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Pedido" sheetId="3" state="veryHidden" r:id="rId3"/>
    <sheet xmlns:r="http://schemas.openxmlformats.org/officeDocument/2006/relationships" name="1 Loja" sheetId="4" state="visible" r:id="rId4"/>
    <sheet xmlns:r="http://schemas.openxmlformats.org/officeDocument/2006/relationships" name="2 Equipe" sheetId="5" state="visible" r:id="rId5"/>
    <sheet xmlns:r="http://schemas.openxmlformats.org/officeDocument/2006/relationships" name="3 Movimento" sheetId="6" state="visible" r:id="rId6"/>
    <sheet xmlns:r="http://schemas.openxmlformats.org/officeDocument/2006/relationships" name="4 Demanda por hora" sheetId="7" state="visible" r:id="rId7"/>
    <sheet xmlns:r="http://schemas.openxmlformats.org/officeDocument/2006/relationships" name="5 Nomes" sheetId="8" state="visible" r:id="rId8"/>
    <sheet xmlns:r="http://schemas.openxmlformats.org/officeDocument/2006/relationships" name="Conferência" sheetId="9" state="visible" r:id="rId9"/>
    <sheet xmlns:r="http://schemas.openxmlformats.org/officeDocument/2006/relationships" name="Dados_modelo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[hh]:mm"/>
    <numFmt numFmtId="165" formatCode="&quot;R$&quot; #,##0"/>
    <numFmt numFmtId="166" formatCode="0.#"/>
    <numFmt numFmtId="167" formatCode="0.0"/>
  </numFmts>
  <fonts count="19">
    <font>
      <name val="Calibri"/>
      <family val="2"/>
      <color theme="1"/>
      <sz val="11"/>
      <scheme val="minor"/>
    </font>
    <font>
      <name val="Arial"/>
      <b val="1"/>
      <color rgb="004B32C3"/>
      <sz val="16"/>
    </font>
    <font>
      <name val="Arial"/>
      <color rgb="004A5068"/>
      <sz val="10"/>
    </font>
    <font>
      <name val="Arial"/>
      <b val="1"/>
      <sz val="11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151A2E"/>
      <sz val="12"/>
    </font>
    <font>
      <name val="Arial"/>
      <b val="1"/>
      <sz val="10"/>
    </font>
    <font>
      <name val="Arial"/>
      <i val="1"/>
      <color rgb="008A8FA3"/>
      <sz val="9"/>
    </font>
    <font>
      <name val="Arial"/>
      <b val="1"/>
      <sz val="14"/>
    </font>
    <font>
      <name val="Arial"/>
      <i val="1"/>
      <color rgb="004A5068"/>
      <sz val="9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4A5068"/>
      <sz val="9"/>
    </font>
    <font>
      <name val="Arial"/>
      <color rgb="00FFFFFF"/>
      <sz val="7"/>
    </font>
    <font>
      <name val="Arial"/>
      <b val="1"/>
      <color rgb="008A8FA3"/>
      <sz val="8"/>
    </font>
    <font>
      <name val="Arial"/>
      <sz val="9"/>
    </font>
    <font>
      <name val="Arial"/>
      <color rgb="008A8FA3"/>
      <sz val="8"/>
    </font>
    <font>
      <name val="Arial"/>
      <b val="1"/>
      <sz val="13"/>
    </font>
  </fonts>
  <fills count="5">
    <fill>
      <patternFill/>
    </fill>
    <fill>
      <patternFill patternType="gray125"/>
    </fill>
    <fill>
      <patternFill patternType="solid">
        <fgColor rgb="004B32C3"/>
      </patternFill>
    </fill>
    <fill>
      <patternFill patternType="solid">
        <fgColor rgb="00FFF2CC"/>
      </patternFill>
    </fill>
    <fill>
      <patternFill patternType="solid">
        <fgColor rgb="00F2F2F4"/>
      </patternFill>
    </fill>
  </fills>
  <borders count="2">
    <border>
      <left/>
      <right/>
      <top/>
      <bottom/>
      <diagonal/>
    </border>
    <border>
      <left style="thin">
        <color rgb="00D5D8E2"/>
      </left>
      <right style="thin">
        <color rgb="00D5D8E2"/>
      </right>
      <top style="thin">
        <color rgb="00D5D8E2"/>
      </top>
      <bottom style="thin">
        <color rgb="00D5D8E2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3" borderId="1" pivotButton="0" quotePrefix="0" xfId="0"/>
    <xf numFmtId="0" fontId="5" fillId="0" borderId="0" pivotButton="0" quotePrefix="0" xfId="0"/>
    <xf numFmtId="0" fontId="7" fillId="4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center"/>
    </xf>
    <xf numFmtId="164" fontId="0" fillId="0" borderId="0" pivotButton="0" quotePrefix="0" xfId="0"/>
    <xf numFmtId="0" fontId="7" fillId="0" borderId="0" pivotButton="0" quotePrefix="0" xfId="0"/>
    <xf numFmtId="0" fontId="5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11" fillId="3" borderId="1" applyAlignment="1" applyProtection="1" pivotButton="0" quotePrefix="0" xfId="0">
      <alignment horizontal="left" vertical="center"/>
      <protection locked="0" hidden="0"/>
    </xf>
    <xf numFmtId="0" fontId="0" fillId="3" borderId="1" pivotButton="0" quotePrefix="0" xfId="0"/>
    <xf numFmtId="0" fontId="12" fillId="2" borderId="1" applyAlignment="1" pivotButton="0" quotePrefix="0" xfId="0">
      <alignment horizontal="center" vertical="center" wrapText="1"/>
    </xf>
    <xf numFmtId="164" fontId="11" fillId="3" borderId="1" applyAlignment="1" applyProtection="1" pivotButton="0" quotePrefix="0" xfId="0">
      <alignment horizontal="center" vertical="center"/>
      <protection locked="0" hidden="0"/>
    </xf>
    <xf numFmtId="1" fontId="11" fillId="3" borderId="1" applyAlignment="1" applyProtection="1" pivotButton="0" quotePrefix="0" xfId="0">
      <alignment horizontal="center" vertical="center"/>
      <protection locked="0" hidden="0"/>
    </xf>
    <xf numFmtId="0" fontId="11" fillId="3" borderId="1" applyAlignment="1" applyProtection="1" pivotButton="0" quotePrefix="0" xfId="0">
      <alignment horizontal="center" vertical="center"/>
      <protection locked="0" hidden="0"/>
    </xf>
    <xf numFmtId="9" fontId="11" fillId="3" borderId="1" applyAlignment="1" applyProtection="1" pivotButton="0" quotePrefix="0" xfId="0">
      <alignment horizontal="center" vertical="center"/>
      <protection locked="0" hidden="0"/>
    </xf>
    <xf numFmtId="165" fontId="11" fillId="3" borderId="1" applyAlignment="1" applyProtection="1" pivotButton="0" quotePrefix="0" xfId="0">
      <alignment horizontal="center" vertical="center"/>
      <protection locked="0" hidden="0"/>
    </xf>
    <xf numFmtId="0" fontId="5" fillId="4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center"/>
    </xf>
    <xf numFmtId="0" fontId="13" fillId="0" borderId="0" pivotButton="0" quotePrefix="0" xfId="0"/>
    <xf numFmtId="1" fontId="5" fillId="4" borderId="1" applyAlignment="1" pivotButton="0" quotePrefix="0" xfId="0">
      <alignment horizontal="center" vertical="center"/>
    </xf>
    <xf numFmtId="166" fontId="11" fillId="3" borderId="1" applyAlignment="1" applyProtection="1" pivotButton="0" quotePrefix="0" xfId="0">
      <alignment horizontal="center" vertical="center"/>
      <protection locked="0" hidden="0"/>
    </xf>
    <xf numFmtId="4" fontId="11" fillId="3" borderId="1" applyAlignment="1" applyProtection="1" pivotButton="0" quotePrefix="0" xfId="0">
      <alignment horizontal="center" vertical="center"/>
      <protection locked="0" hidden="0"/>
    </xf>
    <xf numFmtId="0" fontId="7" fillId="0" borderId="0" applyAlignment="1" pivotButton="0" quotePrefix="0" xfId="0">
      <alignment vertical="center" wrapText="1"/>
    </xf>
    <xf numFmtId="1" fontId="7" fillId="4" borderId="1" applyAlignment="1" pivotButton="0" quotePrefix="0" xfId="0">
      <alignment horizontal="center" vertical="center"/>
    </xf>
    <xf numFmtId="167" fontId="7" fillId="4" borderId="1" applyAlignment="1" pivotButton="0" quotePrefix="0" xfId="0">
      <alignment horizontal="center" vertical="center"/>
    </xf>
    <xf numFmtId="4" fontId="7" fillId="4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0" pivotButton="0" quotePrefix="0" xfId="0"/>
    <xf numFmtId="0" fontId="16" fillId="4" borderId="1" applyAlignment="1" pivotButton="0" quotePrefix="0" xfId="0">
      <alignment horizontal="left" vertical="center"/>
    </xf>
    <xf numFmtId="0" fontId="16" fillId="4" borderId="1" applyAlignment="1" applyProtection="1" pivotButton="0" quotePrefix="0" xfId="0">
      <alignment horizontal="center" vertical="center"/>
      <protection locked="0" hidden="0"/>
    </xf>
    <xf numFmtId="1" fontId="16" fillId="4" borderId="1" applyAlignment="1" pivotButton="0" quotePrefix="0" xfId="0">
      <alignment horizontal="center" vertical="center"/>
    </xf>
    <xf numFmtId="0" fontId="17" fillId="0" borderId="0" pivotButton="0" quotePrefix="0" xfId="0"/>
    <xf numFmtId="0" fontId="18" fillId="0" borderId="0" pivotButton="0" quotePrefix="0" xfId="0"/>
    <xf numFmtId="0" fontId="10" fillId="0" borderId="0" applyAlignment="1" pivotButton="0" quotePrefix="0" xfId="0">
      <alignment vertical="center" wrapText="1"/>
    </xf>
    <xf numFmtId="9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ill>
        <patternFill patternType="solid">
          <fgColor rgb="00F7F7F9"/>
          <bgColor rgb="00F7F7F9"/>
        </patternFill>
      </fill>
    </dxf>
    <dxf>
      <font>
        <b val="1"/>
        <color rgb="004B32C3"/>
      </font>
      <fill>
        <patternFill patternType="solid">
          <fgColor rgb="00E4DEFC"/>
          <bgColor rgb="00E4DEFC"/>
        </patternFill>
      </fill>
    </dxf>
    <dxf>
      <font>
        <b val="1"/>
        <color rgb="001E8A5F"/>
      </font>
    </dxf>
    <dxf>
      <font>
        <b val="1"/>
        <color rgb="00B45309"/>
      </font>
    </dxf>
    <dxf>
      <font>
        <b val="1"/>
        <color rgb="00B45309"/>
      </font>
      <fill>
        <patternFill patternType="solid">
          <fgColor rgb="00FDE2C8"/>
          <bgColor rgb="00FDE2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B32C3"/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84" customWidth="1" min="3" max="3"/>
  </cols>
  <sheetData>
    <row r="1" ht="22" customHeight="1">
      <c r="A1" s="1" t="inlineStr">
        <is>
          <t>Planilha de dados da loja · Dimensionamento para o Varejo</t>
        </is>
      </c>
    </row>
    <row r="2">
      <c r="A2" s="2" t="inlineStr">
        <is>
          <t>Prof. Dorirley · Escala de Revezamento e Otimização de Processo Ltda (EROP) · CNPJ 18.070.955/0001-80</t>
        </is>
      </c>
    </row>
    <row r="4">
      <c r="B4" s="3">
        <f>IF(Pedido!$B$2="","ATENÇÃO: esta é a planilha de modelo, sem pedido. Para enviar, baixe a planilha do seu pedido pelo link do e-mail.","Pedido "&amp;Pedido!$B$2&amp;" · relatório "&amp;Pedido!$B$3&amp;" · "&amp;Pedido!$B$10&amp;" área(s) no relatório. As áreas e as pessoas já vêm do pedido.")</f>
        <v/>
      </c>
    </row>
    <row r="6" ht="31.5" customHeight="1">
      <c r="A6" s="4" t="inlineStr">
        <is>
          <t>1</t>
        </is>
      </c>
      <c r="B6" s="5" t="inlineStr">
        <is>
          <t>Loja</t>
        </is>
      </c>
      <c r="C6" s="6" t="inlineStr">
        <is>
          <t>Nome da loja, horário de funcionamento e de pico, jornada de hoje e os tipos de contrato que a empresa aceita. Já vem com sugestões: confira e ajuste.</t>
        </is>
      </c>
    </row>
    <row r="7" ht="31.5" customHeight="1">
      <c r="A7" s="4" t="inlineStr">
        <is>
          <t>2</t>
        </is>
      </c>
      <c r="B7" s="5" t="inlineStr">
        <is>
          <t>Equipe</t>
        </is>
      </c>
      <c r="C7" s="6" t="inlineStr">
        <is>
          <t>As áreas do pedido já estão lá. Para cada uma: quantas pessoas têm jornada parcial (e quantas horas por semana), o salário bruto médio e a escala usada hoje.</t>
        </is>
      </c>
    </row>
    <row r="8" ht="31.5" customHeight="1">
      <c r="A8" s="4" t="inlineStr">
        <is>
          <t>3</t>
        </is>
      </c>
      <c r="B8" s="5" t="inlineStr">
        <is>
          <t>Movimento</t>
        </is>
      </c>
      <c r="C8" s="6" t="inlineStr">
        <is>
          <t>Para cada área, quantas pessoas precisam estar trabalhando ao mesmo tempo: no movimento normal e no pico, de segunda a sexta, no sábado e no domingo.</t>
        </is>
      </c>
    </row>
    <row r="9" ht="31.5" customHeight="1">
      <c r="A9" s="4" t="inlineStr">
        <is>
          <t>4</t>
        </is>
      </c>
      <c r="B9" s="5" t="inlineStr">
        <is>
          <t>Demanda por hora</t>
        </is>
      </c>
      <c r="C9" s="6" t="inlineStr">
        <is>
          <t>Pronta sozinha a partir das abas 1 e 3. No relatório Detalhado, ajuste cada dia e hora como for preciso. No Essencial, de segunda a sexta vale um perfil só.</t>
        </is>
      </c>
    </row>
    <row r="10" ht="31.5" customHeight="1">
      <c r="A10" s="4" t="inlineStr">
        <is>
          <t>5</t>
        </is>
      </c>
      <c r="B10" s="5" t="inlineStr">
        <is>
          <t>Nomes (opcional)</t>
        </is>
      </c>
      <c r="C10" s="6" t="inlineStr">
        <is>
          <t>Os nomes de quem trabalha hoje em cada área, para a escala do mês sair com nomes. Em branco, a escala usa Pessoa 1, Pessoa 2…</t>
        </is>
      </c>
    </row>
    <row r="11" ht="31.5" customHeight="1">
      <c r="A11" s="4" t="inlineStr">
        <is>
          <t>✓</t>
        </is>
      </c>
      <c r="B11" s="5" t="inlineStr">
        <is>
          <t>Conferência</t>
        </is>
      </c>
      <c r="C11" s="6" t="inlineStr">
        <is>
          <t>Mostra o que falta. Quando aparecer PRONTO PARA ENVIAR, salve e envie a planilha pelo site.</t>
        </is>
      </c>
    </row>
    <row r="13">
      <c r="B13" s="7" t="inlineStr">
        <is>
          <t>Legenda</t>
        </is>
      </c>
    </row>
    <row r="14">
      <c r="B14" s="8" t="inlineStr">
        <is>
          <t>Amarelo</t>
        </is>
      </c>
      <c r="C14" s="9" t="inlineStr">
        <is>
          <t>Você preenche (texto azul). Algumas células já trazem uma sugestão.</t>
        </is>
      </c>
    </row>
    <row r="15">
      <c r="B15" s="10" t="inlineStr">
        <is>
          <t>Cinza</t>
        </is>
      </c>
      <c r="C15" s="9" t="inlineStr">
        <is>
          <t>Vem do pedido ou é calculado pela planilha. Fica travado.</t>
        </is>
      </c>
    </row>
    <row r="16">
      <c r="B16" s="11" t="inlineStr">
        <is>
          <t>Exemplo</t>
        </is>
      </c>
      <c r="C16" s="9" t="inlineStr">
        <is>
          <t>Linha cinza em itálico no topo das tabelas: mostra o formato e não entra no cálculo.</t>
        </is>
      </c>
    </row>
    <row r="18">
      <c r="B18" s="7" t="inlineStr">
        <is>
          <t>Situação da planilha</t>
        </is>
      </c>
    </row>
    <row r="19">
      <c r="B19" s="12">
        <f>Conferência!C4</f>
        <v/>
      </c>
      <c r="C19" s="9">
        <f>Conferência!C5</f>
        <v/>
      </c>
    </row>
    <row r="21">
      <c r="B21" s="7" t="inlineStr">
        <is>
          <t>Como enviar</t>
        </is>
      </c>
    </row>
    <row r="22" ht="27.75" customHeight="1">
      <c r="C22" s="6" t="inlineStr">
        <is>
          <t>Salve a planilha (.xlsx) e envie pela página Enviar a planilha do site, com o número do pedido e o e-mail do pedido. O site confere na hora se a planilha é a do pedido e se está completa.</t>
        </is>
      </c>
    </row>
    <row r="23" ht="27.75" customHeight="1">
      <c r="C23" s="6" t="inlineStr">
        <is>
          <t>Quer outra área no relatório? Não acrescente na planilha: fale com a equipe pelo WhatsApp +55 31 99971-3303 para ampliar o pedido, e baixe a planilha nova.</t>
        </is>
      </c>
    </row>
    <row r="24" ht="27.75" customHeight="1">
      <c r="C24" s="6" t="inlineStr">
        <is>
          <t>Os dados são usados só para produzir o relatório da sua loja (LGPD).</t>
        </is>
      </c>
    </row>
    <row r="26">
      <c r="C26" s="13" t="inlineStr">
        <is>
          <t>Planilha versão 3.0 (06/11/2026).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Horários</t>
        </is>
      </c>
      <c r="B1" t="inlineStr">
        <is>
          <t>Sim/Não</t>
        </is>
      </c>
      <c r="C1" t="inlineStr">
        <is>
          <t>Sim/Não/Não sei</t>
        </is>
      </c>
      <c r="D1" t="inlineStr">
        <is>
          <t>Escalas</t>
        </is>
      </c>
      <c r="E1" t="inlineStr">
        <is>
          <t>Jornada</t>
        </is>
      </c>
    </row>
    <row r="2">
      <c r="A2" s="14" t="n">
        <v>0</v>
      </c>
      <c r="B2" t="inlineStr">
        <is>
          <t>Sim</t>
        </is>
      </c>
      <c r="C2" t="inlineStr">
        <is>
          <t>Sim</t>
        </is>
      </c>
      <c r="D2" t="inlineStr">
        <is>
          <t>6x1</t>
        </is>
      </c>
      <c r="E2" t="inlineStr">
        <is>
          <t>Integral</t>
        </is>
      </c>
    </row>
    <row r="3">
      <c r="A3" s="14" t="n">
        <v>0.04166666666666666</v>
      </c>
      <c r="B3" t="inlineStr">
        <is>
          <t>Não</t>
        </is>
      </c>
      <c r="C3" t="inlineStr">
        <is>
          <t>Não</t>
        </is>
      </c>
      <c r="D3" t="inlineStr">
        <is>
          <t>5x2</t>
        </is>
      </c>
      <c r="E3" t="inlineStr">
        <is>
          <t>Parcial</t>
        </is>
      </c>
    </row>
    <row r="4">
      <c r="A4" s="14" t="n">
        <v>0.08333333333333333</v>
      </c>
      <c r="C4" t="inlineStr">
        <is>
          <t>Não sei</t>
        </is>
      </c>
      <c r="D4" t="inlineStr">
        <is>
          <t>6x1 e 5x2</t>
        </is>
      </c>
    </row>
    <row r="5">
      <c r="A5" s="14" t="n">
        <v>0.125</v>
      </c>
      <c r="D5" t="inlineStr">
        <is>
          <t>12x36</t>
        </is>
      </c>
    </row>
    <row r="6">
      <c r="A6" s="14" t="n">
        <v>0.1666666666666667</v>
      </c>
      <c r="D6" t="inlineStr">
        <is>
          <t>6x2</t>
        </is>
      </c>
    </row>
    <row r="7">
      <c r="A7" s="14" t="n">
        <v>0.2083333333333333</v>
      </c>
      <c r="D7" t="inlineStr">
        <is>
          <t>4x3</t>
        </is>
      </c>
    </row>
    <row r="8">
      <c r="A8" s="14" t="n">
        <v>0.25</v>
      </c>
      <c r="D8" t="inlineStr">
        <is>
          <t>Outra</t>
        </is>
      </c>
    </row>
    <row r="9">
      <c r="A9" s="14" t="n">
        <v>0.2916666666666667</v>
      </c>
    </row>
    <row r="10">
      <c r="A10" s="14" t="n">
        <v>0.3333333333333333</v>
      </c>
    </row>
    <row r="11">
      <c r="A11" s="14" t="n">
        <v>0.375</v>
      </c>
    </row>
    <row r="12">
      <c r="A12" s="14" t="n">
        <v>0.4166666666666667</v>
      </c>
    </row>
    <row r="13">
      <c r="A13" s="14" t="n">
        <v>0.4583333333333333</v>
      </c>
    </row>
    <row r="14">
      <c r="A14" s="14" t="n">
        <v>0.5</v>
      </c>
    </row>
    <row r="15">
      <c r="A15" s="14" t="n">
        <v>0.5416666666666666</v>
      </c>
    </row>
    <row r="16">
      <c r="A16" s="14" t="n">
        <v>0.5833333333333334</v>
      </c>
    </row>
    <row r="17">
      <c r="A17" s="14" t="n">
        <v>0.625</v>
      </c>
    </row>
    <row r="18">
      <c r="A18" s="14" t="n">
        <v>0.6666666666666666</v>
      </c>
    </row>
    <row r="19">
      <c r="A19" s="14" t="n">
        <v>0.7083333333333334</v>
      </c>
    </row>
    <row r="20">
      <c r="A20" s="14" t="n">
        <v>0.75</v>
      </c>
    </row>
    <row r="21">
      <c r="A21" s="14" t="n">
        <v>0.7916666666666666</v>
      </c>
    </row>
    <row r="22">
      <c r="A22" s="14" t="n">
        <v>0.8333333333333334</v>
      </c>
    </row>
    <row r="23">
      <c r="A23" s="14" t="n">
        <v>0.875</v>
      </c>
    </row>
    <row r="24">
      <c r="A24" s="14" t="n">
        <v>0.9166666666666666</v>
      </c>
    </row>
    <row r="25">
      <c r="A25" s="14" t="n">
        <v>0.9583333333333334</v>
      </c>
    </row>
    <row r="26">
      <c r="A26" s="14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5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5" t="inlineStr">
        <is>
          <t>Pedido · gravado pelo site (app/planilha_do_pedido.php). Não editar.</t>
        </is>
      </c>
    </row>
    <row r="2">
      <c r="A2" t="inlineStr">
        <is>
          <t>pedido</t>
        </is>
      </c>
      <c r="B2" s="9" t="n"/>
    </row>
    <row r="3">
      <c r="A3" t="inlineStr">
        <is>
          <t>versao</t>
        </is>
      </c>
      <c r="B3" s="9" t="n"/>
    </row>
    <row r="4">
      <c r="A4" t="inlineStr">
        <is>
          <t>razao_social</t>
        </is>
      </c>
      <c r="B4" s="9" t="n"/>
    </row>
    <row r="5">
      <c r="A5" t="inlineStr">
        <is>
          <t>cnpj</t>
        </is>
      </c>
      <c r="B5" s="9" t="n"/>
    </row>
    <row r="6">
      <c r="A6" t="inlineStr">
        <is>
          <t>cidade_uf</t>
        </is>
      </c>
      <c r="B6" s="9" t="n"/>
    </row>
    <row r="7">
      <c r="A7" t="inlineStr">
        <is>
          <t>data_pedido</t>
        </is>
      </c>
      <c r="B7" s="9" t="n"/>
    </row>
    <row r="8">
      <c r="A8" t="inlineStr">
        <is>
          <t>areas_listadas</t>
        </is>
      </c>
      <c r="B8" s="9" t="n"/>
    </row>
    <row r="9">
      <c r="A9" t="inlineStr">
        <is>
          <t>pessoas_listadas</t>
        </is>
      </c>
      <c r="B9" s="9" t="n"/>
    </row>
    <row r="10">
      <c r="A10" t="inlineStr">
        <is>
          <t>areas_no_relatorio</t>
        </is>
      </c>
      <c r="B10" s="9" t="n"/>
    </row>
    <row r="11">
      <c r="A11" t="inlineStr">
        <is>
          <t>area</t>
        </is>
      </c>
      <c r="B11" t="inlineStr">
        <is>
          <t>pessoas</t>
        </is>
      </c>
    </row>
    <row r="12">
      <c r="A12" s="9" t="n"/>
      <c r="B12" s="9" t="n"/>
    </row>
    <row r="13">
      <c r="A13" s="9" t="n"/>
      <c r="B13" s="9" t="n"/>
    </row>
    <row r="14">
      <c r="A14" s="9" t="n"/>
      <c r="B14" s="9" t="n"/>
    </row>
    <row r="15">
      <c r="A15" s="9" t="n"/>
      <c r="B15" s="9" t="n"/>
    </row>
    <row r="16">
      <c r="A16" s="9" t="n"/>
      <c r="B16" s="9" t="n"/>
    </row>
    <row r="17">
      <c r="A17" s="9" t="n"/>
      <c r="B17" s="9" t="n"/>
    </row>
    <row r="18">
      <c r="A18" s="9" t="n"/>
      <c r="B18" s="9" t="n"/>
    </row>
    <row r="19">
      <c r="A19" s="9" t="n"/>
      <c r="B19" s="9" t="n"/>
    </row>
    <row r="20">
      <c r="A20" s="9" t="n"/>
      <c r="B20" s="9" t="n"/>
    </row>
    <row r="21">
      <c r="A21" s="9" t="n"/>
      <c r="B21" s="9" t="n"/>
    </row>
    <row r="22">
      <c r="A22" s="9" t="n"/>
      <c r="B22" s="9" t="n"/>
    </row>
    <row r="23">
      <c r="A23" s="9" t="n"/>
      <c r="B23" s="9" t="n"/>
    </row>
    <row r="24">
      <c r="A24" s="9" t="n"/>
      <c r="B24" s="9" t="n"/>
    </row>
    <row r="25">
      <c r="A25" s="9" t="n"/>
      <c r="B25" s="9" t="n"/>
    </row>
    <row r="26">
      <c r="A26" s="9" t="n"/>
      <c r="B26" s="9" t="n"/>
    </row>
    <row r="27">
      <c r="A27" s="9" t="n"/>
      <c r="B27" s="9" t="n"/>
    </row>
    <row r="28">
      <c r="A28" s="9" t="n"/>
      <c r="B28" s="9" t="n"/>
    </row>
    <row r="29">
      <c r="A29" s="9" t="n"/>
      <c r="B29" s="9" t="n"/>
    </row>
    <row r="30">
      <c r="A30" s="9" t="n"/>
      <c r="B30" s="9" t="n"/>
    </row>
    <row r="31">
      <c r="A31" s="9" t="n"/>
      <c r="B31" s="9" t="n"/>
    </row>
    <row r="32">
      <c r="A32" s="9" t="n"/>
      <c r="B32" s="9" t="n"/>
    </row>
    <row r="33">
      <c r="A33" s="9" t="n"/>
      <c r="B33" s="9" t="n"/>
    </row>
    <row r="34">
      <c r="A34" s="9" t="n"/>
      <c r="B34" s="9" t="n"/>
    </row>
    <row r="35">
      <c r="A35" s="9" t="n"/>
      <c r="B35" s="9" t="n"/>
    </row>
    <row r="36">
      <c r="A36" s="9" t="n"/>
      <c r="B36" s="9" t="n"/>
    </row>
    <row r="37">
      <c r="A37" s="9" t="n"/>
      <c r="B37" s="9" t="n"/>
    </row>
    <row r="38">
      <c r="A38" s="9" t="n"/>
      <c r="B38" s="9" t="n"/>
    </row>
    <row r="39">
      <c r="A39" s="9" t="n"/>
      <c r="B39" s="9" t="n"/>
    </row>
    <row r="40">
      <c r="A40" s="9" t="n"/>
      <c r="B40" s="9" t="n"/>
    </row>
    <row r="41">
      <c r="A41" s="9" t="n"/>
      <c r="B41" s="9" t="n"/>
    </row>
    <row r="42">
      <c r="A42" s="9" t="n"/>
      <c r="B42" s="9" t="n"/>
    </row>
    <row r="43">
      <c r="A43" s="9" t="n"/>
      <c r="B43" s="9" t="n"/>
    </row>
    <row r="44">
      <c r="A44" s="9" t="n"/>
      <c r="B44" s="9" t="n"/>
    </row>
    <row r="45">
      <c r="A45" s="9" t="n"/>
      <c r="B45" s="9" t="n"/>
    </row>
    <row r="46">
      <c r="A46" s="9" t="n"/>
      <c r="B46" s="9" t="n"/>
    </row>
    <row r="47">
      <c r="A47" s="9" t="n"/>
      <c r="B47" s="9" t="n"/>
    </row>
    <row r="48">
      <c r="A48" s="9" t="n"/>
      <c r="B48" s="9" t="n"/>
    </row>
    <row r="49">
      <c r="A49" s="9" t="n"/>
      <c r="B49" s="9" t="n"/>
    </row>
    <row r="50">
      <c r="A50" s="9" t="n"/>
      <c r="B50" s="9" t="n"/>
    </row>
    <row r="51">
      <c r="A51" s="9" t="n"/>
      <c r="B51" s="9" t="n"/>
    </row>
    <row r="53">
      <c r="A53" t="inlineStr">
        <is>
          <t>valor_pedido</t>
        </is>
      </c>
      <c r="B53" s="9" t="n"/>
    </row>
    <row r="54">
      <c r="A54" t="inlineStr">
        <is>
          <t>pix_txid</t>
        </is>
      </c>
      <c r="B54" s="9" t="n"/>
    </row>
    <row r="55">
      <c r="A55" t="inlineStr">
        <is>
          <t>pix_crc</t>
        </is>
      </c>
      <c r="B55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0A44B"/>
    <outlinePr summaryBelow="1" summaryRight="1"/>
    <pageSetUpPr fitToPage="1"/>
  </sheetPr>
  <dimension ref="A1:E4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60" customWidth="1" min="5" max="5"/>
  </cols>
  <sheetData>
    <row r="1" ht="22" customHeight="1">
      <c r="A1" s="1" t="inlineStr">
        <is>
          <t>1 · A loja</t>
        </is>
      </c>
    </row>
    <row r="2">
      <c r="A2" s="2" t="inlineStr">
        <is>
          <t>Preencha as células amarelas. As cinzas vêm do pedido. Os horários são de hora em hora: escolha na lista.</t>
        </is>
      </c>
    </row>
    <row r="4">
      <c r="A4" s="7" t="inlineStr">
        <is>
          <t>O pedido</t>
        </is>
      </c>
    </row>
    <row r="5">
      <c r="A5" s="6" t="inlineStr">
        <is>
          <t>Número do pedido</t>
        </is>
      </c>
      <c r="B5" s="16">
        <f>IF(Pedido!B2="","(sem pedido)",Pedido!B2)</f>
        <v/>
      </c>
      <c r="C5" s="17" t="n"/>
      <c r="D5" s="17" t="n"/>
    </row>
    <row r="6">
      <c r="A6" s="6" t="inlineStr">
        <is>
          <t>Relatório</t>
        </is>
      </c>
      <c r="B6" s="16">
        <f>IF(Pedido!B3="","(sem pedido)",Pedido!B3)</f>
        <v/>
      </c>
      <c r="C6" s="17" t="n"/>
      <c r="D6" s="17" t="n"/>
      <c r="E6" s="13" t="inlineStr">
        <is>
          <t>Essencial: movimento em três perfis (seg a sex, sábado, domingo). Detalhado: cada dia com o seu movimento (aba 4).</t>
        </is>
      </c>
    </row>
    <row r="7">
      <c r="A7" s="6" t="inlineStr">
        <is>
          <t>Razão social</t>
        </is>
      </c>
      <c r="B7" s="16">
        <f>IF(Pedido!B4="","(sem pedido)",Pedido!B4)</f>
        <v/>
      </c>
      <c r="C7" s="17" t="n"/>
      <c r="D7" s="17" t="n"/>
    </row>
    <row r="8">
      <c r="A8" s="6" t="inlineStr">
        <is>
          <t>CNPJ</t>
        </is>
      </c>
      <c r="B8" s="16">
        <f>IF(Pedido!B5="","(sem pedido)",Pedido!B5)</f>
        <v/>
      </c>
      <c r="C8" s="17" t="n"/>
      <c r="D8" s="17" t="n"/>
    </row>
    <row r="9">
      <c r="A9" s="6" t="inlineStr">
        <is>
          <t>Cidade/UF</t>
        </is>
      </c>
      <c r="B9" s="16">
        <f>IF(Pedido!B6="","(sem pedido)",Pedido!B6)</f>
        <v/>
      </c>
      <c r="C9" s="17" t="n"/>
      <c r="D9" s="17" t="n"/>
    </row>
    <row r="10">
      <c r="A10" s="6" t="inlineStr">
        <is>
          <t>Nome da loja</t>
        </is>
      </c>
      <c r="B10" s="18" t="n"/>
      <c r="C10" s="19" t="n"/>
      <c r="D10" s="19" t="n"/>
    </row>
    <row r="11">
      <c r="A11" s="6" t="inlineStr">
        <is>
          <t>Responsável pelos dados</t>
        </is>
      </c>
      <c r="B11" s="18" t="n"/>
      <c r="C11" s="19" t="n"/>
      <c r="D11" s="19" t="n"/>
    </row>
    <row r="12">
      <c r="A12" s="6" t="inlineStr">
        <is>
          <t>Pix do pedido</t>
        </is>
      </c>
      <c r="B12" s="16">
        <f>IF(Pedido!B54="","(sem pedido)","R$ "&amp;FIXED(Pedido!B53,2)&amp;" · identificador "&amp;Pedido!B54&amp;" · código terminado em "&amp;Pedido!B55)</f>
        <v/>
      </c>
      <c r="C12" s="17" t="n"/>
      <c r="D12" s="17" t="n"/>
      <c r="E12" s="13" t="inlineStr">
        <is>
          <t>O identificador é o número do pedido: é com ele que o pagamento aparece no extrato da EROP.</t>
        </is>
      </c>
    </row>
    <row r="13">
      <c r="A13" s="6" t="inlineStr">
        <is>
          <t>ID da transação no comprovante do Pix (opcional)</t>
        </is>
      </c>
      <c r="B13" s="18" t="n"/>
      <c r="C13" s="19" t="n"/>
      <c r="D13" s="19" t="n"/>
      <c r="E13" s="13" t="inlineStr">
        <is>
          <t>Já pagou? Copie do comprovante o ID da transação (começa com E, 32 letras e números). Ajuda a achar o pagamento.</t>
        </is>
      </c>
    </row>
    <row r="14">
      <c r="A14" s="7" t="inlineStr">
        <is>
          <t>Funcionamento e horários de pico</t>
        </is>
      </c>
    </row>
    <row r="15">
      <c r="A15" s="20" t="inlineStr">
        <is>
          <t>Horário</t>
        </is>
      </c>
      <c r="B15" s="20" t="inlineStr">
        <is>
          <t>Seg a Sex</t>
        </is>
      </c>
      <c r="C15" s="20" t="inlineStr">
        <is>
          <t>Sábado</t>
        </is>
      </c>
      <c r="D15" s="20" t="inlineStr">
        <is>
          <t>Domingo</t>
        </is>
      </c>
      <c r="E15" s="13" t="inlineStr">
        <is>
          <t>Sugestões já preenchidas: confira e ajuste para a sua loja.</t>
        </is>
      </c>
    </row>
    <row r="16">
      <c r="A16" s="6" t="inlineStr">
        <is>
          <t>Abre</t>
        </is>
      </c>
      <c r="B16" s="21" t="n">
        <v>0.2916666666666667</v>
      </c>
      <c r="C16" s="21" t="n">
        <v>0.2916666666666667</v>
      </c>
      <c r="D16" s="21" t="n">
        <v>0.3333333333333333</v>
      </c>
      <c r="E16" s="13" t="inlineStr">
        <is>
          <t>Loja 24 horas: Abre 00:00 e Fecha 00:00.</t>
        </is>
      </c>
    </row>
    <row r="17">
      <c r="A17" s="6" t="inlineStr">
        <is>
          <t>Fecha</t>
        </is>
      </c>
      <c r="B17" s="21" t="n">
        <v>0.9166666666666666</v>
      </c>
      <c r="C17" s="21" t="n">
        <v>0.9166666666666666</v>
      </c>
      <c r="D17" s="21" t="n">
        <v>0.8333333333333334</v>
      </c>
      <c r="E17" s="13" t="inlineStr">
        <is>
          <t>Fecha depois da meia-noite: escolha a hora do dia seguinte (ex.: 01:00).</t>
        </is>
      </c>
    </row>
    <row r="18">
      <c r="A18" s="6" t="inlineStr">
        <is>
          <t>Pico 1 começa</t>
        </is>
      </c>
      <c r="B18" s="21" t="n">
        <v>0.4583333333333333</v>
      </c>
      <c r="C18" s="21" t="n">
        <v>0.375</v>
      </c>
      <c r="D18" s="21" t="n">
        <v>0.375</v>
      </c>
      <c r="E18" s="13" t="inlineStr">
        <is>
          <t>Domingo fechado: deixe Abre e Fecha do domingo em branco.</t>
        </is>
      </c>
    </row>
    <row r="19">
      <c r="A19" s="6" t="inlineStr">
        <is>
          <t>Pico 1 termina</t>
        </is>
      </c>
      <c r="B19" s="21" t="n">
        <v>0.5833333333333334</v>
      </c>
      <c r="C19" s="21" t="n">
        <v>0.5416666666666666</v>
      </c>
      <c r="D19" s="21" t="n">
        <v>0.5416666666666666</v>
      </c>
      <c r="E19" s="13" t="inlineStr">
        <is>
          <t>Sem segundo pico: deixe as duas linhas do Pico 2 em branco.</t>
        </is>
      </c>
    </row>
    <row r="20">
      <c r="A20" s="6" t="inlineStr">
        <is>
          <t>Pico 2 começa</t>
        </is>
      </c>
      <c r="B20" s="21" t="n">
        <v>0.7083333333333334</v>
      </c>
      <c r="C20" s="21" t="n">
        <v>0.6666666666666666</v>
      </c>
      <c r="D20" s="21" t="n"/>
    </row>
    <row r="21">
      <c r="A21" s="6" t="inlineStr">
        <is>
          <t>Pico 2 termina</t>
        </is>
      </c>
      <c r="B21" s="21" t="n">
        <v>0.8333333333333334</v>
      </c>
      <c r="C21" s="21" t="n">
        <v>0.7916666666666666</v>
      </c>
      <c r="D21" s="21" t="n"/>
    </row>
    <row r="23">
      <c r="A23" s="7" t="inlineStr">
        <is>
          <t>Regras da empresa</t>
        </is>
      </c>
    </row>
    <row r="24">
      <c r="A24" s="6" t="inlineStr">
        <is>
          <t>Jornada semanal no contrato hoje (horas)</t>
        </is>
      </c>
      <c r="B24" s="22" t="n">
        <v>44</v>
      </c>
      <c r="E24" s="13" t="inlineStr">
        <is>
          <t>A jornada que está no contrato de trabalho da maioria da equipe.</t>
        </is>
      </c>
    </row>
    <row r="25">
      <c r="A25" s="6" t="inlineStr">
        <is>
          <t>A convenção ou acordo coletivo permite 12x36?</t>
        </is>
      </c>
      <c r="B25" s="23" t="inlineStr">
        <is>
          <t>Não sei</t>
        </is>
      </c>
      <c r="E25" s="13" t="inlineStr">
        <is>
          <t>Se Não, o 12x36 fica fora do cálculo.</t>
        </is>
      </c>
    </row>
    <row r="26">
      <c r="A26" s="6" t="inlineStr">
        <is>
          <t>Encargos e benefícios sobre o salário (%) · opcional</t>
        </is>
      </c>
      <c r="B26" s="24" t="n"/>
      <c r="E26" s="13" t="inlineStr">
        <is>
          <t>Se informar, os custos do relatório incluem esse percentual. Em branco: só salários brutos.</t>
        </is>
      </c>
    </row>
    <row r="27">
      <c r="A27" s="6" t="inlineStr">
        <is>
          <t>Orçamento mensal de pessoal das áreas do pedido (R$) · opcional</t>
        </is>
      </c>
      <c r="B27" s="25" t="n"/>
      <c r="E27" s="13" t="inlineStr">
        <is>
          <t>Só para comparação com o resultado. Não limita o cálculo.</t>
        </is>
      </c>
    </row>
    <row r="29">
      <c r="A29" s="7" t="inlineStr">
        <is>
          <t>O que a empresa aceita contratar</t>
        </is>
      </c>
    </row>
    <row r="30">
      <c r="A30" s="20" t="inlineStr">
        <is>
          <t>Tipo de contrato</t>
        </is>
      </c>
      <c r="B30" s="20" t="inlineStr">
        <is>
          <t>Aceita?</t>
        </is>
      </c>
      <c r="C30" s="20" t="inlineStr">
        <is>
          <t>Como entra no cálculo</t>
        </is>
      </c>
    </row>
    <row r="31">
      <c r="A31" s="6" t="inlineStr">
        <is>
          <t>5x2 com jornada integral</t>
        </is>
      </c>
      <c r="B31" s="26" t="inlineStr">
        <is>
          <t>Sempre</t>
        </is>
      </c>
      <c r="C31" s="13" t="inlineStr">
        <is>
          <t>Sempre considerado: 5 dias, 2 folgas, até 5 dias seguidos e domingo 1 sim, 1 não.</t>
        </is>
      </c>
    </row>
    <row r="32">
      <c r="A32" s="6" t="inlineStr">
        <is>
          <t>Parcial de 24 h por semana, em 5x2</t>
        </is>
      </c>
      <c r="B32" s="23" t="inlineStr">
        <is>
          <t>Não sei</t>
        </is>
      </c>
      <c r="C32" s="13" t="inlineStr">
        <is>
          <t>5 dias de 4:48, nas mesmas regras do 5x2.</t>
        </is>
      </c>
    </row>
    <row r="33">
      <c r="A33" s="6" t="inlineStr">
        <is>
          <t>Reforço de 3 dias seguidos de 8 h (empresa terceirizada)</t>
        </is>
      </c>
      <c r="B33" s="23" t="inlineStr">
        <is>
          <t>Não sei</t>
        </is>
      </c>
      <c r="C33" s="13" t="inlineStr">
        <is>
          <t>Quinta a sábado, sexta a domingo ou sábado a segunda. Fica fora da escala da loja.</t>
        </is>
      </c>
    </row>
    <row r="34">
      <c r="A34" s="6" t="inlineStr">
        <is>
          <t>Reforço de fim de semana de 8 h (empresa terceirizada)</t>
        </is>
      </c>
      <c r="B34" s="23" t="inlineStr">
        <is>
          <t>Não sei</t>
        </is>
      </c>
      <c r="C34" s="13" t="inlineStr">
        <is>
          <t>Sábado, domingo ou os dois. Fica fora da escala da loja.</t>
        </is>
      </c>
    </row>
    <row r="35">
      <c r="A35" s="6" t="inlineStr">
        <is>
          <t>12x36</t>
        </is>
      </c>
      <c r="B35" s="23" t="inlineStr">
        <is>
          <t>Não sei</t>
        </is>
      </c>
      <c r="C35" s="13" t="inlineStr">
        <is>
          <t>Só no cenário de 42 h, porque a média do 12x36 é 42 h por semana. Depende da convenção (linha 25).</t>
        </is>
      </c>
    </row>
    <row r="36">
      <c r="A36" s="13" t="inlineStr">
        <is>
          <t>Não sei: o tipo de contrato entra no cálculo e o relatório marca como ponto a validar com o RH ou o sindicato.</t>
        </is>
      </c>
    </row>
    <row r="38">
      <c r="A38" s="7" t="inlineStr">
        <is>
          <t>Áreas que podem ajudar outras no pico · opcional</t>
        </is>
      </c>
    </row>
    <row r="39">
      <c r="A39" s="20" t="inlineStr">
        <is>
          <t>Área que ajuda</t>
        </is>
      </c>
      <c r="B39" s="20" t="inlineStr">
        <is>
          <t>Área que recebe ajuda</t>
        </is>
      </c>
      <c r="E39" s="13" t="inlineStr">
        <is>
          <t>Só entre áreas do pedido. Ex.: Mercearia e reposição ajuda Hortifrúti.</t>
        </is>
      </c>
    </row>
    <row r="40">
      <c r="A40" s="18" t="n"/>
      <c r="B40" s="18" t="n"/>
      <c r="C40" s="17" t="n"/>
      <c r="E40" s="13" t="inlineStr">
        <is>
          <t>A ajuda cobre no máximo 20 % do que a área que recebe precisa em cada horário.</t>
        </is>
      </c>
    </row>
    <row r="41">
      <c r="A41" s="18" t="n"/>
      <c r="B41" s="18" t="n"/>
      <c r="C41" s="17" t="n"/>
      <c r="E41" s="13" t="inlineStr">
        <is>
          <t>Quem ajuda deixa a própria área naquela hora. A ajuda vale só no sentido informado.</t>
        </is>
      </c>
    </row>
    <row r="42">
      <c r="A42" s="18" t="n"/>
      <c r="B42" s="18" t="n"/>
      <c r="C42" s="17" t="n"/>
    </row>
    <row r="43">
      <c r="A43" s="18" t="n"/>
      <c r="B43" s="18" t="n"/>
      <c r="C43" s="17" t="n"/>
    </row>
    <row r="44">
      <c r="A44" s="18" t="n"/>
      <c r="B44" s="18" t="n"/>
      <c r="C44" s="1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1">
    <mergeCell ref="B11:D11"/>
    <mergeCell ref="C31:E31"/>
    <mergeCell ref="B8:D8"/>
    <mergeCell ref="B13:D13"/>
    <mergeCell ref="B43:C43"/>
    <mergeCell ref="B10:D10"/>
    <mergeCell ref="B39:C39"/>
    <mergeCell ref="B42:C42"/>
    <mergeCell ref="B9:D9"/>
    <mergeCell ref="B6:D6"/>
    <mergeCell ref="C32:E32"/>
    <mergeCell ref="B44:C44"/>
    <mergeCell ref="B5:D5"/>
    <mergeCell ref="B12:D12"/>
    <mergeCell ref="B40:C40"/>
    <mergeCell ref="C30:E30"/>
    <mergeCell ref="B7:D7"/>
    <mergeCell ref="C34:E34"/>
    <mergeCell ref="C33:E33"/>
    <mergeCell ref="C35:E35"/>
    <mergeCell ref="B41:C41"/>
  </mergeCells>
  <dataValidations count="5">
    <dataValidation sqref="B16:D21" showDropDown="0" showInputMessage="0" showErrorMessage="1" allowBlank="1" type="list">
      <formula1>Listas!$A$2:$A$26</formula1>
    </dataValidation>
    <dataValidation sqref="B24" showDropDown="0" showInputMessage="0" showErrorMessage="1" allowBlank="1" error="Informe a jornada semanal de hoje, entre 20 e 44 horas." type="whole" operator="between">
      <formula1>20</formula1>
      <formula2>44</formula2>
    </dataValidation>
    <dataValidation sqref="B26" showDropDown="0" showInputMessage="0" showErrorMessage="1" allowBlank="1" error="Informe o percentual, por exemplo 70%." type="decimal" operator="between">
      <formula1>0</formula1>
      <formula2>2</formula2>
    </dataValidation>
    <dataValidation sqref="B25 B32:B35" showDropDown="0" showInputMessage="0" showErrorMessage="1" allowBlank="1" type="list">
      <formula1>Listas!$C$2:$C$4</formula1>
    </dataValidation>
    <dataValidation sqref="A40:B44" showDropDown="0" showInputMessage="0" showErrorMessage="1" allowBlank="1" type="list">
      <formula1>'2 Equipe'!$A$8:$A$47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F0A44B"/>
    <outlinePr summaryBelow="1" summaryRight="1"/>
    <pageSetUpPr fitToPage="1"/>
  </sheetPr>
  <dimension ref="A1:H53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4" customWidth="1" min="2" max="2"/>
    <col width="13" customWidth="1" min="3" max="3"/>
    <col width="13" customWidth="1" min="4" max="4"/>
    <col width="15" customWidth="1" min="5" max="5"/>
    <col width="15" customWidth="1" min="6" max="6"/>
    <col width="14" customWidth="1" min="7" max="7"/>
    <col width="40" customWidth="1" min="8" max="8"/>
  </cols>
  <sheetData>
    <row r="1" ht="22" customHeight="1">
      <c r="A1" s="1" t="inlineStr">
        <is>
          <t>2 · A equipe de hoje</t>
        </is>
      </c>
    </row>
    <row r="2">
      <c r="A2" s="2" t="inlineStr">
        <is>
          <t>As áreas e as pessoas vêm do pedido (cinza). Para mudar, fale com a equipe: o pedido muda junto. Não conte supervisores, gerentes nem aprendizes.</t>
        </is>
      </c>
    </row>
    <row r="4">
      <c r="C4" s="20" t="inlineStr">
        <is>
          <t>Jornada parcial</t>
        </is>
      </c>
      <c r="D4" s="17" t="n"/>
      <c r="E4" s="20" t="inlineStr">
        <is>
          <t>Salário bruto médio (R$/mês)</t>
        </is>
      </c>
      <c r="F4" s="17" t="n"/>
    </row>
    <row r="5" ht="42" customHeight="1">
      <c r="A5" s="20" t="inlineStr">
        <is>
          <t>Área (do pedido)</t>
        </is>
      </c>
      <c r="B5" s="20" t="inlineStr">
        <is>
          <t>Pessoas na escala hoje (do pedido)</t>
        </is>
      </c>
      <c r="C5" s="20" t="inlineStr">
        <is>
          <t>Delas, em jornada parcial</t>
        </is>
      </c>
      <c r="D5" s="20" t="inlineStr">
        <is>
          <t>Horas por semana de cada parcial</t>
        </is>
      </c>
      <c r="E5" s="20" t="inlineStr">
        <is>
          <t>Jornada integral</t>
        </is>
      </c>
      <c r="F5" s="20" t="inlineStr">
        <is>
          <t>Jornada parcial (opcional)</t>
        </is>
      </c>
      <c r="G5" s="20" t="inlineStr">
        <is>
          <t>Escala usada hoje</t>
        </is>
      </c>
      <c r="H5" s="20" t="inlineStr">
        <is>
          <t>Observação</t>
        </is>
      </c>
    </row>
    <row r="6">
      <c r="A6" s="27" t="inlineStr">
        <is>
          <t>EXEMPLO: Frente de caixa</t>
        </is>
      </c>
      <c r="B6" s="28" t="n">
        <v>34</v>
      </c>
      <c r="C6" s="28" t="n">
        <v>6</v>
      </c>
      <c r="D6" s="28" t="n">
        <v>24</v>
      </c>
      <c r="E6" s="28" t="n">
        <v>2250</v>
      </c>
      <c r="F6" s="28" t="n">
        <v>1290</v>
      </c>
      <c r="G6" s="28" t="inlineStr">
        <is>
          <t>6x1</t>
        </is>
      </c>
      <c r="H6" s="28" t="inlineStr">
        <is>
          <t>Inclui autoatendimento</t>
        </is>
      </c>
    </row>
    <row r="7">
      <c r="A7" s="29" t="inlineStr">
        <is>
          <t>Áreas do pedido ↓</t>
        </is>
      </c>
    </row>
    <row r="8">
      <c r="A8" s="16">
        <f>IF(Pedido!$A$12="","",Pedido!$A$12)</f>
        <v/>
      </c>
      <c r="B8" s="30">
        <f>IF(Pedido!$A$12="","",Pedido!$B$12)</f>
        <v/>
      </c>
      <c r="C8" s="22" t="n"/>
      <c r="D8" s="31" t="n"/>
      <c r="E8" s="32" t="n"/>
      <c r="F8" s="32" t="n"/>
      <c r="G8" s="23" t="n"/>
      <c r="H8" s="18" t="n"/>
    </row>
    <row r="9">
      <c r="A9" s="16">
        <f>IF(Pedido!$A$13="","",Pedido!$A$13)</f>
        <v/>
      </c>
      <c r="B9" s="30">
        <f>IF(Pedido!$A$13="","",Pedido!$B$13)</f>
        <v/>
      </c>
      <c r="C9" s="22" t="n"/>
      <c r="D9" s="31" t="n"/>
      <c r="E9" s="32" t="n"/>
      <c r="F9" s="32" t="n"/>
      <c r="G9" s="23" t="n"/>
      <c r="H9" s="18" t="n"/>
    </row>
    <row r="10">
      <c r="A10" s="16">
        <f>IF(Pedido!$A$14="","",Pedido!$A$14)</f>
        <v/>
      </c>
      <c r="B10" s="30">
        <f>IF(Pedido!$A$14="","",Pedido!$B$14)</f>
        <v/>
      </c>
      <c r="C10" s="22" t="n"/>
      <c r="D10" s="31" t="n"/>
      <c r="E10" s="32" t="n"/>
      <c r="F10" s="32" t="n"/>
      <c r="G10" s="23" t="n"/>
      <c r="H10" s="18" t="n"/>
    </row>
    <row r="11">
      <c r="A11" s="16">
        <f>IF(Pedido!$A$15="","",Pedido!$A$15)</f>
        <v/>
      </c>
      <c r="B11" s="30">
        <f>IF(Pedido!$A$15="","",Pedido!$B$15)</f>
        <v/>
      </c>
      <c r="C11" s="22" t="n"/>
      <c r="D11" s="31" t="n"/>
      <c r="E11" s="32" t="n"/>
      <c r="F11" s="32" t="n"/>
      <c r="G11" s="23" t="n"/>
      <c r="H11" s="18" t="n"/>
    </row>
    <row r="12">
      <c r="A12" s="16">
        <f>IF(Pedido!$A$16="","",Pedido!$A$16)</f>
        <v/>
      </c>
      <c r="B12" s="30">
        <f>IF(Pedido!$A$16="","",Pedido!$B$16)</f>
        <v/>
      </c>
      <c r="C12" s="22" t="n"/>
      <c r="D12" s="31" t="n"/>
      <c r="E12" s="32" t="n"/>
      <c r="F12" s="32" t="n"/>
      <c r="G12" s="23" t="n"/>
      <c r="H12" s="18" t="n"/>
    </row>
    <row r="13">
      <c r="A13" s="16">
        <f>IF(Pedido!$A$17="","",Pedido!$A$17)</f>
        <v/>
      </c>
      <c r="B13" s="30">
        <f>IF(Pedido!$A$17="","",Pedido!$B$17)</f>
        <v/>
      </c>
      <c r="C13" s="22" t="n"/>
      <c r="D13" s="31" t="n"/>
      <c r="E13" s="32" t="n"/>
      <c r="F13" s="32" t="n"/>
      <c r="G13" s="23" t="n"/>
      <c r="H13" s="18" t="n"/>
    </row>
    <row r="14">
      <c r="A14" s="16">
        <f>IF(Pedido!$A$18="","",Pedido!$A$18)</f>
        <v/>
      </c>
      <c r="B14" s="30">
        <f>IF(Pedido!$A$18="","",Pedido!$B$18)</f>
        <v/>
      </c>
      <c r="C14" s="22" t="n"/>
      <c r="D14" s="31" t="n"/>
      <c r="E14" s="32" t="n"/>
      <c r="F14" s="32" t="n"/>
      <c r="G14" s="23" t="n"/>
      <c r="H14" s="18" t="n"/>
    </row>
    <row r="15">
      <c r="A15" s="16">
        <f>IF(Pedido!$A$19="","",Pedido!$A$19)</f>
        <v/>
      </c>
      <c r="B15" s="30">
        <f>IF(Pedido!$A$19="","",Pedido!$B$19)</f>
        <v/>
      </c>
      <c r="C15" s="22" t="n"/>
      <c r="D15" s="31" t="n"/>
      <c r="E15" s="32" t="n"/>
      <c r="F15" s="32" t="n"/>
      <c r="G15" s="23" t="n"/>
      <c r="H15" s="18" t="n"/>
    </row>
    <row r="16">
      <c r="A16" s="16">
        <f>IF(Pedido!$A$20="","",Pedido!$A$20)</f>
        <v/>
      </c>
      <c r="B16" s="30">
        <f>IF(Pedido!$A$20="","",Pedido!$B$20)</f>
        <v/>
      </c>
      <c r="C16" s="22" t="n"/>
      <c r="D16" s="31" t="n"/>
      <c r="E16" s="32" t="n"/>
      <c r="F16" s="32" t="n"/>
      <c r="G16" s="23" t="n"/>
      <c r="H16" s="18" t="n"/>
    </row>
    <row r="17">
      <c r="A17" s="16">
        <f>IF(Pedido!$A$21="","",Pedido!$A$21)</f>
        <v/>
      </c>
      <c r="B17" s="30">
        <f>IF(Pedido!$A$21="","",Pedido!$B$21)</f>
        <v/>
      </c>
      <c r="C17" s="22" t="n"/>
      <c r="D17" s="31" t="n"/>
      <c r="E17" s="32" t="n"/>
      <c r="F17" s="32" t="n"/>
      <c r="G17" s="23" t="n"/>
      <c r="H17" s="18" t="n"/>
    </row>
    <row r="18">
      <c r="A18" s="16">
        <f>IF(Pedido!$A$22="","",Pedido!$A$22)</f>
        <v/>
      </c>
      <c r="B18" s="30">
        <f>IF(Pedido!$A$22="","",Pedido!$B$22)</f>
        <v/>
      </c>
      <c r="C18" s="22" t="n"/>
      <c r="D18" s="31" t="n"/>
      <c r="E18" s="32" t="n"/>
      <c r="F18" s="32" t="n"/>
      <c r="G18" s="23" t="n"/>
      <c r="H18" s="18" t="n"/>
    </row>
    <row r="19">
      <c r="A19" s="16">
        <f>IF(Pedido!$A$23="","",Pedido!$A$23)</f>
        <v/>
      </c>
      <c r="B19" s="30">
        <f>IF(Pedido!$A$23="","",Pedido!$B$23)</f>
        <v/>
      </c>
      <c r="C19" s="22" t="n"/>
      <c r="D19" s="31" t="n"/>
      <c r="E19" s="32" t="n"/>
      <c r="F19" s="32" t="n"/>
      <c r="G19" s="23" t="n"/>
      <c r="H19" s="18" t="n"/>
    </row>
    <row r="20">
      <c r="A20" s="16">
        <f>IF(Pedido!$A$24="","",Pedido!$A$24)</f>
        <v/>
      </c>
      <c r="B20" s="30">
        <f>IF(Pedido!$A$24="","",Pedido!$B$24)</f>
        <v/>
      </c>
      <c r="C20" s="22" t="n"/>
      <c r="D20" s="31" t="n"/>
      <c r="E20" s="32" t="n"/>
      <c r="F20" s="32" t="n"/>
      <c r="G20" s="23" t="n"/>
      <c r="H20" s="18" t="n"/>
    </row>
    <row r="21">
      <c r="A21" s="16">
        <f>IF(Pedido!$A$25="","",Pedido!$A$25)</f>
        <v/>
      </c>
      <c r="B21" s="30">
        <f>IF(Pedido!$A$25="","",Pedido!$B$25)</f>
        <v/>
      </c>
      <c r="C21" s="22" t="n"/>
      <c r="D21" s="31" t="n"/>
      <c r="E21" s="32" t="n"/>
      <c r="F21" s="32" t="n"/>
      <c r="G21" s="23" t="n"/>
      <c r="H21" s="18" t="n"/>
    </row>
    <row r="22">
      <c r="A22" s="16">
        <f>IF(Pedido!$A$26="","",Pedido!$A$26)</f>
        <v/>
      </c>
      <c r="B22" s="30">
        <f>IF(Pedido!$A$26="","",Pedido!$B$26)</f>
        <v/>
      </c>
      <c r="C22" s="22" t="n"/>
      <c r="D22" s="31" t="n"/>
      <c r="E22" s="32" t="n"/>
      <c r="F22" s="32" t="n"/>
      <c r="G22" s="23" t="n"/>
      <c r="H22" s="18" t="n"/>
    </row>
    <row r="23">
      <c r="A23" s="16">
        <f>IF(Pedido!$A$27="","",Pedido!$A$27)</f>
        <v/>
      </c>
      <c r="B23" s="30">
        <f>IF(Pedido!$A$27="","",Pedido!$B$27)</f>
        <v/>
      </c>
      <c r="C23" s="22" t="n"/>
      <c r="D23" s="31" t="n"/>
      <c r="E23" s="32" t="n"/>
      <c r="F23" s="32" t="n"/>
      <c r="G23" s="23" t="n"/>
      <c r="H23" s="18" t="n"/>
    </row>
    <row r="24">
      <c r="A24" s="16">
        <f>IF(Pedido!$A$28="","",Pedido!$A$28)</f>
        <v/>
      </c>
      <c r="B24" s="30">
        <f>IF(Pedido!$A$28="","",Pedido!$B$28)</f>
        <v/>
      </c>
      <c r="C24" s="22" t="n"/>
      <c r="D24" s="31" t="n"/>
      <c r="E24" s="32" t="n"/>
      <c r="F24" s="32" t="n"/>
      <c r="G24" s="23" t="n"/>
      <c r="H24" s="18" t="n"/>
    </row>
    <row r="25">
      <c r="A25" s="16">
        <f>IF(Pedido!$A$29="","",Pedido!$A$29)</f>
        <v/>
      </c>
      <c r="B25" s="30">
        <f>IF(Pedido!$A$29="","",Pedido!$B$29)</f>
        <v/>
      </c>
      <c r="C25" s="22" t="n"/>
      <c r="D25" s="31" t="n"/>
      <c r="E25" s="32" t="n"/>
      <c r="F25" s="32" t="n"/>
      <c r="G25" s="23" t="n"/>
      <c r="H25" s="18" t="n"/>
    </row>
    <row r="26">
      <c r="A26" s="16">
        <f>IF(Pedido!$A$30="","",Pedido!$A$30)</f>
        <v/>
      </c>
      <c r="B26" s="30">
        <f>IF(Pedido!$A$30="","",Pedido!$B$30)</f>
        <v/>
      </c>
      <c r="C26" s="22" t="n"/>
      <c r="D26" s="31" t="n"/>
      <c r="E26" s="32" t="n"/>
      <c r="F26" s="32" t="n"/>
      <c r="G26" s="23" t="n"/>
      <c r="H26" s="18" t="n"/>
    </row>
    <row r="27">
      <c r="A27" s="16">
        <f>IF(Pedido!$A$31="","",Pedido!$A$31)</f>
        <v/>
      </c>
      <c r="B27" s="30">
        <f>IF(Pedido!$A$31="","",Pedido!$B$31)</f>
        <v/>
      </c>
      <c r="C27" s="22" t="n"/>
      <c r="D27" s="31" t="n"/>
      <c r="E27" s="32" t="n"/>
      <c r="F27" s="32" t="n"/>
      <c r="G27" s="23" t="n"/>
      <c r="H27" s="18" t="n"/>
    </row>
    <row r="28">
      <c r="A28" s="16">
        <f>IF(Pedido!$A$32="","",Pedido!$A$32)</f>
        <v/>
      </c>
      <c r="B28" s="30">
        <f>IF(Pedido!$A$32="","",Pedido!$B$32)</f>
        <v/>
      </c>
      <c r="C28" s="22" t="n"/>
      <c r="D28" s="31" t="n"/>
      <c r="E28" s="32" t="n"/>
      <c r="F28" s="32" t="n"/>
      <c r="G28" s="23" t="n"/>
      <c r="H28" s="18" t="n"/>
    </row>
    <row r="29">
      <c r="A29" s="16">
        <f>IF(Pedido!$A$33="","",Pedido!$A$33)</f>
        <v/>
      </c>
      <c r="B29" s="30">
        <f>IF(Pedido!$A$33="","",Pedido!$B$33)</f>
        <v/>
      </c>
      <c r="C29" s="22" t="n"/>
      <c r="D29" s="31" t="n"/>
      <c r="E29" s="32" t="n"/>
      <c r="F29" s="32" t="n"/>
      <c r="G29" s="23" t="n"/>
      <c r="H29" s="18" t="n"/>
    </row>
    <row r="30">
      <c r="A30" s="16">
        <f>IF(Pedido!$A$34="","",Pedido!$A$34)</f>
        <v/>
      </c>
      <c r="B30" s="30">
        <f>IF(Pedido!$A$34="","",Pedido!$B$34)</f>
        <v/>
      </c>
      <c r="C30" s="22" t="n"/>
      <c r="D30" s="31" t="n"/>
      <c r="E30" s="32" t="n"/>
      <c r="F30" s="32" t="n"/>
      <c r="G30" s="23" t="n"/>
      <c r="H30" s="18" t="n"/>
    </row>
    <row r="31">
      <c r="A31" s="16">
        <f>IF(Pedido!$A$35="","",Pedido!$A$35)</f>
        <v/>
      </c>
      <c r="B31" s="30">
        <f>IF(Pedido!$A$35="","",Pedido!$B$35)</f>
        <v/>
      </c>
      <c r="C31" s="22" t="n"/>
      <c r="D31" s="31" t="n"/>
      <c r="E31" s="32" t="n"/>
      <c r="F31" s="32" t="n"/>
      <c r="G31" s="23" t="n"/>
      <c r="H31" s="18" t="n"/>
    </row>
    <row r="32">
      <c r="A32" s="16">
        <f>IF(Pedido!$A$36="","",Pedido!$A$36)</f>
        <v/>
      </c>
      <c r="B32" s="30">
        <f>IF(Pedido!$A$36="","",Pedido!$B$36)</f>
        <v/>
      </c>
      <c r="C32" s="22" t="n"/>
      <c r="D32" s="31" t="n"/>
      <c r="E32" s="32" t="n"/>
      <c r="F32" s="32" t="n"/>
      <c r="G32" s="23" t="n"/>
      <c r="H32" s="18" t="n"/>
    </row>
    <row r="33">
      <c r="A33" s="16">
        <f>IF(Pedido!$A$37="","",Pedido!$A$37)</f>
        <v/>
      </c>
      <c r="B33" s="30">
        <f>IF(Pedido!$A$37="","",Pedido!$B$37)</f>
        <v/>
      </c>
      <c r="C33" s="22" t="n"/>
      <c r="D33" s="31" t="n"/>
      <c r="E33" s="32" t="n"/>
      <c r="F33" s="32" t="n"/>
      <c r="G33" s="23" t="n"/>
      <c r="H33" s="18" t="n"/>
    </row>
    <row r="34">
      <c r="A34" s="16">
        <f>IF(Pedido!$A$38="","",Pedido!$A$38)</f>
        <v/>
      </c>
      <c r="B34" s="30">
        <f>IF(Pedido!$A$38="","",Pedido!$B$38)</f>
        <v/>
      </c>
      <c r="C34" s="22" t="n"/>
      <c r="D34" s="31" t="n"/>
      <c r="E34" s="32" t="n"/>
      <c r="F34" s="32" t="n"/>
      <c r="G34" s="23" t="n"/>
      <c r="H34" s="18" t="n"/>
    </row>
    <row r="35">
      <c r="A35" s="16">
        <f>IF(Pedido!$A$39="","",Pedido!$A$39)</f>
        <v/>
      </c>
      <c r="B35" s="30">
        <f>IF(Pedido!$A$39="","",Pedido!$B$39)</f>
        <v/>
      </c>
      <c r="C35" s="22" t="n"/>
      <c r="D35" s="31" t="n"/>
      <c r="E35" s="32" t="n"/>
      <c r="F35" s="32" t="n"/>
      <c r="G35" s="23" t="n"/>
      <c r="H35" s="18" t="n"/>
    </row>
    <row r="36">
      <c r="A36" s="16">
        <f>IF(Pedido!$A$40="","",Pedido!$A$40)</f>
        <v/>
      </c>
      <c r="B36" s="30">
        <f>IF(Pedido!$A$40="","",Pedido!$B$40)</f>
        <v/>
      </c>
      <c r="C36" s="22" t="n"/>
      <c r="D36" s="31" t="n"/>
      <c r="E36" s="32" t="n"/>
      <c r="F36" s="32" t="n"/>
      <c r="G36" s="23" t="n"/>
      <c r="H36" s="18" t="n"/>
    </row>
    <row r="37">
      <c r="A37" s="16">
        <f>IF(Pedido!$A$41="","",Pedido!$A$41)</f>
        <v/>
      </c>
      <c r="B37" s="30">
        <f>IF(Pedido!$A$41="","",Pedido!$B$41)</f>
        <v/>
      </c>
      <c r="C37" s="22" t="n"/>
      <c r="D37" s="31" t="n"/>
      <c r="E37" s="32" t="n"/>
      <c r="F37" s="32" t="n"/>
      <c r="G37" s="23" t="n"/>
      <c r="H37" s="18" t="n"/>
    </row>
    <row r="38">
      <c r="A38" s="16">
        <f>IF(Pedido!$A$42="","",Pedido!$A$42)</f>
        <v/>
      </c>
      <c r="B38" s="30">
        <f>IF(Pedido!$A$42="","",Pedido!$B$42)</f>
        <v/>
      </c>
      <c r="C38" s="22" t="n"/>
      <c r="D38" s="31" t="n"/>
      <c r="E38" s="32" t="n"/>
      <c r="F38" s="32" t="n"/>
      <c r="G38" s="23" t="n"/>
      <c r="H38" s="18" t="n"/>
    </row>
    <row r="39">
      <c r="A39" s="16">
        <f>IF(Pedido!$A$43="","",Pedido!$A$43)</f>
        <v/>
      </c>
      <c r="B39" s="30">
        <f>IF(Pedido!$A$43="","",Pedido!$B$43)</f>
        <v/>
      </c>
      <c r="C39" s="22" t="n"/>
      <c r="D39" s="31" t="n"/>
      <c r="E39" s="32" t="n"/>
      <c r="F39" s="32" t="n"/>
      <c r="G39" s="23" t="n"/>
      <c r="H39" s="18" t="n"/>
    </row>
    <row r="40">
      <c r="A40" s="16">
        <f>IF(Pedido!$A$44="","",Pedido!$A$44)</f>
        <v/>
      </c>
      <c r="B40" s="30">
        <f>IF(Pedido!$A$44="","",Pedido!$B$44)</f>
        <v/>
      </c>
      <c r="C40" s="22" t="n"/>
      <c r="D40" s="31" t="n"/>
      <c r="E40" s="32" t="n"/>
      <c r="F40" s="32" t="n"/>
      <c r="G40" s="23" t="n"/>
      <c r="H40" s="18" t="n"/>
    </row>
    <row r="41">
      <c r="A41" s="16">
        <f>IF(Pedido!$A$45="","",Pedido!$A$45)</f>
        <v/>
      </c>
      <c r="B41" s="30">
        <f>IF(Pedido!$A$45="","",Pedido!$B$45)</f>
        <v/>
      </c>
      <c r="C41" s="22" t="n"/>
      <c r="D41" s="31" t="n"/>
      <c r="E41" s="32" t="n"/>
      <c r="F41" s="32" t="n"/>
      <c r="G41" s="23" t="n"/>
      <c r="H41" s="18" t="n"/>
    </row>
    <row r="42">
      <c r="A42" s="16">
        <f>IF(Pedido!$A$46="","",Pedido!$A$46)</f>
        <v/>
      </c>
      <c r="B42" s="30">
        <f>IF(Pedido!$A$46="","",Pedido!$B$46)</f>
        <v/>
      </c>
      <c r="C42" s="22" t="n"/>
      <c r="D42" s="31" t="n"/>
      <c r="E42" s="32" t="n"/>
      <c r="F42" s="32" t="n"/>
      <c r="G42" s="23" t="n"/>
      <c r="H42" s="18" t="n"/>
    </row>
    <row r="43">
      <c r="A43" s="16">
        <f>IF(Pedido!$A$47="","",Pedido!$A$47)</f>
        <v/>
      </c>
      <c r="B43" s="30">
        <f>IF(Pedido!$A$47="","",Pedido!$B$47)</f>
        <v/>
      </c>
      <c r="C43" s="22" t="n"/>
      <c r="D43" s="31" t="n"/>
      <c r="E43" s="32" t="n"/>
      <c r="F43" s="32" t="n"/>
      <c r="G43" s="23" t="n"/>
      <c r="H43" s="18" t="n"/>
    </row>
    <row r="44">
      <c r="A44" s="16">
        <f>IF(Pedido!$A$48="","",Pedido!$A$48)</f>
        <v/>
      </c>
      <c r="B44" s="30">
        <f>IF(Pedido!$A$48="","",Pedido!$B$48)</f>
        <v/>
      </c>
      <c r="C44" s="22" t="n"/>
      <c r="D44" s="31" t="n"/>
      <c r="E44" s="32" t="n"/>
      <c r="F44" s="32" t="n"/>
      <c r="G44" s="23" t="n"/>
      <c r="H44" s="18" t="n"/>
    </row>
    <row r="45">
      <c r="A45" s="16">
        <f>IF(Pedido!$A$49="","",Pedido!$A$49)</f>
        <v/>
      </c>
      <c r="B45" s="30">
        <f>IF(Pedido!$A$49="","",Pedido!$B$49)</f>
        <v/>
      </c>
      <c r="C45" s="22" t="n"/>
      <c r="D45" s="31" t="n"/>
      <c r="E45" s="32" t="n"/>
      <c r="F45" s="32" t="n"/>
      <c r="G45" s="23" t="n"/>
      <c r="H45" s="18" t="n"/>
    </row>
    <row r="46">
      <c r="A46" s="16">
        <f>IF(Pedido!$A$50="","",Pedido!$A$50)</f>
        <v/>
      </c>
      <c r="B46" s="30">
        <f>IF(Pedido!$A$50="","",Pedido!$B$50)</f>
        <v/>
      </c>
      <c r="C46" s="22" t="n"/>
      <c r="D46" s="31" t="n"/>
      <c r="E46" s="32" t="n"/>
      <c r="F46" s="32" t="n"/>
      <c r="G46" s="23" t="n"/>
      <c r="H46" s="18" t="n"/>
    </row>
    <row r="47">
      <c r="A47" s="16">
        <f>IF(Pedido!$A$51="","",Pedido!$A$51)</f>
        <v/>
      </c>
      <c r="B47" s="30">
        <f>IF(Pedido!$A$51="","",Pedido!$B$51)</f>
        <v/>
      </c>
      <c r="C47" s="22" t="n"/>
      <c r="D47" s="31" t="n"/>
      <c r="E47" s="32" t="n"/>
      <c r="F47" s="32" t="n"/>
      <c r="G47" s="23" t="n"/>
      <c r="H47" s="18" t="n"/>
    </row>
    <row r="48">
      <c r="A48" s="33" t="inlineStr">
        <is>
          <t>Total</t>
        </is>
      </c>
      <c r="B48" s="34">
        <f>SUM(B8:B47)</f>
        <v/>
      </c>
      <c r="C48" s="34">
        <f>SUM(C8:C47)</f>
        <v/>
      </c>
      <c r="D48" s="35">
        <f>IF(C48=0,"",SUMPRODUCT(C8:C47,D8:D47)/C48)</f>
        <v/>
      </c>
      <c r="E48" s="36">
        <f>IF(B48-C48&lt;=0,"",(SUMPRODUCT(B8:B47,E8:E47)-SUMPRODUCT(C8:C47,E8:E47))/(B48-C48))</f>
        <v/>
      </c>
      <c r="H48" s="13" t="inlineStr">
        <is>
          <t>Média dos parciais e salário integral médio</t>
        </is>
      </c>
    </row>
    <row r="50">
      <c r="A50" s="13" t="inlineStr">
        <is>
          <t>Jornada parcial: contrato com menos horas por semana que a jornada da aba 1 (linha 24). Se as horas variam, informe a média. Área sem parciais: deixe as duas colunas em branco.</t>
        </is>
      </c>
    </row>
    <row r="51">
      <c r="A51" s="13" t="inlineStr">
        <is>
          <t>Salário bruto, sem encargos (os encargos vão na aba 1). Jornada integral: a média de quem faz a jornada da aba 1. Área só com parciais: informe quanto ganharia uma pessoa em jornada integral.</t>
        </is>
      </c>
    </row>
    <row r="52">
      <c r="A52" s="13" t="inlineStr">
        <is>
          <t>Salário dos parciais em branco: a planilha usa o proporcional às horas (salário integral × horas ÷ jornada da aba 1).</t>
        </is>
      </c>
    </row>
    <row r="53">
      <c r="A53" s="13" t="inlineStr">
        <is>
          <t>O número de pessoas mudou ou falta uma área? Fale com a equipe pelo WhatsApp: o pedido é ajustado e você recebe a planilha nova.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E4:F4"/>
    <mergeCell ref="C4:D4"/>
  </mergeCells>
  <conditionalFormatting sqref="C8:H47">
    <cfRule type="expression" priority="1" dxfId="0">
      <formula>$A8=""</formula>
    </cfRule>
  </conditionalFormatting>
  <dataValidations count="4">
    <dataValidation sqref="C8:C47" showDropDown="0" showInputMessage="0" showErrorMessage="1" allowBlank="1" error="Quantas pessoas da área têm contrato de jornada parcial (0 ou mais). Sem parciais: deixe em branco." type="whole" operator="greaterThanOrEqual">
      <formula1>0</formula1>
    </dataValidation>
    <dataValidation sqref="D8:D47" showDropDown="0" showInputMessage="0" showErrorMessage="1" allowBlank="1" error="Horas por semana no contrato parcial (se variam, a média). Precisa ser menor que a jornada da aba 1." type="decimal" operator="between">
      <formula1>1</formula1>
      <formula2>43</formula2>
    </dataValidation>
    <dataValidation sqref="E8:F47" showDropDown="0" showInputMessage="0" showErrorMessage="1" allowBlank="1" error="Salário bruto médio mensal, em reais." type="decimal" operator="greaterThanOrEqual">
      <formula1>0</formula1>
    </dataValidation>
    <dataValidation sqref="G8:G47" showDropDown="0" showInputMessage="0" showErrorMessage="1" allowBlank="1" type="list">
      <formula1>Listas!$D$2:$D$8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F0A44B"/>
    <outlinePr summaryBelow="1" summaryRight="1"/>
    <pageSetUpPr fitToPage="1"/>
  </sheetPr>
  <dimension ref="A1:J4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58" customWidth="1" min="10" max="10"/>
  </cols>
  <sheetData>
    <row r="1" ht="22" customHeight="1">
      <c r="A1" s="1" t="inlineStr">
        <is>
          <t>3 · O movimento de cada área</t>
        </is>
      </c>
    </row>
    <row r="2">
      <c r="A2" s="2" t="inlineStr">
        <is>
          <t>Quantas pessoas da área precisam estar trabalhando AO MESMO TEMPO para atender bem. Não é quantas entram no turno.</t>
        </is>
      </c>
    </row>
    <row r="4">
      <c r="B4" s="20" t="inlineStr">
        <is>
          <t>Horário da área (opcional)</t>
        </is>
      </c>
      <c r="C4" s="17" t="n"/>
      <c r="D4" s="20" t="inlineStr">
        <is>
          <t>Seg a Sex</t>
        </is>
      </c>
      <c r="E4" s="17" t="n"/>
      <c r="F4" s="20" t="inlineStr">
        <is>
          <t>Sábado</t>
        </is>
      </c>
      <c r="G4" s="17" t="n"/>
      <c r="H4" s="20" t="inlineStr">
        <is>
          <t>Domingo</t>
        </is>
      </c>
      <c r="I4" s="17" t="n"/>
    </row>
    <row r="5">
      <c r="A5" s="20" t="inlineStr">
        <is>
          <t>Área</t>
        </is>
      </c>
      <c r="B5" s="20" t="inlineStr">
        <is>
          <t>Começa</t>
        </is>
      </c>
      <c r="C5" s="20" t="inlineStr">
        <is>
          <t>Termina</t>
        </is>
      </c>
      <c r="D5" s="20" t="inlineStr">
        <is>
          <t>Normal</t>
        </is>
      </c>
      <c r="E5" s="20" t="inlineStr">
        <is>
          <t>No pico</t>
        </is>
      </c>
      <c r="F5" s="20" t="inlineStr">
        <is>
          <t>Normal</t>
        </is>
      </c>
      <c r="G5" s="20" t="inlineStr">
        <is>
          <t>No pico</t>
        </is>
      </c>
      <c r="H5" s="20" t="inlineStr">
        <is>
          <t>Normal</t>
        </is>
      </c>
      <c r="I5" s="20" t="inlineStr">
        <is>
          <t>No pico</t>
        </is>
      </c>
      <c r="J5" s="20" t="inlineStr">
        <is>
          <t>Dica</t>
        </is>
      </c>
    </row>
    <row r="6">
      <c r="A6" s="27" t="inlineStr">
        <is>
          <t>EXEMPLO: Frente de caixa</t>
        </is>
      </c>
      <c r="D6" s="28" t="n">
        <v>8</v>
      </c>
      <c r="E6" s="28" t="n">
        <v>14</v>
      </c>
      <c r="F6" s="28" t="n">
        <v>10</v>
      </c>
      <c r="G6" s="28" t="n">
        <v>18</v>
      </c>
      <c r="H6" s="28" t="n">
        <v>6</v>
      </c>
      <c r="I6" s="28" t="n">
        <v>10</v>
      </c>
      <c r="J6" s="13" t="inlineStr">
        <is>
          <t>Padaria que abre antes da loja: Começa 05:00</t>
        </is>
      </c>
    </row>
    <row r="7">
      <c r="A7" s="29" t="inlineStr">
        <is>
          <t>Áreas do pedido ↓</t>
        </is>
      </c>
    </row>
    <row r="8">
      <c r="A8" s="16">
        <f>IF('2 Equipe'!A8="","",'2 Equipe'!A8)</f>
        <v/>
      </c>
      <c r="B8" s="21" t="n"/>
      <c r="C8" s="21" t="n"/>
      <c r="D8" s="22" t="n"/>
      <c r="E8" s="22" t="n"/>
      <c r="F8" s="22" t="n"/>
      <c r="G8" s="22" t="n"/>
      <c r="H8" s="22" t="n"/>
      <c r="I8" s="22" t="n"/>
      <c r="J8" s="13" t="inlineStr">
        <is>
          <t>Em branco: a área segue o horário da loja (aba 1).</t>
        </is>
      </c>
    </row>
    <row r="9">
      <c r="A9" s="16">
        <f>IF('2 Equipe'!A9="","",'2 Equipe'!A9)</f>
        <v/>
      </c>
      <c r="B9" s="21" t="n"/>
      <c r="C9" s="21" t="n"/>
      <c r="D9" s="22" t="n"/>
      <c r="E9" s="22" t="n"/>
      <c r="F9" s="22" t="n"/>
      <c r="G9" s="22" t="n"/>
      <c r="H9" s="22" t="n"/>
      <c r="I9" s="22" t="n"/>
      <c r="J9" s="13" t="inlineStr">
        <is>
          <t>O horário da área vale para todos os dias em que ela trabalha.</t>
        </is>
      </c>
    </row>
    <row r="10">
      <c r="A10" s="16">
        <f>IF('2 Equipe'!A10="","",'2 Equipe'!A10)</f>
        <v/>
      </c>
      <c r="B10" s="21" t="n"/>
      <c r="C10" s="21" t="n"/>
      <c r="D10" s="22" t="n"/>
      <c r="E10" s="22" t="n"/>
      <c r="F10" s="22" t="n"/>
      <c r="G10" s="22" t="n"/>
      <c r="H10" s="22" t="n"/>
      <c r="I10" s="22" t="n"/>
      <c r="J10" s="13" t="inlineStr">
        <is>
          <t>Área que vira a noite: Começa 22:00 e Termina 06:00.</t>
        </is>
      </c>
    </row>
    <row r="11">
      <c r="A11" s="16">
        <f>IF('2 Equipe'!A11="","",'2 Equipe'!A11)</f>
        <v/>
      </c>
      <c r="B11" s="21" t="n"/>
      <c r="C11" s="21" t="n"/>
      <c r="D11" s="22" t="n"/>
      <c r="E11" s="22" t="n"/>
      <c r="F11" s="22" t="n"/>
      <c r="G11" s="22" t="n"/>
      <c r="H11" s="22" t="n"/>
      <c r="I11" s="22" t="n"/>
      <c r="J11" s="13" t="inlineStr">
        <is>
          <t>Área 24 horas: Começa 00:00 e Termina 00:00.</t>
        </is>
      </c>
    </row>
    <row r="12">
      <c r="A12" s="16">
        <f>IF('2 Equipe'!A12="","",'2 Equipe'!A12)</f>
        <v/>
      </c>
      <c r="B12" s="21" t="n"/>
      <c r="C12" s="21" t="n"/>
      <c r="D12" s="22" t="n"/>
      <c r="E12" s="22" t="n"/>
      <c r="F12" s="22" t="n"/>
      <c r="G12" s="22" t="n"/>
      <c r="H12" s="22" t="n"/>
      <c r="I12" s="22" t="n"/>
      <c r="J12" s="13" t="inlineStr">
        <is>
          <t>Use 0 se a área não trabalha naquele dia.</t>
        </is>
      </c>
    </row>
    <row r="13">
      <c r="A13" s="16">
        <f>IF('2 Equipe'!A13="","",'2 Equipe'!A13)</f>
        <v/>
      </c>
      <c r="B13" s="21" t="n"/>
      <c r="C13" s="21" t="n"/>
      <c r="D13" s="22" t="n"/>
      <c r="E13" s="22" t="n"/>
      <c r="F13" s="22" t="n"/>
      <c r="G13" s="22" t="n"/>
      <c r="H13" s="22" t="n"/>
      <c r="I13" s="22" t="n"/>
      <c r="J13" s="13" t="inlineStr">
        <is>
          <t>No pico em branco: igual ao normal.</t>
        </is>
      </c>
    </row>
    <row r="14">
      <c r="A14" s="16">
        <f>IF('2 Equipe'!A14="","",'2 Equipe'!A14)</f>
        <v/>
      </c>
      <c r="B14" s="21" t="n"/>
      <c r="C14" s="21" t="n"/>
      <c r="D14" s="22" t="n"/>
      <c r="E14" s="22" t="n"/>
      <c r="F14" s="22" t="n"/>
      <c r="G14" s="22" t="n"/>
      <c r="H14" s="22" t="n"/>
      <c r="I14" s="22" t="n"/>
      <c r="J14" s="13" t="inlineStr">
        <is>
          <t>Os picos são os da loja (aba 1). Horário diferente num dia: ajuste na aba 4.</t>
        </is>
      </c>
    </row>
    <row r="15">
      <c r="A15" s="16">
        <f>IF('2 Equipe'!A15="","",'2 Equipe'!A15)</f>
        <v/>
      </c>
      <c r="B15" s="21" t="n"/>
      <c r="C15" s="21" t="n"/>
      <c r="D15" s="22" t="n"/>
      <c r="E15" s="22" t="n"/>
      <c r="F15" s="22" t="n"/>
      <c r="G15" s="22" t="n"/>
      <c r="H15" s="22" t="n"/>
      <c r="I15" s="22" t="n"/>
    </row>
    <row r="16">
      <c r="A16" s="16">
        <f>IF('2 Equipe'!A16="","",'2 Equipe'!A16)</f>
        <v/>
      </c>
      <c r="B16" s="21" t="n"/>
      <c r="C16" s="21" t="n"/>
      <c r="D16" s="22" t="n"/>
      <c r="E16" s="22" t="n"/>
      <c r="F16" s="22" t="n"/>
      <c r="G16" s="22" t="n"/>
      <c r="H16" s="22" t="n"/>
      <c r="I16" s="22" t="n"/>
    </row>
    <row r="17">
      <c r="A17" s="16">
        <f>IF('2 Equipe'!A17="","",'2 Equipe'!A17)</f>
        <v/>
      </c>
      <c r="B17" s="21" t="n"/>
      <c r="C17" s="21" t="n"/>
      <c r="D17" s="22" t="n"/>
      <c r="E17" s="22" t="n"/>
      <c r="F17" s="22" t="n"/>
      <c r="G17" s="22" t="n"/>
      <c r="H17" s="22" t="n"/>
      <c r="I17" s="22" t="n"/>
    </row>
    <row r="18">
      <c r="A18" s="16">
        <f>IF('2 Equipe'!A18="","",'2 Equipe'!A18)</f>
        <v/>
      </c>
      <c r="B18" s="21" t="n"/>
      <c r="C18" s="21" t="n"/>
      <c r="D18" s="22" t="n"/>
      <c r="E18" s="22" t="n"/>
      <c r="F18" s="22" t="n"/>
      <c r="G18" s="22" t="n"/>
      <c r="H18" s="22" t="n"/>
      <c r="I18" s="22" t="n"/>
    </row>
    <row r="19">
      <c r="A19" s="16">
        <f>IF('2 Equipe'!A19="","",'2 Equipe'!A19)</f>
        <v/>
      </c>
      <c r="B19" s="21" t="n"/>
      <c r="C19" s="21" t="n"/>
      <c r="D19" s="22" t="n"/>
      <c r="E19" s="22" t="n"/>
      <c r="F19" s="22" t="n"/>
      <c r="G19" s="22" t="n"/>
      <c r="H19" s="22" t="n"/>
      <c r="I19" s="22" t="n"/>
    </row>
    <row r="20">
      <c r="A20" s="16">
        <f>IF('2 Equipe'!A20="","",'2 Equipe'!A20)</f>
        <v/>
      </c>
      <c r="B20" s="21" t="n"/>
      <c r="C20" s="21" t="n"/>
      <c r="D20" s="22" t="n"/>
      <c r="E20" s="22" t="n"/>
      <c r="F20" s="22" t="n"/>
      <c r="G20" s="22" t="n"/>
      <c r="H20" s="22" t="n"/>
      <c r="I20" s="22" t="n"/>
    </row>
    <row r="21">
      <c r="A21" s="16">
        <f>IF('2 Equipe'!A21="","",'2 Equipe'!A21)</f>
        <v/>
      </c>
      <c r="B21" s="21" t="n"/>
      <c r="C21" s="21" t="n"/>
      <c r="D21" s="22" t="n"/>
      <c r="E21" s="22" t="n"/>
      <c r="F21" s="22" t="n"/>
      <c r="G21" s="22" t="n"/>
      <c r="H21" s="22" t="n"/>
      <c r="I21" s="22" t="n"/>
    </row>
    <row r="22">
      <c r="A22" s="16">
        <f>IF('2 Equipe'!A22="","",'2 Equipe'!A22)</f>
        <v/>
      </c>
      <c r="B22" s="21" t="n"/>
      <c r="C22" s="21" t="n"/>
      <c r="D22" s="22" t="n"/>
      <c r="E22" s="22" t="n"/>
      <c r="F22" s="22" t="n"/>
      <c r="G22" s="22" t="n"/>
      <c r="H22" s="22" t="n"/>
      <c r="I22" s="22" t="n"/>
    </row>
    <row r="23">
      <c r="A23" s="16">
        <f>IF('2 Equipe'!A23="","",'2 Equipe'!A23)</f>
        <v/>
      </c>
      <c r="B23" s="21" t="n"/>
      <c r="C23" s="21" t="n"/>
      <c r="D23" s="22" t="n"/>
      <c r="E23" s="22" t="n"/>
      <c r="F23" s="22" t="n"/>
      <c r="G23" s="22" t="n"/>
      <c r="H23" s="22" t="n"/>
      <c r="I23" s="22" t="n"/>
    </row>
    <row r="24">
      <c r="A24" s="16">
        <f>IF('2 Equipe'!A24="","",'2 Equipe'!A24)</f>
        <v/>
      </c>
      <c r="B24" s="21" t="n"/>
      <c r="C24" s="21" t="n"/>
      <c r="D24" s="22" t="n"/>
      <c r="E24" s="22" t="n"/>
      <c r="F24" s="22" t="n"/>
      <c r="G24" s="22" t="n"/>
      <c r="H24" s="22" t="n"/>
      <c r="I24" s="22" t="n"/>
    </row>
    <row r="25">
      <c r="A25" s="16">
        <f>IF('2 Equipe'!A25="","",'2 Equipe'!A25)</f>
        <v/>
      </c>
      <c r="B25" s="21" t="n"/>
      <c r="C25" s="21" t="n"/>
      <c r="D25" s="22" t="n"/>
      <c r="E25" s="22" t="n"/>
      <c r="F25" s="22" t="n"/>
      <c r="G25" s="22" t="n"/>
      <c r="H25" s="22" t="n"/>
      <c r="I25" s="22" t="n"/>
    </row>
    <row r="26">
      <c r="A26" s="16">
        <f>IF('2 Equipe'!A26="","",'2 Equipe'!A26)</f>
        <v/>
      </c>
      <c r="B26" s="21" t="n"/>
      <c r="C26" s="21" t="n"/>
      <c r="D26" s="22" t="n"/>
      <c r="E26" s="22" t="n"/>
      <c r="F26" s="22" t="n"/>
      <c r="G26" s="22" t="n"/>
      <c r="H26" s="22" t="n"/>
      <c r="I26" s="22" t="n"/>
    </row>
    <row r="27">
      <c r="A27" s="16">
        <f>IF('2 Equipe'!A27="","",'2 Equipe'!A27)</f>
        <v/>
      </c>
      <c r="B27" s="21" t="n"/>
      <c r="C27" s="21" t="n"/>
      <c r="D27" s="22" t="n"/>
      <c r="E27" s="22" t="n"/>
      <c r="F27" s="22" t="n"/>
      <c r="G27" s="22" t="n"/>
      <c r="H27" s="22" t="n"/>
      <c r="I27" s="22" t="n"/>
    </row>
    <row r="28">
      <c r="A28" s="16">
        <f>IF('2 Equipe'!A28="","",'2 Equipe'!A28)</f>
        <v/>
      </c>
      <c r="B28" s="21" t="n"/>
      <c r="C28" s="21" t="n"/>
      <c r="D28" s="22" t="n"/>
      <c r="E28" s="22" t="n"/>
      <c r="F28" s="22" t="n"/>
      <c r="G28" s="22" t="n"/>
      <c r="H28" s="22" t="n"/>
      <c r="I28" s="22" t="n"/>
    </row>
    <row r="29">
      <c r="A29" s="16">
        <f>IF('2 Equipe'!A29="","",'2 Equipe'!A29)</f>
        <v/>
      </c>
      <c r="B29" s="21" t="n"/>
      <c r="C29" s="21" t="n"/>
      <c r="D29" s="22" t="n"/>
      <c r="E29" s="22" t="n"/>
      <c r="F29" s="22" t="n"/>
      <c r="G29" s="22" t="n"/>
      <c r="H29" s="22" t="n"/>
      <c r="I29" s="22" t="n"/>
    </row>
    <row r="30">
      <c r="A30" s="16">
        <f>IF('2 Equipe'!A30="","",'2 Equipe'!A30)</f>
        <v/>
      </c>
      <c r="B30" s="21" t="n"/>
      <c r="C30" s="21" t="n"/>
      <c r="D30" s="22" t="n"/>
      <c r="E30" s="22" t="n"/>
      <c r="F30" s="22" t="n"/>
      <c r="G30" s="22" t="n"/>
      <c r="H30" s="22" t="n"/>
      <c r="I30" s="22" t="n"/>
    </row>
    <row r="31">
      <c r="A31" s="16">
        <f>IF('2 Equipe'!A31="","",'2 Equipe'!A31)</f>
        <v/>
      </c>
      <c r="B31" s="21" t="n"/>
      <c r="C31" s="21" t="n"/>
      <c r="D31" s="22" t="n"/>
      <c r="E31" s="22" t="n"/>
      <c r="F31" s="22" t="n"/>
      <c r="G31" s="22" t="n"/>
      <c r="H31" s="22" t="n"/>
      <c r="I31" s="22" t="n"/>
    </row>
    <row r="32">
      <c r="A32" s="16">
        <f>IF('2 Equipe'!A32="","",'2 Equipe'!A32)</f>
        <v/>
      </c>
      <c r="B32" s="21" t="n"/>
      <c r="C32" s="21" t="n"/>
      <c r="D32" s="22" t="n"/>
      <c r="E32" s="22" t="n"/>
      <c r="F32" s="22" t="n"/>
      <c r="G32" s="22" t="n"/>
      <c r="H32" s="22" t="n"/>
      <c r="I32" s="22" t="n"/>
    </row>
    <row r="33">
      <c r="A33" s="16">
        <f>IF('2 Equipe'!A33="","",'2 Equipe'!A33)</f>
        <v/>
      </c>
      <c r="B33" s="21" t="n"/>
      <c r="C33" s="21" t="n"/>
      <c r="D33" s="22" t="n"/>
      <c r="E33" s="22" t="n"/>
      <c r="F33" s="22" t="n"/>
      <c r="G33" s="22" t="n"/>
      <c r="H33" s="22" t="n"/>
      <c r="I33" s="22" t="n"/>
    </row>
    <row r="34">
      <c r="A34" s="16">
        <f>IF('2 Equipe'!A34="","",'2 Equipe'!A34)</f>
        <v/>
      </c>
      <c r="B34" s="21" t="n"/>
      <c r="C34" s="21" t="n"/>
      <c r="D34" s="22" t="n"/>
      <c r="E34" s="22" t="n"/>
      <c r="F34" s="22" t="n"/>
      <c r="G34" s="22" t="n"/>
      <c r="H34" s="22" t="n"/>
      <c r="I34" s="22" t="n"/>
    </row>
    <row r="35">
      <c r="A35" s="16">
        <f>IF('2 Equipe'!A35="","",'2 Equipe'!A35)</f>
        <v/>
      </c>
      <c r="B35" s="21" t="n"/>
      <c r="C35" s="21" t="n"/>
      <c r="D35" s="22" t="n"/>
      <c r="E35" s="22" t="n"/>
      <c r="F35" s="22" t="n"/>
      <c r="G35" s="22" t="n"/>
      <c r="H35" s="22" t="n"/>
      <c r="I35" s="22" t="n"/>
    </row>
    <row r="36">
      <c r="A36" s="16">
        <f>IF('2 Equipe'!A36="","",'2 Equipe'!A36)</f>
        <v/>
      </c>
      <c r="B36" s="21" t="n"/>
      <c r="C36" s="21" t="n"/>
      <c r="D36" s="22" t="n"/>
      <c r="E36" s="22" t="n"/>
      <c r="F36" s="22" t="n"/>
      <c r="G36" s="22" t="n"/>
      <c r="H36" s="22" t="n"/>
      <c r="I36" s="22" t="n"/>
    </row>
    <row r="37">
      <c r="A37" s="16">
        <f>IF('2 Equipe'!A37="","",'2 Equipe'!A37)</f>
        <v/>
      </c>
      <c r="B37" s="21" t="n"/>
      <c r="C37" s="21" t="n"/>
      <c r="D37" s="22" t="n"/>
      <c r="E37" s="22" t="n"/>
      <c r="F37" s="22" t="n"/>
      <c r="G37" s="22" t="n"/>
      <c r="H37" s="22" t="n"/>
      <c r="I37" s="22" t="n"/>
    </row>
    <row r="38">
      <c r="A38" s="16">
        <f>IF('2 Equipe'!A38="","",'2 Equipe'!A38)</f>
        <v/>
      </c>
      <c r="B38" s="21" t="n"/>
      <c r="C38" s="21" t="n"/>
      <c r="D38" s="22" t="n"/>
      <c r="E38" s="22" t="n"/>
      <c r="F38" s="22" t="n"/>
      <c r="G38" s="22" t="n"/>
      <c r="H38" s="22" t="n"/>
      <c r="I38" s="22" t="n"/>
    </row>
    <row r="39">
      <c r="A39" s="16">
        <f>IF('2 Equipe'!A39="","",'2 Equipe'!A39)</f>
        <v/>
      </c>
      <c r="B39" s="21" t="n"/>
      <c r="C39" s="21" t="n"/>
      <c r="D39" s="22" t="n"/>
      <c r="E39" s="22" t="n"/>
      <c r="F39" s="22" t="n"/>
      <c r="G39" s="22" t="n"/>
      <c r="H39" s="22" t="n"/>
      <c r="I39" s="22" t="n"/>
    </row>
    <row r="40">
      <c r="A40" s="16">
        <f>IF('2 Equipe'!A40="","",'2 Equipe'!A40)</f>
        <v/>
      </c>
      <c r="B40" s="21" t="n"/>
      <c r="C40" s="21" t="n"/>
      <c r="D40" s="22" t="n"/>
      <c r="E40" s="22" t="n"/>
      <c r="F40" s="22" t="n"/>
      <c r="G40" s="22" t="n"/>
      <c r="H40" s="22" t="n"/>
      <c r="I40" s="22" t="n"/>
    </row>
    <row r="41">
      <c r="A41" s="16">
        <f>IF('2 Equipe'!A41="","",'2 Equipe'!A41)</f>
        <v/>
      </c>
      <c r="B41" s="21" t="n"/>
      <c r="C41" s="21" t="n"/>
      <c r="D41" s="22" t="n"/>
      <c r="E41" s="22" t="n"/>
      <c r="F41" s="22" t="n"/>
      <c r="G41" s="22" t="n"/>
      <c r="H41" s="22" t="n"/>
      <c r="I41" s="22" t="n"/>
    </row>
    <row r="42">
      <c r="A42" s="16">
        <f>IF('2 Equipe'!A42="","",'2 Equipe'!A42)</f>
        <v/>
      </c>
      <c r="B42" s="21" t="n"/>
      <c r="C42" s="21" t="n"/>
      <c r="D42" s="22" t="n"/>
      <c r="E42" s="22" t="n"/>
      <c r="F42" s="22" t="n"/>
      <c r="G42" s="22" t="n"/>
      <c r="H42" s="22" t="n"/>
      <c r="I42" s="22" t="n"/>
    </row>
    <row r="43">
      <c r="A43" s="16">
        <f>IF('2 Equipe'!A43="","",'2 Equipe'!A43)</f>
        <v/>
      </c>
      <c r="B43" s="21" t="n"/>
      <c r="C43" s="21" t="n"/>
      <c r="D43" s="22" t="n"/>
      <c r="E43" s="22" t="n"/>
      <c r="F43" s="22" t="n"/>
      <c r="G43" s="22" t="n"/>
      <c r="H43" s="22" t="n"/>
      <c r="I43" s="22" t="n"/>
    </row>
    <row r="44">
      <c r="A44" s="16">
        <f>IF('2 Equipe'!A44="","",'2 Equipe'!A44)</f>
        <v/>
      </c>
      <c r="B44" s="21" t="n"/>
      <c r="C44" s="21" t="n"/>
      <c r="D44" s="22" t="n"/>
      <c r="E44" s="22" t="n"/>
      <c r="F44" s="22" t="n"/>
      <c r="G44" s="22" t="n"/>
      <c r="H44" s="22" t="n"/>
      <c r="I44" s="22" t="n"/>
    </row>
    <row r="45">
      <c r="A45" s="16">
        <f>IF('2 Equipe'!A45="","",'2 Equipe'!A45)</f>
        <v/>
      </c>
      <c r="B45" s="21" t="n"/>
      <c r="C45" s="21" t="n"/>
      <c r="D45" s="22" t="n"/>
      <c r="E45" s="22" t="n"/>
      <c r="F45" s="22" t="n"/>
      <c r="G45" s="22" t="n"/>
      <c r="H45" s="22" t="n"/>
      <c r="I45" s="22" t="n"/>
    </row>
    <row r="46">
      <c r="A46" s="16">
        <f>IF('2 Equipe'!A46="","",'2 Equipe'!A46)</f>
        <v/>
      </c>
      <c r="B46" s="21" t="n"/>
      <c r="C46" s="21" t="n"/>
      <c r="D46" s="22" t="n"/>
      <c r="E46" s="22" t="n"/>
      <c r="F46" s="22" t="n"/>
      <c r="G46" s="22" t="n"/>
      <c r="H46" s="22" t="n"/>
      <c r="I46" s="22" t="n"/>
    </row>
    <row r="47">
      <c r="A47" s="16">
        <f>IF('2 Equipe'!A47="","",'2 Equipe'!A47)</f>
        <v/>
      </c>
      <c r="B47" s="21" t="n"/>
      <c r="C47" s="21" t="n"/>
      <c r="D47" s="22" t="n"/>
      <c r="E47" s="22" t="n"/>
      <c r="F47" s="22" t="n"/>
      <c r="G47" s="22" t="n"/>
      <c r="H47" s="22" t="n"/>
      <c r="I47" s="2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F4:G4"/>
    <mergeCell ref="B4:C4"/>
    <mergeCell ref="H4:I4"/>
    <mergeCell ref="D4:E4"/>
  </mergeCells>
  <conditionalFormatting sqref="B8:I47">
    <cfRule type="expression" priority="1" dxfId="0">
      <formula>$A8=""</formula>
    </cfRule>
  </conditionalFormatting>
  <dataValidations count="2">
    <dataValidation sqref="B8:C47" showDropDown="0" showInputMessage="0" showErrorMessage="1" allowBlank="1" type="list">
      <formula1>Listas!$A$2:$A$26</formula1>
    </dataValidation>
    <dataValidation sqref="D8:I47" showDropDown="0" showInputMessage="0" showErrorMessage="1" allowBlank="1" error="Número inteiro de pessoas ao mesmo tempo (0 ou mais)." type="whole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tabColor rgb="009C8CF2"/>
    <outlinePr summaryBelow="1" summaryRight="1"/>
    <pageSetUpPr fitToPage="1"/>
  </sheetPr>
  <dimension ref="A1:AL28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1" max="21"/>
    <col width="6" customWidth="1" min="22" max="22"/>
    <col width="6" customWidth="1" min="23" max="23"/>
    <col width="6" customWidth="1" min="24" max="24"/>
    <col width="6" customWidth="1" min="25" max="25"/>
    <col width="6" customWidth="1" min="26" max="26"/>
    <col width="10" customWidth="1" min="27" max="27"/>
    <col width="2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</cols>
  <sheetData>
    <row r="1" ht="22" customHeight="1">
      <c r="A1" s="1" t="inlineStr">
        <is>
          <t>4 · Pessoas necessárias por hora</t>
        </is>
      </c>
    </row>
    <row r="2">
      <c r="A2" s="2" t="inlineStr">
        <is>
          <t>Calculado das abas 1 e 3. Para ajustar um horário, digite por cima. Detalhado: cada dia vale como está. Essencial: de segunda a sexta vale o maior valor de cada hora entre os cinco dias.</t>
        </is>
      </c>
    </row>
    <row r="3">
      <c r="AC3" s="13" t="inlineStr">
        <is>
          <t>Colunas auxiliares (não mexer). Destaque roxo: horário de pico.</t>
        </is>
      </c>
    </row>
    <row r="4">
      <c r="C4" s="37" t="n">
        <v>0</v>
      </c>
      <c r="D4" s="37" t="n">
        <v>1</v>
      </c>
      <c r="E4" s="37" t="n">
        <v>2</v>
      </c>
      <c r="F4" s="37" t="n">
        <v>3</v>
      </c>
      <c r="G4" s="37" t="n">
        <v>4</v>
      </c>
      <c r="H4" s="37" t="n">
        <v>5</v>
      </c>
      <c r="I4" s="37" t="n">
        <v>6</v>
      </c>
      <c r="J4" s="37" t="n">
        <v>7</v>
      </c>
      <c r="K4" s="37" t="n">
        <v>8</v>
      </c>
      <c r="L4" s="37" t="n">
        <v>9</v>
      </c>
      <c r="M4" s="37" t="n">
        <v>10</v>
      </c>
      <c r="N4" s="37" t="n">
        <v>11</v>
      </c>
      <c r="O4" s="37" t="n">
        <v>12</v>
      </c>
      <c r="P4" s="37" t="n">
        <v>13</v>
      </c>
      <c r="Q4" s="37" t="n">
        <v>14</v>
      </c>
      <c r="R4" s="37" t="n">
        <v>15</v>
      </c>
      <c r="S4" s="37" t="n">
        <v>16</v>
      </c>
      <c r="T4" s="37" t="n">
        <v>17</v>
      </c>
      <c r="U4" s="37" t="n">
        <v>18</v>
      </c>
      <c r="V4" s="37" t="n">
        <v>19</v>
      </c>
      <c r="W4" s="37" t="n">
        <v>20</v>
      </c>
      <c r="X4" s="37" t="n">
        <v>21</v>
      </c>
      <c r="Y4" s="37" t="n">
        <v>22</v>
      </c>
      <c r="Z4" s="37" t="n">
        <v>23</v>
      </c>
    </row>
    <row r="5">
      <c r="A5" s="20" t="inlineStr">
        <is>
          <t>Área</t>
        </is>
      </c>
      <c r="B5" s="20" t="inlineStr">
        <is>
          <t>Dia</t>
        </is>
      </c>
      <c r="C5" s="20" t="inlineStr">
        <is>
          <t>00:00</t>
        </is>
      </c>
      <c r="D5" s="20" t="inlineStr">
        <is>
          <t>01:00</t>
        </is>
      </c>
      <c r="E5" s="20" t="inlineStr">
        <is>
          <t>02:00</t>
        </is>
      </c>
      <c r="F5" s="20" t="inlineStr">
        <is>
          <t>03:00</t>
        </is>
      </c>
      <c r="G5" s="20" t="inlineStr">
        <is>
          <t>04:00</t>
        </is>
      </c>
      <c r="H5" s="20" t="inlineStr">
        <is>
          <t>05:00</t>
        </is>
      </c>
      <c r="I5" s="20" t="inlineStr">
        <is>
          <t>06:00</t>
        </is>
      </c>
      <c r="J5" s="20" t="inlineStr">
        <is>
          <t>07:00</t>
        </is>
      </c>
      <c r="K5" s="20" t="inlineStr">
        <is>
          <t>08:00</t>
        </is>
      </c>
      <c r="L5" s="20" t="inlineStr">
        <is>
          <t>09:00</t>
        </is>
      </c>
      <c r="M5" s="20" t="inlineStr">
        <is>
          <t>10:00</t>
        </is>
      </c>
      <c r="N5" s="20" t="inlineStr">
        <is>
          <t>11:00</t>
        </is>
      </c>
      <c r="O5" s="20" t="inlineStr">
        <is>
          <t>12:00</t>
        </is>
      </c>
      <c r="P5" s="20" t="inlineStr">
        <is>
          <t>13:00</t>
        </is>
      </c>
      <c r="Q5" s="20" t="inlineStr">
        <is>
          <t>14:00</t>
        </is>
      </c>
      <c r="R5" s="20" t="inlineStr">
        <is>
          <t>15:00</t>
        </is>
      </c>
      <c r="S5" s="20" t="inlineStr">
        <is>
          <t>16:00</t>
        </is>
      </c>
      <c r="T5" s="20" t="inlineStr">
        <is>
          <t>17:00</t>
        </is>
      </c>
      <c r="U5" s="20" t="inlineStr">
        <is>
          <t>18:00</t>
        </is>
      </c>
      <c r="V5" s="20" t="inlineStr">
        <is>
          <t>19:00</t>
        </is>
      </c>
      <c r="W5" s="20" t="inlineStr">
        <is>
          <t>20:00</t>
        </is>
      </c>
      <c r="X5" s="20" t="inlineStr">
        <is>
          <t>21:00</t>
        </is>
      </c>
      <c r="Y5" s="20" t="inlineStr">
        <is>
          <t>22:00</t>
        </is>
      </c>
      <c r="Z5" s="20" t="inlineStr">
        <is>
          <t>23:00</t>
        </is>
      </c>
      <c r="AA5" s="20" t="inlineStr">
        <is>
          <t>Pessoas-hora no dia</t>
        </is>
      </c>
      <c r="AC5" s="38" t="inlineStr">
        <is>
          <t>Tipo</t>
        </is>
      </c>
      <c r="AD5" s="38" t="inlineStr">
        <is>
          <t>Abre</t>
        </is>
      </c>
      <c r="AE5" s="38" t="inlineStr">
        <is>
          <t>Fecha</t>
        </is>
      </c>
      <c r="AF5" s="38" t="inlineStr">
        <is>
          <t>Normal</t>
        </is>
      </c>
      <c r="AG5" s="38" t="inlineStr">
        <is>
          <t>Pico</t>
        </is>
      </c>
      <c r="AH5" s="38" t="inlineStr">
        <is>
          <t>P1i</t>
        </is>
      </c>
      <c r="AI5" s="38" t="inlineStr">
        <is>
          <t>P1f</t>
        </is>
      </c>
      <c r="AJ5" s="38" t="inlineStr">
        <is>
          <t>P2i</t>
        </is>
      </c>
      <c r="AK5" s="38" t="inlineStr">
        <is>
          <t>P2f</t>
        </is>
      </c>
      <c r="AL5" s="38" t="inlineStr">
        <is>
          <t>Fechado</t>
        </is>
      </c>
    </row>
    <row r="6">
      <c r="A6" s="39">
        <f>IF('3 Movimento'!$A$8="","",'3 Movimento'!$A$8)</f>
        <v/>
      </c>
      <c r="B6" s="39" t="inlineStr">
        <is>
          <t>Segunda</t>
        </is>
      </c>
      <c r="C6" s="40">
        <f>IF(OR($A6="",$AF6=""),"",IF($AL6=1,0,IF(IF($AE6&gt;$AD6,AND(C$4&gt;=$AD6,C$4&lt;$AE6),OR(C$4&gt;=$AD6,C$4&lt;$AE6)),IF(OR(AND(C$4&gt;=$AH6,C$4&lt;$AI6),AND(C$4&gt;=$AJ6,C$4&lt;$AK6)),$AG6,$AF6),0)))</f>
        <v/>
      </c>
      <c r="D6" s="40">
        <f>IF(OR($A6="",$AF6=""),"",IF($AL6=1,0,IF(IF($AE6&gt;$AD6,AND(D$4&gt;=$AD6,D$4&lt;$AE6),OR(D$4&gt;=$AD6,D$4&lt;$AE6)),IF(OR(AND(D$4&gt;=$AH6,D$4&lt;$AI6),AND(D$4&gt;=$AJ6,D$4&lt;$AK6)),$AG6,$AF6),0)))</f>
        <v/>
      </c>
      <c r="E6" s="40">
        <f>IF(OR($A6="",$AF6=""),"",IF($AL6=1,0,IF(IF($AE6&gt;$AD6,AND(E$4&gt;=$AD6,E$4&lt;$AE6),OR(E$4&gt;=$AD6,E$4&lt;$AE6)),IF(OR(AND(E$4&gt;=$AH6,E$4&lt;$AI6),AND(E$4&gt;=$AJ6,E$4&lt;$AK6)),$AG6,$AF6),0)))</f>
        <v/>
      </c>
      <c r="F6" s="40">
        <f>IF(OR($A6="",$AF6=""),"",IF($AL6=1,0,IF(IF($AE6&gt;$AD6,AND(F$4&gt;=$AD6,F$4&lt;$AE6),OR(F$4&gt;=$AD6,F$4&lt;$AE6)),IF(OR(AND(F$4&gt;=$AH6,F$4&lt;$AI6),AND(F$4&gt;=$AJ6,F$4&lt;$AK6)),$AG6,$AF6),0)))</f>
        <v/>
      </c>
      <c r="G6" s="40">
        <f>IF(OR($A6="",$AF6=""),"",IF($AL6=1,0,IF(IF($AE6&gt;$AD6,AND(G$4&gt;=$AD6,G$4&lt;$AE6),OR(G$4&gt;=$AD6,G$4&lt;$AE6)),IF(OR(AND(G$4&gt;=$AH6,G$4&lt;$AI6),AND(G$4&gt;=$AJ6,G$4&lt;$AK6)),$AG6,$AF6),0)))</f>
        <v/>
      </c>
      <c r="H6" s="40">
        <f>IF(OR($A6="",$AF6=""),"",IF($AL6=1,0,IF(IF($AE6&gt;$AD6,AND(H$4&gt;=$AD6,H$4&lt;$AE6),OR(H$4&gt;=$AD6,H$4&lt;$AE6)),IF(OR(AND(H$4&gt;=$AH6,H$4&lt;$AI6),AND(H$4&gt;=$AJ6,H$4&lt;$AK6)),$AG6,$AF6),0)))</f>
        <v/>
      </c>
      <c r="I6" s="40">
        <f>IF(OR($A6="",$AF6=""),"",IF($AL6=1,0,IF(IF($AE6&gt;$AD6,AND(I$4&gt;=$AD6,I$4&lt;$AE6),OR(I$4&gt;=$AD6,I$4&lt;$AE6)),IF(OR(AND(I$4&gt;=$AH6,I$4&lt;$AI6),AND(I$4&gt;=$AJ6,I$4&lt;$AK6)),$AG6,$AF6),0)))</f>
        <v/>
      </c>
      <c r="J6" s="40">
        <f>IF(OR($A6="",$AF6=""),"",IF($AL6=1,0,IF(IF($AE6&gt;$AD6,AND(J$4&gt;=$AD6,J$4&lt;$AE6),OR(J$4&gt;=$AD6,J$4&lt;$AE6)),IF(OR(AND(J$4&gt;=$AH6,J$4&lt;$AI6),AND(J$4&gt;=$AJ6,J$4&lt;$AK6)),$AG6,$AF6),0)))</f>
        <v/>
      </c>
      <c r="K6" s="40">
        <f>IF(OR($A6="",$AF6=""),"",IF($AL6=1,0,IF(IF($AE6&gt;$AD6,AND(K$4&gt;=$AD6,K$4&lt;$AE6),OR(K$4&gt;=$AD6,K$4&lt;$AE6)),IF(OR(AND(K$4&gt;=$AH6,K$4&lt;$AI6),AND(K$4&gt;=$AJ6,K$4&lt;$AK6)),$AG6,$AF6),0)))</f>
        <v/>
      </c>
      <c r="L6" s="40">
        <f>IF(OR($A6="",$AF6=""),"",IF($AL6=1,0,IF(IF($AE6&gt;$AD6,AND(L$4&gt;=$AD6,L$4&lt;$AE6),OR(L$4&gt;=$AD6,L$4&lt;$AE6)),IF(OR(AND(L$4&gt;=$AH6,L$4&lt;$AI6),AND(L$4&gt;=$AJ6,L$4&lt;$AK6)),$AG6,$AF6),0)))</f>
        <v/>
      </c>
      <c r="M6" s="40">
        <f>IF(OR($A6="",$AF6=""),"",IF($AL6=1,0,IF(IF($AE6&gt;$AD6,AND(M$4&gt;=$AD6,M$4&lt;$AE6),OR(M$4&gt;=$AD6,M$4&lt;$AE6)),IF(OR(AND(M$4&gt;=$AH6,M$4&lt;$AI6),AND(M$4&gt;=$AJ6,M$4&lt;$AK6)),$AG6,$AF6),0)))</f>
        <v/>
      </c>
      <c r="N6" s="40">
        <f>IF(OR($A6="",$AF6=""),"",IF($AL6=1,0,IF(IF($AE6&gt;$AD6,AND(N$4&gt;=$AD6,N$4&lt;$AE6),OR(N$4&gt;=$AD6,N$4&lt;$AE6)),IF(OR(AND(N$4&gt;=$AH6,N$4&lt;$AI6),AND(N$4&gt;=$AJ6,N$4&lt;$AK6)),$AG6,$AF6),0)))</f>
        <v/>
      </c>
      <c r="O6" s="40">
        <f>IF(OR($A6="",$AF6=""),"",IF($AL6=1,0,IF(IF($AE6&gt;$AD6,AND(O$4&gt;=$AD6,O$4&lt;$AE6),OR(O$4&gt;=$AD6,O$4&lt;$AE6)),IF(OR(AND(O$4&gt;=$AH6,O$4&lt;$AI6),AND(O$4&gt;=$AJ6,O$4&lt;$AK6)),$AG6,$AF6),0)))</f>
        <v/>
      </c>
      <c r="P6" s="40">
        <f>IF(OR($A6="",$AF6=""),"",IF($AL6=1,0,IF(IF($AE6&gt;$AD6,AND(P$4&gt;=$AD6,P$4&lt;$AE6),OR(P$4&gt;=$AD6,P$4&lt;$AE6)),IF(OR(AND(P$4&gt;=$AH6,P$4&lt;$AI6),AND(P$4&gt;=$AJ6,P$4&lt;$AK6)),$AG6,$AF6),0)))</f>
        <v/>
      </c>
      <c r="Q6" s="40">
        <f>IF(OR($A6="",$AF6=""),"",IF($AL6=1,0,IF(IF($AE6&gt;$AD6,AND(Q$4&gt;=$AD6,Q$4&lt;$AE6),OR(Q$4&gt;=$AD6,Q$4&lt;$AE6)),IF(OR(AND(Q$4&gt;=$AH6,Q$4&lt;$AI6),AND(Q$4&gt;=$AJ6,Q$4&lt;$AK6)),$AG6,$AF6),0)))</f>
        <v/>
      </c>
      <c r="R6" s="40">
        <f>IF(OR($A6="",$AF6=""),"",IF($AL6=1,0,IF(IF($AE6&gt;$AD6,AND(R$4&gt;=$AD6,R$4&lt;$AE6),OR(R$4&gt;=$AD6,R$4&lt;$AE6)),IF(OR(AND(R$4&gt;=$AH6,R$4&lt;$AI6),AND(R$4&gt;=$AJ6,R$4&lt;$AK6)),$AG6,$AF6),0)))</f>
        <v/>
      </c>
      <c r="S6" s="40">
        <f>IF(OR($A6="",$AF6=""),"",IF($AL6=1,0,IF(IF($AE6&gt;$AD6,AND(S$4&gt;=$AD6,S$4&lt;$AE6),OR(S$4&gt;=$AD6,S$4&lt;$AE6)),IF(OR(AND(S$4&gt;=$AH6,S$4&lt;$AI6),AND(S$4&gt;=$AJ6,S$4&lt;$AK6)),$AG6,$AF6),0)))</f>
        <v/>
      </c>
      <c r="T6" s="40">
        <f>IF(OR($A6="",$AF6=""),"",IF($AL6=1,0,IF(IF($AE6&gt;$AD6,AND(T$4&gt;=$AD6,T$4&lt;$AE6),OR(T$4&gt;=$AD6,T$4&lt;$AE6)),IF(OR(AND(T$4&gt;=$AH6,T$4&lt;$AI6),AND(T$4&gt;=$AJ6,T$4&lt;$AK6)),$AG6,$AF6),0)))</f>
        <v/>
      </c>
      <c r="U6" s="40">
        <f>IF(OR($A6="",$AF6=""),"",IF($AL6=1,0,IF(IF($AE6&gt;$AD6,AND(U$4&gt;=$AD6,U$4&lt;$AE6),OR(U$4&gt;=$AD6,U$4&lt;$AE6)),IF(OR(AND(U$4&gt;=$AH6,U$4&lt;$AI6),AND(U$4&gt;=$AJ6,U$4&lt;$AK6)),$AG6,$AF6),0)))</f>
        <v/>
      </c>
      <c r="V6" s="40">
        <f>IF(OR($A6="",$AF6=""),"",IF($AL6=1,0,IF(IF($AE6&gt;$AD6,AND(V$4&gt;=$AD6,V$4&lt;$AE6),OR(V$4&gt;=$AD6,V$4&lt;$AE6)),IF(OR(AND(V$4&gt;=$AH6,V$4&lt;$AI6),AND(V$4&gt;=$AJ6,V$4&lt;$AK6)),$AG6,$AF6),0)))</f>
        <v/>
      </c>
      <c r="W6" s="40">
        <f>IF(OR($A6="",$AF6=""),"",IF($AL6=1,0,IF(IF($AE6&gt;$AD6,AND(W$4&gt;=$AD6,W$4&lt;$AE6),OR(W$4&gt;=$AD6,W$4&lt;$AE6)),IF(OR(AND(W$4&gt;=$AH6,W$4&lt;$AI6),AND(W$4&gt;=$AJ6,W$4&lt;$AK6)),$AG6,$AF6),0)))</f>
        <v/>
      </c>
      <c r="X6" s="40">
        <f>IF(OR($A6="",$AF6=""),"",IF($AL6=1,0,IF(IF($AE6&gt;$AD6,AND(X$4&gt;=$AD6,X$4&lt;$AE6),OR(X$4&gt;=$AD6,X$4&lt;$AE6)),IF(OR(AND(X$4&gt;=$AH6,X$4&lt;$AI6),AND(X$4&gt;=$AJ6,X$4&lt;$AK6)),$AG6,$AF6),0)))</f>
        <v/>
      </c>
      <c r="Y6" s="40">
        <f>IF(OR($A6="",$AF6=""),"",IF($AL6=1,0,IF(IF($AE6&gt;$AD6,AND(Y$4&gt;=$AD6,Y$4&lt;$AE6),OR(Y$4&gt;=$AD6,Y$4&lt;$AE6)),IF(OR(AND(Y$4&gt;=$AH6,Y$4&lt;$AI6),AND(Y$4&gt;=$AJ6,Y$4&lt;$AK6)),$AG6,$AF6),0)))</f>
        <v/>
      </c>
      <c r="Z6" s="40">
        <f>IF(OR($A6="",$AF6=""),"",IF($AL6=1,0,IF(IF($AE6&gt;$AD6,AND(Z$4&gt;=$AD6,Z$4&lt;$AE6),OR(Z$4&gt;=$AD6,Z$4&lt;$AE6)),IF(OR(AND(Z$4&gt;=$AH6,Z$4&lt;$AI6),AND(Z$4&gt;=$AJ6,Z$4&lt;$AK6)),$AG6,$AF6),0)))</f>
        <v/>
      </c>
      <c r="AA6" s="41">
        <f>IF($A6="","",SUM(C6:Z6))</f>
        <v/>
      </c>
      <c r="AC6" s="42" t="n">
        <v>1</v>
      </c>
      <c r="AD6" s="42">
        <f>IF('3 Movimento'!$B$8&lt;&gt;"",'3 Movimento'!$B$8,IF('1 Loja'!B$16="",0,'1 Loja'!B$16))*24</f>
        <v/>
      </c>
      <c r="AE6" s="42">
        <f>IF('3 Movimento'!$C$8&lt;&gt;"",'3 Movimento'!$C$8,IF('1 Loja'!B$17="",0,'1 Loja'!B$17))*24</f>
        <v/>
      </c>
      <c r="AF6" s="42">
        <f>IF('3 Movimento'!$D$8="","",'3 Movimento'!$D$8)</f>
        <v/>
      </c>
      <c r="AG6" s="42">
        <f>IF('3 Movimento'!$E$8="",AF6,'3 Movimento'!$E$8)</f>
        <v/>
      </c>
      <c r="AH6" s="42">
        <f>IF('1 Loja'!B$18="",-1,'1 Loja'!B$18*24)</f>
        <v/>
      </c>
      <c r="AI6" s="42">
        <f>IF('1 Loja'!B$19="",-1,'1 Loja'!B$19*24)</f>
        <v/>
      </c>
      <c r="AJ6" s="42">
        <f>IF('1 Loja'!B$20="",-1,'1 Loja'!B$20*24)</f>
        <v/>
      </c>
      <c r="AK6" s="42">
        <f>IF('1 Loja'!B$21="",-1,'1 Loja'!B$21*24)</f>
        <v/>
      </c>
      <c r="AL6" s="42">
        <f>IF(AND('3 Movimento'!$B$8="",'3 Movimento'!$C$8="",OR('1 Loja'!B$16="",'1 Loja'!B$17="")),1,0)</f>
        <v/>
      </c>
    </row>
    <row r="7">
      <c r="A7" s="39">
        <f>IF('3 Movimento'!$A$8="","",'3 Movimento'!$A$8)</f>
        <v/>
      </c>
      <c r="B7" s="39" t="inlineStr">
        <is>
          <t>Terça</t>
        </is>
      </c>
      <c r="C7" s="40">
        <f>IF(OR($A7="",$AF7=""),"",IF($AL7=1,0,IF(IF($AE7&gt;$AD7,AND(C$4&gt;=$AD7,C$4&lt;$AE7),OR(C$4&gt;=$AD7,C$4&lt;$AE7)),IF(OR(AND(C$4&gt;=$AH7,C$4&lt;$AI7),AND(C$4&gt;=$AJ7,C$4&lt;$AK7)),$AG7,$AF7),0)))</f>
        <v/>
      </c>
      <c r="D7" s="40">
        <f>IF(OR($A7="",$AF7=""),"",IF($AL7=1,0,IF(IF($AE7&gt;$AD7,AND(D$4&gt;=$AD7,D$4&lt;$AE7),OR(D$4&gt;=$AD7,D$4&lt;$AE7)),IF(OR(AND(D$4&gt;=$AH7,D$4&lt;$AI7),AND(D$4&gt;=$AJ7,D$4&lt;$AK7)),$AG7,$AF7),0)))</f>
        <v/>
      </c>
      <c r="E7" s="40">
        <f>IF(OR($A7="",$AF7=""),"",IF($AL7=1,0,IF(IF($AE7&gt;$AD7,AND(E$4&gt;=$AD7,E$4&lt;$AE7),OR(E$4&gt;=$AD7,E$4&lt;$AE7)),IF(OR(AND(E$4&gt;=$AH7,E$4&lt;$AI7),AND(E$4&gt;=$AJ7,E$4&lt;$AK7)),$AG7,$AF7),0)))</f>
        <v/>
      </c>
      <c r="F7" s="40">
        <f>IF(OR($A7="",$AF7=""),"",IF($AL7=1,0,IF(IF($AE7&gt;$AD7,AND(F$4&gt;=$AD7,F$4&lt;$AE7),OR(F$4&gt;=$AD7,F$4&lt;$AE7)),IF(OR(AND(F$4&gt;=$AH7,F$4&lt;$AI7),AND(F$4&gt;=$AJ7,F$4&lt;$AK7)),$AG7,$AF7),0)))</f>
        <v/>
      </c>
      <c r="G7" s="40">
        <f>IF(OR($A7="",$AF7=""),"",IF($AL7=1,0,IF(IF($AE7&gt;$AD7,AND(G$4&gt;=$AD7,G$4&lt;$AE7),OR(G$4&gt;=$AD7,G$4&lt;$AE7)),IF(OR(AND(G$4&gt;=$AH7,G$4&lt;$AI7),AND(G$4&gt;=$AJ7,G$4&lt;$AK7)),$AG7,$AF7),0)))</f>
        <v/>
      </c>
      <c r="H7" s="40">
        <f>IF(OR($A7="",$AF7=""),"",IF($AL7=1,0,IF(IF($AE7&gt;$AD7,AND(H$4&gt;=$AD7,H$4&lt;$AE7),OR(H$4&gt;=$AD7,H$4&lt;$AE7)),IF(OR(AND(H$4&gt;=$AH7,H$4&lt;$AI7),AND(H$4&gt;=$AJ7,H$4&lt;$AK7)),$AG7,$AF7),0)))</f>
        <v/>
      </c>
      <c r="I7" s="40">
        <f>IF(OR($A7="",$AF7=""),"",IF($AL7=1,0,IF(IF($AE7&gt;$AD7,AND(I$4&gt;=$AD7,I$4&lt;$AE7),OR(I$4&gt;=$AD7,I$4&lt;$AE7)),IF(OR(AND(I$4&gt;=$AH7,I$4&lt;$AI7),AND(I$4&gt;=$AJ7,I$4&lt;$AK7)),$AG7,$AF7),0)))</f>
        <v/>
      </c>
      <c r="J7" s="40">
        <f>IF(OR($A7="",$AF7=""),"",IF($AL7=1,0,IF(IF($AE7&gt;$AD7,AND(J$4&gt;=$AD7,J$4&lt;$AE7),OR(J$4&gt;=$AD7,J$4&lt;$AE7)),IF(OR(AND(J$4&gt;=$AH7,J$4&lt;$AI7),AND(J$4&gt;=$AJ7,J$4&lt;$AK7)),$AG7,$AF7),0)))</f>
        <v/>
      </c>
      <c r="K7" s="40">
        <f>IF(OR($A7="",$AF7=""),"",IF($AL7=1,0,IF(IF($AE7&gt;$AD7,AND(K$4&gt;=$AD7,K$4&lt;$AE7),OR(K$4&gt;=$AD7,K$4&lt;$AE7)),IF(OR(AND(K$4&gt;=$AH7,K$4&lt;$AI7),AND(K$4&gt;=$AJ7,K$4&lt;$AK7)),$AG7,$AF7),0)))</f>
        <v/>
      </c>
      <c r="L7" s="40">
        <f>IF(OR($A7="",$AF7=""),"",IF($AL7=1,0,IF(IF($AE7&gt;$AD7,AND(L$4&gt;=$AD7,L$4&lt;$AE7),OR(L$4&gt;=$AD7,L$4&lt;$AE7)),IF(OR(AND(L$4&gt;=$AH7,L$4&lt;$AI7),AND(L$4&gt;=$AJ7,L$4&lt;$AK7)),$AG7,$AF7),0)))</f>
        <v/>
      </c>
      <c r="M7" s="40">
        <f>IF(OR($A7="",$AF7=""),"",IF($AL7=1,0,IF(IF($AE7&gt;$AD7,AND(M$4&gt;=$AD7,M$4&lt;$AE7),OR(M$4&gt;=$AD7,M$4&lt;$AE7)),IF(OR(AND(M$4&gt;=$AH7,M$4&lt;$AI7),AND(M$4&gt;=$AJ7,M$4&lt;$AK7)),$AG7,$AF7),0)))</f>
        <v/>
      </c>
      <c r="N7" s="40">
        <f>IF(OR($A7="",$AF7=""),"",IF($AL7=1,0,IF(IF($AE7&gt;$AD7,AND(N$4&gt;=$AD7,N$4&lt;$AE7),OR(N$4&gt;=$AD7,N$4&lt;$AE7)),IF(OR(AND(N$4&gt;=$AH7,N$4&lt;$AI7),AND(N$4&gt;=$AJ7,N$4&lt;$AK7)),$AG7,$AF7),0)))</f>
        <v/>
      </c>
      <c r="O7" s="40">
        <f>IF(OR($A7="",$AF7=""),"",IF($AL7=1,0,IF(IF($AE7&gt;$AD7,AND(O$4&gt;=$AD7,O$4&lt;$AE7),OR(O$4&gt;=$AD7,O$4&lt;$AE7)),IF(OR(AND(O$4&gt;=$AH7,O$4&lt;$AI7),AND(O$4&gt;=$AJ7,O$4&lt;$AK7)),$AG7,$AF7),0)))</f>
        <v/>
      </c>
      <c r="P7" s="40">
        <f>IF(OR($A7="",$AF7=""),"",IF($AL7=1,0,IF(IF($AE7&gt;$AD7,AND(P$4&gt;=$AD7,P$4&lt;$AE7),OR(P$4&gt;=$AD7,P$4&lt;$AE7)),IF(OR(AND(P$4&gt;=$AH7,P$4&lt;$AI7),AND(P$4&gt;=$AJ7,P$4&lt;$AK7)),$AG7,$AF7),0)))</f>
        <v/>
      </c>
      <c r="Q7" s="40">
        <f>IF(OR($A7="",$AF7=""),"",IF($AL7=1,0,IF(IF($AE7&gt;$AD7,AND(Q$4&gt;=$AD7,Q$4&lt;$AE7),OR(Q$4&gt;=$AD7,Q$4&lt;$AE7)),IF(OR(AND(Q$4&gt;=$AH7,Q$4&lt;$AI7),AND(Q$4&gt;=$AJ7,Q$4&lt;$AK7)),$AG7,$AF7),0)))</f>
        <v/>
      </c>
      <c r="R7" s="40">
        <f>IF(OR($A7="",$AF7=""),"",IF($AL7=1,0,IF(IF($AE7&gt;$AD7,AND(R$4&gt;=$AD7,R$4&lt;$AE7),OR(R$4&gt;=$AD7,R$4&lt;$AE7)),IF(OR(AND(R$4&gt;=$AH7,R$4&lt;$AI7),AND(R$4&gt;=$AJ7,R$4&lt;$AK7)),$AG7,$AF7),0)))</f>
        <v/>
      </c>
      <c r="S7" s="40">
        <f>IF(OR($A7="",$AF7=""),"",IF($AL7=1,0,IF(IF($AE7&gt;$AD7,AND(S$4&gt;=$AD7,S$4&lt;$AE7),OR(S$4&gt;=$AD7,S$4&lt;$AE7)),IF(OR(AND(S$4&gt;=$AH7,S$4&lt;$AI7),AND(S$4&gt;=$AJ7,S$4&lt;$AK7)),$AG7,$AF7),0)))</f>
        <v/>
      </c>
      <c r="T7" s="40">
        <f>IF(OR($A7="",$AF7=""),"",IF($AL7=1,0,IF(IF($AE7&gt;$AD7,AND(T$4&gt;=$AD7,T$4&lt;$AE7),OR(T$4&gt;=$AD7,T$4&lt;$AE7)),IF(OR(AND(T$4&gt;=$AH7,T$4&lt;$AI7),AND(T$4&gt;=$AJ7,T$4&lt;$AK7)),$AG7,$AF7),0)))</f>
        <v/>
      </c>
      <c r="U7" s="40">
        <f>IF(OR($A7="",$AF7=""),"",IF($AL7=1,0,IF(IF($AE7&gt;$AD7,AND(U$4&gt;=$AD7,U$4&lt;$AE7),OR(U$4&gt;=$AD7,U$4&lt;$AE7)),IF(OR(AND(U$4&gt;=$AH7,U$4&lt;$AI7),AND(U$4&gt;=$AJ7,U$4&lt;$AK7)),$AG7,$AF7),0)))</f>
        <v/>
      </c>
      <c r="V7" s="40">
        <f>IF(OR($A7="",$AF7=""),"",IF($AL7=1,0,IF(IF($AE7&gt;$AD7,AND(V$4&gt;=$AD7,V$4&lt;$AE7),OR(V$4&gt;=$AD7,V$4&lt;$AE7)),IF(OR(AND(V$4&gt;=$AH7,V$4&lt;$AI7),AND(V$4&gt;=$AJ7,V$4&lt;$AK7)),$AG7,$AF7),0)))</f>
        <v/>
      </c>
      <c r="W7" s="40">
        <f>IF(OR($A7="",$AF7=""),"",IF($AL7=1,0,IF(IF($AE7&gt;$AD7,AND(W$4&gt;=$AD7,W$4&lt;$AE7),OR(W$4&gt;=$AD7,W$4&lt;$AE7)),IF(OR(AND(W$4&gt;=$AH7,W$4&lt;$AI7),AND(W$4&gt;=$AJ7,W$4&lt;$AK7)),$AG7,$AF7),0)))</f>
        <v/>
      </c>
      <c r="X7" s="40">
        <f>IF(OR($A7="",$AF7=""),"",IF($AL7=1,0,IF(IF($AE7&gt;$AD7,AND(X$4&gt;=$AD7,X$4&lt;$AE7),OR(X$4&gt;=$AD7,X$4&lt;$AE7)),IF(OR(AND(X$4&gt;=$AH7,X$4&lt;$AI7),AND(X$4&gt;=$AJ7,X$4&lt;$AK7)),$AG7,$AF7),0)))</f>
        <v/>
      </c>
      <c r="Y7" s="40">
        <f>IF(OR($A7="",$AF7=""),"",IF($AL7=1,0,IF(IF($AE7&gt;$AD7,AND(Y$4&gt;=$AD7,Y$4&lt;$AE7),OR(Y$4&gt;=$AD7,Y$4&lt;$AE7)),IF(OR(AND(Y$4&gt;=$AH7,Y$4&lt;$AI7),AND(Y$4&gt;=$AJ7,Y$4&lt;$AK7)),$AG7,$AF7),0)))</f>
        <v/>
      </c>
      <c r="Z7" s="40">
        <f>IF(OR($A7="",$AF7=""),"",IF($AL7=1,0,IF(IF($AE7&gt;$AD7,AND(Z$4&gt;=$AD7,Z$4&lt;$AE7),OR(Z$4&gt;=$AD7,Z$4&lt;$AE7)),IF(OR(AND(Z$4&gt;=$AH7,Z$4&lt;$AI7),AND(Z$4&gt;=$AJ7,Z$4&lt;$AK7)),$AG7,$AF7),0)))</f>
        <v/>
      </c>
      <c r="AA7" s="41">
        <f>IF($A7="","",SUM(C7:Z7))</f>
        <v/>
      </c>
      <c r="AC7" s="42" t="n">
        <v>1</v>
      </c>
      <c r="AD7" s="42">
        <f>IF('3 Movimento'!$B$8&lt;&gt;"",'3 Movimento'!$B$8,IF('1 Loja'!B$16="",0,'1 Loja'!B$16))*24</f>
        <v/>
      </c>
      <c r="AE7" s="42">
        <f>IF('3 Movimento'!$C$8&lt;&gt;"",'3 Movimento'!$C$8,IF('1 Loja'!B$17="",0,'1 Loja'!B$17))*24</f>
        <v/>
      </c>
      <c r="AF7" s="42">
        <f>IF('3 Movimento'!$D$8="","",'3 Movimento'!$D$8)</f>
        <v/>
      </c>
      <c r="AG7" s="42">
        <f>IF('3 Movimento'!$E$8="",AF7,'3 Movimento'!$E$8)</f>
        <v/>
      </c>
      <c r="AH7" s="42">
        <f>IF('1 Loja'!B$18="",-1,'1 Loja'!B$18*24)</f>
        <v/>
      </c>
      <c r="AI7" s="42">
        <f>IF('1 Loja'!B$19="",-1,'1 Loja'!B$19*24)</f>
        <v/>
      </c>
      <c r="AJ7" s="42">
        <f>IF('1 Loja'!B$20="",-1,'1 Loja'!B$20*24)</f>
        <v/>
      </c>
      <c r="AK7" s="42">
        <f>IF('1 Loja'!B$21="",-1,'1 Loja'!B$21*24)</f>
        <v/>
      </c>
      <c r="AL7" s="42">
        <f>IF(AND('3 Movimento'!$B$8="",'3 Movimento'!$C$8="",OR('1 Loja'!B$16="",'1 Loja'!B$17="")),1,0)</f>
        <v/>
      </c>
    </row>
    <row r="8">
      <c r="A8" s="39">
        <f>IF('3 Movimento'!$A$8="","",'3 Movimento'!$A$8)</f>
        <v/>
      </c>
      <c r="B8" s="39" t="inlineStr">
        <is>
          <t>Quarta</t>
        </is>
      </c>
      <c r="C8" s="40">
        <f>IF(OR($A8="",$AF8=""),"",IF($AL8=1,0,IF(IF($AE8&gt;$AD8,AND(C$4&gt;=$AD8,C$4&lt;$AE8),OR(C$4&gt;=$AD8,C$4&lt;$AE8)),IF(OR(AND(C$4&gt;=$AH8,C$4&lt;$AI8),AND(C$4&gt;=$AJ8,C$4&lt;$AK8)),$AG8,$AF8),0)))</f>
        <v/>
      </c>
      <c r="D8" s="40">
        <f>IF(OR($A8="",$AF8=""),"",IF($AL8=1,0,IF(IF($AE8&gt;$AD8,AND(D$4&gt;=$AD8,D$4&lt;$AE8),OR(D$4&gt;=$AD8,D$4&lt;$AE8)),IF(OR(AND(D$4&gt;=$AH8,D$4&lt;$AI8),AND(D$4&gt;=$AJ8,D$4&lt;$AK8)),$AG8,$AF8),0)))</f>
        <v/>
      </c>
      <c r="E8" s="40">
        <f>IF(OR($A8="",$AF8=""),"",IF($AL8=1,0,IF(IF($AE8&gt;$AD8,AND(E$4&gt;=$AD8,E$4&lt;$AE8),OR(E$4&gt;=$AD8,E$4&lt;$AE8)),IF(OR(AND(E$4&gt;=$AH8,E$4&lt;$AI8),AND(E$4&gt;=$AJ8,E$4&lt;$AK8)),$AG8,$AF8),0)))</f>
        <v/>
      </c>
      <c r="F8" s="40">
        <f>IF(OR($A8="",$AF8=""),"",IF($AL8=1,0,IF(IF($AE8&gt;$AD8,AND(F$4&gt;=$AD8,F$4&lt;$AE8),OR(F$4&gt;=$AD8,F$4&lt;$AE8)),IF(OR(AND(F$4&gt;=$AH8,F$4&lt;$AI8),AND(F$4&gt;=$AJ8,F$4&lt;$AK8)),$AG8,$AF8),0)))</f>
        <v/>
      </c>
      <c r="G8" s="40">
        <f>IF(OR($A8="",$AF8=""),"",IF($AL8=1,0,IF(IF($AE8&gt;$AD8,AND(G$4&gt;=$AD8,G$4&lt;$AE8),OR(G$4&gt;=$AD8,G$4&lt;$AE8)),IF(OR(AND(G$4&gt;=$AH8,G$4&lt;$AI8),AND(G$4&gt;=$AJ8,G$4&lt;$AK8)),$AG8,$AF8),0)))</f>
        <v/>
      </c>
      <c r="H8" s="40">
        <f>IF(OR($A8="",$AF8=""),"",IF($AL8=1,0,IF(IF($AE8&gt;$AD8,AND(H$4&gt;=$AD8,H$4&lt;$AE8),OR(H$4&gt;=$AD8,H$4&lt;$AE8)),IF(OR(AND(H$4&gt;=$AH8,H$4&lt;$AI8),AND(H$4&gt;=$AJ8,H$4&lt;$AK8)),$AG8,$AF8),0)))</f>
        <v/>
      </c>
      <c r="I8" s="40">
        <f>IF(OR($A8="",$AF8=""),"",IF($AL8=1,0,IF(IF($AE8&gt;$AD8,AND(I$4&gt;=$AD8,I$4&lt;$AE8),OR(I$4&gt;=$AD8,I$4&lt;$AE8)),IF(OR(AND(I$4&gt;=$AH8,I$4&lt;$AI8),AND(I$4&gt;=$AJ8,I$4&lt;$AK8)),$AG8,$AF8),0)))</f>
        <v/>
      </c>
      <c r="J8" s="40">
        <f>IF(OR($A8="",$AF8=""),"",IF($AL8=1,0,IF(IF($AE8&gt;$AD8,AND(J$4&gt;=$AD8,J$4&lt;$AE8),OR(J$4&gt;=$AD8,J$4&lt;$AE8)),IF(OR(AND(J$4&gt;=$AH8,J$4&lt;$AI8),AND(J$4&gt;=$AJ8,J$4&lt;$AK8)),$AG8,$AF8),0)))</f>
        <v/>
      </c>
      <c r="K8" s="40">
        <f>IF(OR($A8="",$AF8=""),"",IF($AL8=1,0,IF(IF($AE8&gt;$AD8,AND(K$4&gt;=$AD8,K$4&lt;$AE8),OR(K$4&gt;=$AD8,K$4&lt;$AE8)),IF(OR(AND(K$4&gt;=$AH8,K$4&lt;$AI8),AND(K$4&gt;=$AJ8,K$4&lt;$AK8)),$AG8,$AF8),0)))</f>
        <v/>
      </c>
      <c r="L8" s="40">
        <f>IF(OR($A8="",$AF8=""),"",IF($AL8=1,0,IF(IF($AE8&gt;$AD8,AND(L$4&gt;=$AD8,L$4&lt;$AE8),OR(L$4&gt;=$AD8,L$4&lt;$AE8)),IF(OR(AND(L$4&gt;=$AH8,L$4&lt;$AI8),AND(L$4&gt;=$AJ8,L$4&lt;$AK8)),$AG8,$AF8),0)))</f>
        <v/>
      </c>
      <c r="M8" s="40">
        <f>IF(OR($A8="",$AF8=""),"",IF($AL8=1,0,IF(IF($AE8&gt;$AD8,AND(M$4&gt;=$AD8,M$4&lt;$AE8),OR(M$4&gt;=$AD8,M$4&lt;$AE8)),IF(OR(AND(M$4&gt;=$AH8,M$4&lt;$AI8),AND(M$4&gt;=$AJ8,M$4&lt;$AK8)),$AG8,$AF8),0)))</f>
        <v/>
      </c>
      <c r="N8" s="40">
        <f>IF(OR($A8="",$AF8=""),"",IF($AL8=1,0,IF(IF($AE8&gt;$AD8,AND(N$4&gt;=$AD8,N$4&lt;$AE8),OR(N$4&gt;=$AD8,N$4&lt;$AE8)),IF(OR(AND(N$4&gt;=$AH8,N$4&lt;$AI8),AND(N$4&gt;=$AJ8,N$4&lt;$AK8)),$AG8,$AF8),0)))</f>
        <v/>
      </c>
      <c r="O8" s="40">
        <f>IF(OR($A8="",$AF8=""),"",IF($AL8=1,0,IF(IF($AE8&gt;$AD8,AND(O$4&gt;=$AD8,O$4&lt;$AE8),OR(O$4&gt;=$AD8,O$4&lt;$AE8)),IF(OR(AND(O$4&gt;=$AH8,O$4&lt;$AI8),AND(O$4&gt;=$AJ8,O$4&lt;$AK8)),$AG8,$AF8),0)))</f>
        <v/>
      </c>
      <c r="P8" s="40">
        <f>IF(OR($A8="",$AF8=""),"",IF($AL8=1,0,IF(IF($AE8&gt;$AD8,AND(P$4&gt;=$AD8,P$4&lt;$AE8),OR(P$4&gt;=$AD8,P$4&lt;$AE8)),IF(OR(AND(P$4&gt;=$AH8,P$4&lt;$AI8),AND(P$4&gt;=$AJ8,P$4&lt;$AK8)),$AG8,$AF8),0)))</f>
        <v/>
      </c>
      <c r="Q8" s="40">
        <f>IF(OR($A8="",$AF8=""),"",IF($AL8=1,0,IF(IF($AE8&gt;$AD8,AND(Q$4&gt;=$AD8,Q$4&lt;$AE8),OR(Q$4&gt;=$AD8,Q$4&lt;$AE8)),IF(OR(AND(Q$4&gt;=$AH8,Q$4&lt;$AI8),AND(Q$4&gt;=$AJ8,Q$4&lt;$AK8)),$AG8,$AF8),0)))</f>
        <v/>
      </c>
      <c r="R8" s="40">
        <f>IF(OR($A8="",$AF8=""),"",IF($AL8=1,0,IF(IF($AE8&gt;$AD8,AND(R$4&gt;=$AD8,R$4&lt;$AE8),OR(R$4&gt;=$AD8,R$4&lt;$AE8)),IF(OR(AND(R$4&gt;=$AH8,R$4&lt;$AI8),AND(R$4&gt;=$AJ8,R$4&lt;$AK8)),$AG8,$AF8),0)))</f>
        <v/>
      </c>
      <c r="S8" s="40">
        <f>IF(OR($A8="",$AF8=""),"",IF($AL8=1,0,IF(IF($AE8&gt;$AD8,AND(S$4&gt;=$AD8,S$4&lt;$AE8),OR(S$4&gt;=$AD8,S$4&lt;$AE8)),IF(OR(AND(S$4&gt;=$AH8,S$4&lt;$AI8),AND(S$4&gt;=$AJ8,S$4&lt;$AK8)),$AG8,$AF8),0)))</f>
        <v/>
      </c>
      <c r="T8" s="40">
        <f>IF(OR($A8="",$AF8=""),"",IF($AL8=1,0,IF(IF($AE8&gt;$AD8,AND(T$4&gt;=$AD8,T$4&lt;$AE8),OR(T$4&gt;=$AD8,T$4&lt;$AE8)),IF(OR(AND(T$4&gt;=$AH8,T$4&lt;$AI8),AND(T$4&gt;=$AJ8,T$4&lt;$AK8)),$AG8,$AF8),0)))</f>
        <v/>
      </c>
      <c r="U8" s="40">
        <f>IF(OR($A8="",$AF8=""),"",IF($AL8=1,0,IF(IF($AE8&gt;$AD8,AND(U$4&gt;=$AD8,U$4&lt;$AE8),OR(U$4&gt;=$AD8,U$4&lt;$AE8)),IF(OR(AND(U$4&gt;=$AH8,U$4&lt;$AI8),AND(U$4&gt;=$AJ8,U$4&lt;$AK8)),$AG8,$AF8),0)))</f>
        <v/>
      </c>
      <c r="V8" s="40">
        <f>IF(OR($A8="",$AF8=""),"",IF($AL8=1,0,IF(IF($AE8&gt;$AD8,AND(V$4&gt;=$AD8,V$4&lt;$AE8),OR(V$4&gt;=$AD8,V$4&lt;$AE8)),IF(OR(AND(V$4&gt;=$AH8,V$4&lt;$AI8),AND(V$4&gt;=$AJ8,V$4&lt;$AK8)),$AG8,$AF8),0)))</f>
        <v/>
      </c>
      <c r="W8" s="40">
        <f>IF(OR($A8="",$AF8=""),"",IF($AL8=1,0,IF(IF($AE8&gt;$AD8,AND(W$4&gt;=$AD8,W$4&lt;$AE8),OR(W$4&gt;=$AD8,W$4&lt;$AE8)),IF(OR(AND(W$4&gt;=$AH8,W$4&lt;$AI8),AND(W$4&gt;=$AJ8,W$4&lt;$AK8)),$AG8,$AF8),0)))</f>
        <v/>
      </c>
      <c r="X8" s="40">
        <f>IF(OR($A8="",$AF8=""),"",IF($AL8=1,0,IF(IF($AE8&gt;$AD8,AND(X$4&gt;=$AD8,X$4&lt;$AE8),OR(X$4&gt;=$AD8,X$4&lt;$AE8)),IF(OR(AND(X$4&gt;=$AH8,X$4&lt;$AI8),AND(X$4&gt;=$AJ8,X$4&lt;$AK8)),$AG8,$AF8),0)))</f>
        <v/>
      </c>
      <c r="Y8" s="40">
        <f>IF(OR($A8="",$AF8=""),"",IF($AL8=1,0,IF(IF($AE8&gt;$AD8,AND(Y$4&gt;=$AD8,Y$4&lt;$AE8),OR(Y$4&gt;=$AD8,Y$4&lt;$AE8)),IF(OR(AND(Y$4&gt;=$AH8,Y$4&lt;$AI8),AND(Y$4&gt;=$AJ8,Y$4&lt;$AK8)),$AG8,$AF8),0)))</f>
        <v/>
      </c>
      <c r="Z8" s="40">
        <f>IF(OR($A8="",$AF8=""),"",IF($AL8=1,0,IF(IF($AE8&gt;$AD8,AND(Z$4&gt;=$AD8,Z$4&lt;$AE8),OR(Z$4&gt;=$AD8,Z$4&lt;$AE8)),IF(OR(AND(Z$4&gt;=$AH8,Z$4&lt;$AI8),AND(Z$4&gt;=$AJ8,Z$4&lt;$AK8)),$AG8,$AF8),0)))</f>
        <v/>
      </c>
      <c r="AA8" s="41">
        <f>IF($A8="","",SUM(C8:Z8))</f>
        <v/>
      </c>
      <c r="AC8" s="42" t="n">
        <v>1</v>
      </c>
      <c r="AD8" s="42">
        <f>IF('3 Movimento'!$B$8&lt;&gt;"",'3 Movimento'!$B$8,IF('1 Loja'!B$16="",0,'1 Loja'!B$16))*24</f>
        <v/>
      </c>
      <c r="AE8" s="42">
        <f>IF('3 Movimento'!$C$8&lt;&gt;"",'3 Movimento'!$C$8,IF('1 Loja'!B$17="",0,'1 Loja'!B$17))*24</f>
        <v/>
      </c>
      <c r="AF8" s="42">
        <f>IF('3 Movimento'!$D$8="","",'3 Movimento'!$D$8)</f>
        <v/>
      </c>
      <c r="AG8" s="42">
        <f>IF('3 Movimento'!$E$8="",AF8,'3 Movimento'!$E$8)</f>
        <v/>
      </c>
      <c r="AH8" s="42">
        <f>IF('1 Loja'!B$18="",-1,'1 Loja'!B$18*24)</f>
        <v/>
      </c>
      <c r="AI8" s="42">
        <f>IF('1 Loja'!B$19="",-1,'1 Loja'!B$19*24)</f>
        <v/>
      </c>
      <c r="AJ8" s="42">
        <f>IF('1 Loja'!B$20="",-1,'1 Loja'!B$20*24)</f>
        <v/>
      </c>
      <c r="AK8" s="42">
        <f>IF('1 Loja'!B$21="",-1,'1 Loja'!B$21*24)</f>
        <v/>
      </c>
      <c r="AL8" s="42">
        <f>IF(AND('3 Movimento'!$B$8="",'3 Movimento'!$C$8="",OR('1 Loja'!B$16="",'1 Loja'!B$17="")),1,0)</f>
        <v/>
      </c>
    </row>
    <row r="9">
      <c r="A9" s="39">
        <f>IF('3 Movimento'!$A$8="","",'3 Movimento'!$A$8)</f>
        <v/>
      </c>
      <c r="B9" s="39" t="inlineStr">
        <is>
          <t>Quinta</t>
        </is>
      </c>
      <c r="C9" s="40">
        <f>IF(OR($A9="",$AF9=""),"",IF($AL9=1,0,IF(IF($AE9&gt;$AD9,AND(C$4&gt;=$AD9,C$4&lt;$AE9),OR(C$4&gt;=$AD9,C$4&lt;$AE9)),IF(OR(AND(C$4&gt;=$AH9,C$4&lt;$AI9),AND(C$4&gt;=$AJ9,C$4&lt;$AK9)),$AG9,$AF9),0)))</f>
        <v/>
      </c>
      <c r="D9" s="40">
        <f>IF(OR($A9="",$AF9=""),"",IF($AL9=1,0,IF(IF($AE9&gt;$AD9,AND(D$4&gt;=$AD9,D$4&lt;$AE9),OR(D$4&gt;=$AD9,D$4&lt;$AE9)),IF(OR(AND(D$4&gt;=$AH9,D$4&lt;$AI9),AND(D$4&gt;=$AJ9,D$4&lt;$AK9)),$AG9,$AF9),0)))</f>
        <v/>
      </c>
      <c r="E9" s="40">
        <f>IF(OR($A9="",$AF9=""),"",IF($AL9=1,0,IF(IF($AE9&gt;$AD9,AND(E$4&gt;=$AD9,E$4&lt;$AE9),OR(E$4&gt;=$AD9,E$4&lt;$AE9)),IF(OR(AND(E$4&gt;=$AH9,E$4&lt;$AI9),AND(E$4&gt;=$AJ9,E$4&lt;$AK9)),$AG9,$AF9),0)))</f>
        <v/>
      </c>
      <c r="F9" s="40">
        <f>IF(OR($A9="",$AF9=""),"",IF($AL9=1,0,IF(IF($AE9&gt;$AD9,AND(F$4&gt;=$AD9,F$4&lt;$AE9),OR(F$4&gt;=$AD9,F$4&lt;$AE9)),IF(OR(AND(F$4&gt;=$AH9,F$4&lt;$AI9),AND(F$4&gt;=$AJ9,F$4&lt;$AK9)),$AG9,$AF9),0)))</f>
        <v/>
      </c>
      <c r="G9" s="40">
        <f>IF(OR($A9="",$AF9=""),"",IF($AL9=1,0,IF(IF($AE9&gt;$AD9,AND(G$4&gt;=$AD9,G$4&lt;$AE9),OR(G$4&gt;=$AD9,G$4&lt;$AE9)),IF(OR(AND(G$4&gt;=$AH9,G$4&lt;$AI9),AND(G$4&gt;=$AJ9,G$4&lt;$AK9)),$AG9,$AF9),0)))</f>
        <v/>
      </c>
      <c r="H9" s="40">
        <f>IF(OR($A9="",$AF9=""),"",IF($AL9=1,0,IF(IF($AE9&gt;$AD9,AND(H$4&gt;=$AD9,H$4&lt;$AE9),OR(H$4&gt;=$AD9,H$4&lt;$AE9)),IF(OR(AND(H$4&gt;=$AH9,H$4&lt;$AI9),AND(H$4&gt;=$AJ9,H$4&lt;$AK9)),$AG9,$AF9),0)))</f>
        <v/>
      </c>
      <c r="I9" s="40">
        <f>IF(OR($A9="",$AF9=""),"",IF($AL9=1,0,IF(IF($AE9&gt;$AD9,AND(I$4&gt;=$AD9,I$4&lt;$AE9),OR(I$4&gt;=$AD9,I$4&lt;$AE9)),IF(OR(AND(I$4&gt;=$AH9,I$4&lt;$AI9),AND(I$4&gt;=$AJ9,I$4&lt;$AK9)),$AG9,$AF9),0)))</f>
        <v/>
      </c>
      <c r="J9" s="40">
        <f>IF(OR($A9="",$AF9=""),"",IF($AL9=1,0,IF(IF($AE9&gt;$AD9,AND(J$4&gt;=$AD9,J$4&lt;$AE9),OR(J$4&gt;=$AD9,J$4&lt;$AE9)),IF(OR(AND(J$4&gt;=$AH9,J$4&lt;$AI9),AND(J$4&gt;=$AJ9,J$4&lt;$AK9)),$AG9,$AF9),0)))</f>
        <v/>
      </c>
      <c r="K9" s="40">
        <f>IF(OR($A9="",$AF9=""),"",IF($AL9=1,0,IF(IF($AE9&gt;$AD9,AND(K$4&gt;=$AD9,K$4&lt;$AE9),OR(K$4&gt;=$AD9,K$4&lt;$AE9)),IF(OR(AND(K$4&gt;=$AH9,K$4&lt;$AI9),AND(K$4&gt;=$AJ9,K$4&lt;$AK9)),$AG9,$AF9),0)))</f>
        <v/>
      </c>
      <c r="L9" s="40">
        <f>IF(OR($A9="",$AF9=""),"",IF($AL9=1,0,IF(IF($AE9&gt;$AD9,AND(L$4&gt;=$AD9,L$4&lt;$AE9),OR(L$4&gt;=$AD9,L$4&lt;$AE9)),IF(OR(AND(L$4&gt;=$AH9,L$4&lt;$AI9),AND(L$4&gt;=$AJ9,L$4&lt;$AK9)),$AG9,$AF9),0)))</f>
        <v/>
      </c>
      <c r="M9" s="40">
        <f>IF(OR($A9="",$AF9=""),"",IF($AL9=1,0,IF(IF($AE9&gt;$AD9,AND(M$4&gt;=$AD9,M$4&lt;$AE9),OR(M$4&gt;=$AD9,M$4&lt;$AE9)),IF(OR(AND(M$4&gt;=$AH9,M$4&lt;$AI9),AND(M$4&gt;=$AJ9,M$4&lt;$AK9)),$AG9,$AF9),0)))</f>
        <v/>
      </c>
      <c r="N9" s="40">
        <f>IF(OR($A9="",$AF9=""),"",IF($AL9=1,0,IF(IF($AE9&gt;$AD9,AND(N$4&gt;=$AD9,N$4&lt;$AE9),OR(N$4&gt;=$AD9,N$4&lt;$AE9)),IF(OR(AND(N$4&gt;=$AH9,N$4&lt;$AI9),AND(N$4&gt;=$AJ9,N$4&lt;$AK9)),$AG9,$AF9),0)))</f>
        <v/>
      </c>
      <c r="O9" s="40">
        <f>IF(OR($A9="",$AF9=""),"",IF($AL9=1,0,IF(IF($AE9&gt;$AD9,AND(O$4&gt;=$AD9,O$4&lt;$AE9),OR(O$4&gt;=$AD9,O$4&lt;$AE9)),IF(OR(AND(O$4&gt;=$AH9,O$4&lt;$AI9),AND(O$4&gt;=$AJ9,O$4&lt;$AK9)),$AG9,$AF9),0)))</f>
        <v/>
      </c>
      <c r="P9" s="40">
        <f>IF(OR($A9="",$AF9=""),"",IF($AL9=1,0,IF(IF($AE9&gt;$AD9,AND(P$4&gt;=$AD9,P$4&lt;$AE9),OR(P$4&gt;=$AD9,P$4&lt;$AE9)),IF(OR(AND(P$4&gt;=$AH9,P$4&lt;$AI9),AND(P$4&gt;=$AJ9,P$4&lt;$AK9)),$AG9,$AF9),0)))</f>
        <v/>
      </c>
      <c r="Q9" s="40">
        <f>IF(OR($A9="",$AF9=""),"",IF($AL9=1,0,IF(IF($AE9&gt;$AD9,AND(Q$4&gt;=$AD9,Q$4&lt;$AE9),OR(Q$4&gt;=$AD9,Q$4&lt;$AE9)),IF(OR(AND(Q$4&gt;=$AH9,Q$4&lt;$AI9),AND(Q$4&gt;=$AJ9,Q$4&lt;$AK9)),$AG9,$AF9),0)))</f>
        <v/>
      </c>
      <c r="R9" s="40">
        <f>IF(OR($A9="",$AF9=""),"",IF($AL9=1,0,IF(IF($AE9&gt;$AD9,AND(R$4&gt;=$AD9,R$4&lt;$AE9),OR(R$4&gt;=$AD9,R$4&lt;$AE9)),IF(OR(AND(R$4&gt;=$AH9,R$4&lt;$AI9),AND(R$4&gt;=$AJ9,R$4&lt;$AK9)),$AG9,$AF9),0)))</f>
        <v/>
      </c>
      <c r="S9" s="40">
        <f>IF(OR($A9="",$AF9=""),"",IF($AL9=1,0,IF(IF($AE9&gt;$AD9,AND(S$4&gt;=$AD9,S$4&lt;$AE9),OR(S$4&gt;=$AD9,S$4&lt;$AE9)),IF(OR(AND(S$4&gt;=$AH9,S$4&lt;$AI9),AND(S$4&gt;=$AJ9,S$4&lt;$AK9)),$AG9,$AF9),0)))</f>
        <v/>
      </c>
      <c r="T9" s="40">
        <f>IF(OR($A9="",$AF9=""),"",IF($AL9=1,0,IF(IF($AE9&gt;$AD9,AND(T$4&gt;=$AD9,T$4&lt;$AE9),OR(T$4&gt;=$AD9,T$4&lt;$AE9)),IF(OR(AND(T$4&gt;=$AH9,T$4&lt;$AI9),AND(T$4&gt;=$AJ9,T$4&lt;$AK9)),$AG9,$AF9),0)))</f>
        <v/>
      </c>
      <c r="U9" s="40">
        <f>IF(OR($A9="",$AF9=""),"",IF($AL9=1,0,IF(IF($AE9&gt;$AD9,AND(U$4&gt;=$AD9,U$4&lt;$AE9),OR(U$4&gt;=$AD9,U$4&lt;$AE9)),IF(OR(AND(U$4&gt;=$AH9,U$4&lt;$AI9),AND(U$4&gt;=$AJ9,U$4&lt;$AK9)),$AG9,$AF9),0)))</f>
        <v/>
      </c>
      <c r="V9" s="40">
        <f>IF(OR($A9="",$AF9=""),"",IF($AL9=1,0,IF(IF($AE9&gt;$AD9,AND(V$4&gt;=$AD9,V$4&lt;$AE9),OR(V$4&gt;=$AD9,V$4&lt;$AE9)),IF(OR(AND(V$4&gt;=$AH9,V$4&lt;$AI9),AND(V$4&gt;=$AJ9,V$4&lt;$AK9)),$AG9,$AF9),0)))</f>
        <v/>
      </c>
      <c r="W9" s="40">
        <f>IF(OR($A9="",$AF9=""),"",IF($AL9=1,0,IF(IF($AE9&gt;$AD9,AND(W$4&gt;=$AD9,W$4&lt;$AE9),OR(W$4&gt;=$AD9,W$4&lt;$AE9)),IF(OR(AND(W$4&gt;=$AH9,W$4&lt;$AI9),AND(W$4&gt;=$AJ9,W$4&lt;$AK9)),$AG9,$AF9),0)))</f>
        <v/>
      </c>
      <c r="X9" s="40">
        <f>IF(OR($A9="",$AF9=""),"",IF($AL9=1,0,IF(IF($AE9&gt;$AD9,AND(X$4&gt;=$AD9,X$4&lt;$AE9),OR(X$4&gt;=$AD9,X$4&lt;$AE9)),IF(OR(AND(X$4&gt;=$AH9,X$4&lt;$AI9),AND(X$4&gt;=$AJ9,X$4&lt;$AK9)),$AG9,$AF9),0)))</f>
        <v/>
      </c>
      <c r="Y9" s="40">
        <f>IF(OR($A9="",$AF9=""),"",IF($AL9=1,0,IF(IF($AE9&gt;$AD9,AND(Y$4&gt;=$AD9,Y$4&lt;$AE9),OR(Y$4&gt;=$AD9,Y$4&lt;$AE9)),IF(OR(AND(Y$4&gt;=$AH9,Y$4&lt;$AI9),AND(Y$4&gt;=$AJ9,Y$4&lt;$AK9)),$AG9,$AF9),0)))</f>
        <v/>
      </c>
      <c r="Z9" s="40">
        <f>IF(OR($A9="",$AF9=""),"",IF($AL9=1,0,IF(IF($AE9&gt;$AD9,AND(Z$4&gt;=$AD9,Z$4&lt;$AE9),OR(Z$4&gt;=$AD9,Z$4&lt;$AE9)),IF(OR(AND(Z$4&gt;=$AH9,Z$4&lt;$AI9),AND(Z$4&gt;=$AJ9,Z$4&lt;$AK9)),$AG9,$AF9),0)))</f>
        <v/>
      </c>
      <c r="AA9" s="41">
        <f>IF($A9="","",SUM(C9:Z9))</f>
        <v/>
      </c>
      <c r="AC9" s="42" t="n">
        <v>1</v>
      </c>
      <c r="AD9" s="42">
        <f>IF('3 Movimento'!$B$8&lt;&gt;"",'3 Movimento'!$B$8,IF('1 Loja'!B$16="",0,'1 Loja'!B$16))*24</f>
        <v/>
      </c>
      <c r="AE9" s="42">
        <f>IF('3 Movimento'!$C$8&lt;&gt;"",'3 Movimento'!$C$8,IF('1 Loja'!B$17="",0,'1 Loja'!B$17))*24</f>
        <v/>
      </c>
      <c r="AF9" s="42">
        <f>IF('3 Movimento'!$D$8="","",'3 Movimento'!$D$8)</f>
        <v/>
      </c>
      <c r="AG9" s="42">
        <f>IF('3 Movimento'!$E$8="",AF9,'3 Movimento'!$E$8)</f>
        <v/>
      </c>
      <c r="AH9" s="42">
        <f>IF('1 Loja'!B$18="",-1,'1 Loja'!B$18*24)</f>
        <v/>
      </c>
      <c r="AI9" s="42">
        <f>IF('1 Loja'!B$19="",-1,'1 Loja'!B$19*24)</f>
        <v/>
      </c>
      <c r="AJ9" s="42">
        <f>IF('1 Loja'!B$20="",-1,'1 Loja'!B$20*24)</f>
        <v/>
      </c>
      <c r="AK9" s="42">
        <f>IF('1 Loja'!B$21="",-1,'1 Loja'!B$21*24)</f>
        <v/>
      </c>
      <c r="AL9" s="42">
        <f>IF(AND('3 Movimento'!$B$8="",'3 Movimento'!$C$8="",OR('1 Loja'!B$16="",'1 Loja'!B$17="")),1,0)</f>
        <v/>
      </c>
    </row>
    <row r="10">
      <c r="A10" s="39">
        <f>IF('3 Movimento'!$A$8="","",'3 Movimento'!$A$8)</f>
        <v/>
      </c>
      <c r="B10" s="39" t="inlineStr">
        <is>
          <t>Sexta</t>
        </is>
      </c>
      <c r="C10" s="40">
        <f>IF(OR($A10="",$AF10=""),"",IF($AL10=1,0,IF(IF($AE10&gt;$AD10,AND(C$4&gt;=$AD10,C$4&lt;$AE10),OR(C$4&gt;=$AD10,C$4&lt;$AE10)),IF(OR(AND(C$4&gt;=$AH10,C$4&lt;$AI10),AND(C$4&gt;=$AJ10,C$4&lt;$AK10)),$AG10,$AF10),0)))</f>
        <v/>
      </c>
      <c r="D10" s="40">
        <f>IF(OR($A10="",$AF10=""),"",IF($AL10=1,0,IF(IF($AE10&gt;$AD10,AND(D$4&gt;=$AD10,D$4&lt;$AE10),OR(D$4&gt;=$AD10,D$4&lt;$AE10)),IF(OR(AND(D$4&gt;=$AH10,D$4&lt;$AI10),AND(D$4&gt;=$AJ10,D$4&lt;$AK10)),$AG10,$AF10),0)))</f>
        <v/>
      </c>
      <c r="E10" s="40">
        <f>IF(OR($A10="",$AF10=""),"",IF($AL10=1,0,IF(IF($AE10&gt;$AD10,AND(E$4&gt;=$AD10,E$4&lt;$AE10),OR(E$4&gt;=$AD10,E$4&lt;$AE10)),IF(OR(AND(E$4&gt;=$AH10,E$4&lt;$AI10),AND(E$4&gt;=$AJ10,E$4&lt;$AK10)),$AG10,$AF10),0)))</f>
        <v/>
      </c>
      <c r="F10" s="40">
        <f>IF(OR($A10="",$AF10=""),"",IF($AL10=1,0,IF(IF($AE10&gt;$AD10,AND(F$4&gt;=$AD10,F$4&lt;$AE10),OR(F$4&gt;=$AD10,F$4&lt;$AE10)),IF(OR(AND(F$4&gt;=$AH10,F$4&lt;$AI10),AND(F$4&gt;=$AJ10,F$4&lt;$AK10)),$AG10,$AF10),0)))</f>
        <v/>
      </c>
      <c r="G10" s="40">
        <f>IF(OR($A10="",$AF10=""),"",IF($AL10=1,0,IF(IF($AE10&gt;$AD10,AND(G$4&gt;=$AD10,G$4&lt;$AE10),OR(G$4&gt;=$AD10,G$4&lt;$AE10)),IF(OR(AND(G$4&gt;=$AH10,G$4&lt;$AI10),AND(G$4&gt;=$AJ10,G$4&lt;$AK10)),$AG10,$AF10),0)))</f>
        <v/>
      </c>
      <c r="H10" s="40">
        <f>IF(OR($A10="",$AF10=""),"",IF($AL10=1,0,IF(IF($AE10&gt;$AD10,AND(H$4&gt;=$AD10,H$4&lt;$AE10),OR(H$4&gt;=$AD10,H$4&lt;$AE10)),IF(OR(AND(H$4&gt;=$AH10,H$4&lt;$AI10),AND(H$4&gt;=$AJ10,H$4&lt;$AK10)),$AG10,$AF10),0)))</f>
        <v/>
      </c>
      <c r="I10" s="40">
        <f>IF(OR($A10="",$AF10=""),"",IF($AL10=1,0,IF(IF($AE10&gt;$AD10,AND(I$4&gt;=$AD10,I$4&lt;$AE10),OR(I$4&gt;=$AD10,I$4&lt;$AE10)),IF(OR(AND(I$4&gt;=$AH10,I$4&lt;$AI10),AND(I$4&gt;=$AJ10,I$4&lt;$AK10)),$AG10,$AF10),0)))</f>
        <v/>
      </c>
      <c r="J10" s="40">
        <f>IF(OR($A10="",$AF10=""),"",IF($AL10=1,0,IF(IF($AE10&gt;$AD10,AND(J$4&gt;=$AD10,J$4&lt;$AE10),OR(J$4&gt;=$AD10,J$4&lt;$AE10)),IF(OR(AND(J$4&gt;=$AH10,J$4&lt;$AI10),AND(J$4&gt;=$AJ10,J$4&lt;$AK10)),$AG10,$AF10),0)))</f>
        <v/>
      </c>
      <c r="K10" s="40">
        <f>IF(OR($A10="",$AF10=""),"",IF($AL10=1,0,IF(IF($AE10&gt;$AD10,AND(K$4&gt;=$AD10,K$4&lt;$AE10),OR(K$4&gt;=$AD10,K$4&lt;$AE10)),IF(OR(AND(K$4&gt;=$AH10,K$4&lt;$AI10),AND(K$4&gt;=$AJ10,K$4&lt;$AK10)),$AG10,$AF10),0)))</f>
        <v/>
      </c>
      <c r="L10" s="40">
        <f>IF(OR($A10="",$AF10=""),"",IF($AL10=1,0,IF(IF($AE10&gt;$AD10,AND(L$4&gt;=$AD10,L$4&lt;$AE10),OR(L$4&gt;=$AD10,L$4&lt;$AE10)),IF(OR(AND(L$4&gt;=$AH10,L$4&lt;$AI10),AND(L$4&gt;=$AJ10,L$4&lt;$AK10)),$AG10,$AF10),0)))</f>
        <v/>
      </c>
      <c r="M10" s="40">
        <f>IF(OR($A10="",$AF10=""),"",IF($AL10=1,0,IF(IF($AE10&gt;$AD10,AND(M$4&gt;=$AD10,M$4&lt;$AE10),OR(M$4&gt;=$AD10,M$4&lt;$AE10)),IF(OR(AND(M$4&gt;=$AH10,M$4&lt;$AI10),AND(M$4&gt;=$AJ10,M$4&lt;$AK10)),$AG10,$AF10),0)))</f>
        <v/>
      </c>
      <c r="N10" s="40">
        <f>IF(OR($A10="",$AF10=""),"",IF($AL10=1,0,IF(IF($AE10&gt;$AD10,AND(N$4&gt;=$AD10,N$4&lt;$AE10),OR(N$4&gt;=$AD10,N$4&lt;$AE10)),IF(OR(AND(N$4&gt;=$AH10,N$4&lt;$AI10),AND(N$4&gt;=$AJ10,N$4&lt;$AK10)),$AG10,$AF10),0)))</f>
        <v/>
      </c>
      <c r="O10" s="40">
        <f>IF(OR($A10="",$AF10=""),"",IF($AL10=1,0,IF(IF($AE10&gt;$AD10,AND(O$4&gt;=$AD10,O$4&lt;$AE10),OR(O$4&gt;=$AD10,O$4&lt;$AE10)),IF(OR(AND(O$4&gt;=$AH10,O$4&lt;$AI10),AND(O$4&gt;=$AJ10,O$4&lt;$AK10)),$AG10,$AF10),0)))</f>
        <v/>
      </c>
      <c r="P10" s="40">
        <f>IF(OR($A10="",$AF10=""),"",IF($AL10=1,0,IF(IF($AE10&gt;$AD10,AND(P$4&gt;=$AD10,P$4&lt;$AE10),OR(P$4&gt;=$AD10,P$4&lt;$AE10)),IF(OR(AND(P$4&gt;=$AH10,P$4&lt;$AI10),AND(P$4&gt;=$AJ10,P$4&lt;$AK10)),$AG10,$AF10),0)))</f>
        <v/>
      </c>
      <c r="Q10" s="40">
        <f>IF(OR($A10="",$AF10=""),"",IF($AL10=1,0,IF(IF($AE10&gt;$AD10,AND(Q$4&gt;=$AD10,Q$4&lt;$AE10),OR(Q$4&gt;=$AD10,Q$4&lt;$AE10)),IF(OR(AND(Q$4&gt;=$AH10,Q$4&lt;$AI10),AND(Q$4&gt;=$AJ10,Q$4&lt;$AK10)),$AG10,$AF10),0)))</f>
        <v/>
      </c>
      <c r="R10" s="40">
        <f>IF(OR($A10="",$AF10=""),"",IF($AL10=1,0,IF(IF($AE10&gt;$AD10,AND(R$4&gt;=$AD10,R$4&lt;$AE10),OR(R$4&gt;=$AD10,R$4&lt;$AE10)),IF(OR(AND(R$4&gt;=$AH10,R$4&lt;$AI10),AND(R$4&gt;=$AJ10,R$4&lt;$AK10)),$AG10,$AF10),0)))</f>
        <v/>
      </c>
      <c r="S10" s="40">
        <f>IF(OR($A10="",$AF10=""),"",IF($AL10=1,0,IF(IF($AE10&gt;$AD10,AND(S$4&gt;=$AD10,S$4&lt;$AE10),OR(S$4&gt;=$AD10,S$4&lt;$AE10)),IF(OR(AND(S$4&gt;=$AH10,S$4&lt;$AI10),AND(S$4&gt;=$AJ10,S$4&lt;$AK10)),$AG10,$AF10),0)))</f>
        <v/>
      </c>
      <c r="T10" s="40">
        <f>IF(OR($A10="",$AF10=""),"",IF($AL10=1,0,IF(IF($AE10&gt;$AD10,AND(T$4&gt;=$AD10,T$4&lt;$AE10),OR(T$4&gt;=$AD10,T$4&lt;$AE10)),IF(OR(AND(T$4&gt;=$AH10,T$4&lt;$AI10),AND(T$4&gt;=$AJ10,T$4&lt;$AK10)),$AG10,$AF10),0)))</f>
        <v/>
      </c>
      <c r="U10" s="40">
        <f>IF(OR($A10="",$AF10=""),"",IF($AL10=1,0,IF(IF($AE10&gt;$AD10,AND(U$4&gt;=$AD10,U$4&lt;$AE10),OR(U$4&gt;=$AD10,U$4&lt;$AE10)),IF(OR(AND(U$4&gt;=$AH10,U$4&lt;$AI10),AND(U$4&gt;=$AJ10,U$4&lt;$AK10)),$AG10,$AF10),0)))</f>
        <v/>
      </c>
      <c r="V10" s="40">
        <f>IF(OR($A10="",$AF10=""),"",IF($AL10=1,0,IF(IF($AE10&gt;$AD10,AND(V$4&gt;=$AD10,V$4&lt;$AE10),OR(V$4&gt;=$AD10,V$4&lt;$AE10)),IF(OR(AND(V$4&gt;=$AH10,V$4&lt;$AI10),AND(V$4&gt;=$AJ10,V$4&lt;$AK10)),$AG10,$AF10),0)))</f>
        <v/>
      </c>
      <c r="W10" s="40">
        <f>IF(OR($A10="",$AF10=""),"",IF($AL10=1,0,IF(IF($AE10&gt;$AD10,AND(W$4&gt;=$AD10,W$4&lt;$AE10),OR(W$4&gt;=$AD10,W$4&lt;$AE10)),IF(OR(AND(W$4&gt;=$AH10,W$4&lt;$AI10),AND(W$4&gt;=$AJ10,W$4&lt;$AK10)),$AG10,$AF10),0)))</f>
        <v/>
      </c>
      <c r="X10" s="40">
        <f>IF(OR($A10="",$AF10=""),"",IF($AL10=1,0,IF(IF($AE10&gt;$AD10,AND(X$4&gt;=$AD10,X$4&lt;$AE10),OR(X$4&gt;=$AD10,X$4&lt;$AE10)),IF(OR(AND(X$4&gt;=$AH10,X$4&lt;$AI10),AND(X$4&gt;=$AJ10,X$4&lt;$AK10)),$AG10,$AF10),0)))</f>
        <v/>
      </c>
      <c r="Y10" s="40">
        <f>IF(OR($A10="",$AF10=""),"",IF($AL10=1,0,IF(IF($AE10&gt;$AD10,AND(Y$4&gt;=$AD10,Y$4&lt;$AE10),OR(Y$4&gt;=$AD10,Y$4&lt;$AE10)),IF(OR(AND(Y$4&gt;=$AH10,Y$4&lt;$AI10),AND(Y$4&gt;=$AJ10,Y$4&lt;$AK10)),$AG10,$AF10),0)))</f>
        <v/>
      </c>
      <c r="Z10" s="40">
        <f>IF(OR($A10="",$AF10=""),"",IF($AL10=1,0,IF(IF($AE10&gt;$AD10,AND(Z$4&gt;=$AD10,Z$4&lt;$AE10),OR(Z$4&gt;=$AD10,Z$4&lt;$AE10)),IF(OR(AND(Z$4&gt;=$AH10,Z$4&lt;$AI10),AND(Z$4&gt;=$AJ10,Z$4&lt;$AK10)),$AG10,$AF10),0)))</f>
        <v/>
      </c>
      <c r="AA10" s="41">
        <f>IF($A10="","",SUM(C10:Z10))</f>
        <v/>
      </c>
      <c r="AC10" s="42" t="n">
        <v>1</v>
      </c>
      <c r="AD10" s="42">
        <f>IF('3 Movimento'!$B$8&lt;&gt;"",'3 Movimento'!$B$8,IF('1 Loja'!B$16="",0,'1 Loja'!B$16))*24</f>
        <v/>
      </c>
      <c r="AE10" s="42">
        <f>IF('3 Movimento'!$C$8&lt;&gt;"",'3 Movimento'!$C$8,IF('1 Loja'!B$17="",0,'1 Loja'!B$17))*24</f>
        <v/>
      </c>
      <c r="AF10" s="42">
        <f>IF('3 Movimento'!$D$8="","",'3 Movimento'!$D$8)</f>
        <v/>
      </c>
      <c r="AG10" s="42">
        <f>IF('3 Movimento'!$E$8="",AF10,'3 Movimento'!$E$8)</f>
        <v/>
      </c>
      <c r="AH10" s="42">
        <f>IF('1 Loja'!B$18="",-1,'1 Loja'!B$18*24)</f>
        <v/>
      </c>
      <c r="AI10" s="42">
        <f>IF('1 Loja'!B$19="",-1,'1 Loja'!B$19*24)</f>
        <v/>
      </c>
      <c r="AJ10" s="42">
        <f>IF('1 Loja'!B$20="",-1,'1 Loja'!B$20*24)</f>
        <v/>
      </c>
      <c r="AK10" s="42">
        <f>IF('1 Loja'!B$21="",-1,'1 Loja'!B$21*24)</f>
        <v/>
      </c>
      <c r="AL10" s="42">
        <f>IF(AND('3 Movimento'!$B$8="",'3 Movimento'!$C$8="",OR('1 Loja'!B$16="",'1 Loja'!B$17="")),1,0)</f>
        <v/>
      </c>
    </row>
    <row r="11">
      <c r="A11" s="39">
        <f>IF('3 Movimento'!$A$8="","",'3 Movimento'!$A$8)</f>
        <v/>
      </c>
      <c r="B11" s="39" t="inlineStr">
        <is>
          <t>Sábado</t>
        </is>
      </c>
      <c r="C11" s="40">
        <f>IF(OR($A11="",$AF11=""),"",IF($AL11=1,0,IF(IF($AE11&gt;$AD11,AND(C$4&gt;=$AD11,C$4&lt;$AE11),OR(C$4&gt;=$AD11,C$4&lt;$AE11)),IF(OR(AND(C$4&gt;=$AH11,C$4&lt;$AI11),AND(C$4&gt;=$AJ11,C$4&lt;$AK11)),$AG11,$AF11),0)))</f>
        <v/>
      </c>
      <c r="D11" s="40">
        <f>IF(OR($A11="",$AF11=""),"",IF($AL11=1,0,IF(IF($AE11&gt;$AD11,AND(D$4&gt;=$AD11,D$4&lt;$AE11),OR(D$4&gt;=$AD11,D$4&lt;$AE11)),IF(OR(AND(D$4&gt;=$AH11,D$4&lt;$AI11),AND(D$4&gt;=$AJ11,D$4&lt;$AK11)),$AG11,$AF11),0)))</f>
        <v/>
      </c>
      <c r="E11" s="40">
        <f>IF(OR($A11="",$AF11=""),"",IF($AL11=1,0,IF(IF($AE11&gt;$AD11,AND(E$4&gt;=$AD11,E$4&lt;$AE11),OR(E$4&gt;=$AD11,E$4&lt;$AE11)),IF(OR(AND(E$4&gt;=$AH11,E$4&lt;$AI11),AND(E$4&gt;=$AJ11,E$4&lt;$AK11)),$AG11,$AF11),0)))</f>
        <v/>
      </c>
      <c r="F11" s="40">
        <f>IF(OR($A11="",$AF11=""),"",IF($AL11=1,0,IF(IF($AE11&gt;$AD11,AND(F$4&gt;=$AD11,F$4&lt;$AE11),OR(F$4&gt;=$AD11,F$4&lt;$AE11)),IF(OR(AND(F$4&gt;=$AH11,F$4&lt;$AI11),AND(F$4&gt;=$AJ11,F$4&lt;$AK11)),$AG11,$AF11),0)))</f>
        <v/>
      </c>
      <c r="G11" s="40">
        <f>IF(OR($A11="",$AF11=""),"",IF($AL11=1,0,IF(IF($AE11&gt;$AD11,AND(G$4&gt;=$AD11,G$4&lt;$AE11),OR(G$4&gt;=$AD11,G$4&lt;$AE11)),IF(OR(AND(G$4&gt;=$AH11,G$4&lt;$AI11),AND(G$4&gt;=$AJ11,G$4&lt;$AK11)),$AG11,$AF11),0)))</f>
        <v/>
      </c>
      <c r="H11" s="40">
        <f>IF(OR($A11="",$AF11=""),"",IF($AL11=1,0,IF(IF($AE11&gt;$AD11,AND(H$4&gt;=$AD11,H$4&lt;$AE11),OR(H$4&gt;=$AD11,H$4&lt;$AE11)),IF(OR(AND(H$4&gt;=$AH11,H$4&lt;$AI11),AND(H$4&gt;=$AJ11,H$4&lt;$AK11)),$AG11,$AF11),0)))</f>
        <v/>
      </c>
      <c r="I11" s="40">
        <f>IF(OR($A11="",$AF11=""),"",IF($AL11=1,0,IF(IF($AE11&gt;$AD11,AND(I$4&gt;=$AD11,I$4&lt;$AE11),OR(I$4&gt;=$AD11,I$4&lt;$AE11)),IF(OR(AND(I$4&gt;=$AH11,I$4&lt;$AI11),AND(I$4&gt;=$AJ11,I$4&lt;$AK11)),$AG11,$AF11),0)))</f>
        <v/>
      </c>
      <c r="J11" s="40">
        <f>IF(OR($A11="",$AF11=""),"",IF($AL11=1,0,IF(IF($AE11&gt;$AD11,AND(J$4&gt;=$AD11,J$4&lt;$AE11),OR(J$4&gt;=$AD11,J$4&lt;$AE11)),IF(OR(AND(J$4&gt;=$AH11,J$4&lt;$AI11),AND(J$4&gt;=$AJ11,J$4&lt;$AK11)),$AG11,$AF11),0)))</f>
        <v/>
      </c>
      <c r="K11" s="40">
        <f>IF(OR($A11="",$AF11=""),"",IF($AL11=1,0,IF(IF($AE11&gt;$AD11,AND(K$4&gt;=$AD11,K$4&lt;$AE11),OR(K$4&gt;=$AD11,K$4&lt;$AE11)),IF(OR(AND(K$4&gt;=$AH11,K$4&lt;$AI11),AND(K$4&gt;=$AJ11,K$4&lt;$AK11)),$AG11,$AF11),0)))</f>
        <v/>
      </c>
      <c r="L11" s="40">
        <f>IF(OR($A11="",$AF11=""),"",IF($AL11=1,0,IF(IF($AE11&gt;$AD11,AND(L$4&gt;=$AD11,L$4&lt;$AE11),OR(L$4&gt;=$AD11,L$4&lt;$AE11)),IF(OR(AND(L$4&gt;=$AH11,L$4&lt;$AI11),AND(L$4&gt;=$AJ11,L$4&lt;$AK11)),$AG11,$AF11),0)))</f>
        <v/>
      </c>
      <c r="M11" s="40">
        <f>IF(OR($A11="",$AF11=""),"",IF($AL11=1,0,IF(IF($AE11&gt;$AD11,AND(M$4&gt;=$AD11,M$4&lt;$AE11),OR(M$4&gt;=$AD11,M$4&lt;$AE11)),IF(OR(AND(M$4&gt;=$AH11,M$4&lt;$AI11),AND(M$4&gt;=$AJ11,M$4&lt;$AK11)),$AG11,$AF11),0)))</f>
        <v/>
      </c>
      <c r="N11" s="40">
        <f>IF(OR($A11="",$AF11=""),"",IF($AL11=1,0,IF(IF($AE11&gt;$AD11,AND(N$4&gt;=$AD11,N$4&lt;$AE11),OR(N$4&gt;=$AD11,N$4&lt;$AE11)),IF(OR(AND(N$4&gt;=$AH11,N$4&lt;$AI11),AND(N$4&gt;=$AJ11,N$4&lt;$AK11)),$AG11,$AF11),0)))</f>
        <v/>
      </c>
      <c r="O11" s="40">
        <f>IF(OR($A11="",$AF11=""),"",IF($AL11=1,0,IF(IF($AE11&gt;$AD11,AND(O$4&gt;=$AD11,O$4&lt;$AE11),OR(O$4&gt;=$AD11,O$4&lt;$AE11)),IF(OR(AND(O$4&gt;=$AH11,O$4&lt;$AI11),AND(O$4&gt;=$AJ11,O$4&lt;$AK11)),$AG11,$AF11),0)))</f>
        <v/>
      </c>
      <c r="P11" s="40">
        <f>IF(OR($A11="",$AF11=""),"",IF($AL11=1,0,IF(IF($AE11&gt;$AD11,AND(P$4&gt;=$AD11,P$4&lt;$AE11),OR(P$4&gt;=$AD11,P$4&lt;$AE11)),IF(OR(AND(P$4&gt;=$AH11,P$4&lt;$AI11),AND(P$4&gt;=$AJ11,P$4&lt;$AK11)),$AG11,$AF11),0)))</f>
        <v/>
      </c>
      <c r="Q11" s="40">
        <f>IF(OR($A11="",$AF11=""),"",IF($AL11=1,0,IF(IF($AE11&gt;$AD11,AND(Q$4&gt;=$AD11,Q$4&lt;$AE11),OR(Q$4&gt;=$AD11,Q$4&lt;$AE11)),IF(OR(AND(Q$4&gt;=$AH11,Q$4&lt;$AI11),AND(Q$4&gt;=$AJ11,Q$4&lt;$AK11)),$AG11,$AF11),0)))</f>
        <v/>
      </c>
      <c r="R11" s="40">
        <f>IF(OR($A11="",$AF11=""),"",IF($AL11=1,0,IF(IF($AE11&gt;$AD11,AND(R$4&gt;=$AD11,R$4&lt;$AE11),OR(R$4&gt;=$AD11,R$4&lt;$AE11)),IF(OR(AND(R$4&gt;=$AH11,R$4&lt;$AI11),AND(R$4&gt;=$AJ11,R$4&lt;$AK11)),$AG11,$AF11),0)))</f>
        <v/>
      </c>
      <c r="S11" s="40">
        <f>IF(OR($A11="",$AF11=""),"",IF($AL11=1,0,IF(IF($AE11&gt;$AD11,AND(S$4&gt;=$AD11,S$4&lt;$AE11),OR(S$4&gt;=$AD11,S$4&lt;$AE11)),IF(OR(AND(S$4&gt;=$AH11,S$4&lt;$AI11),AND(S$4&gt;=$AJ11,S$4&lt;$AK11)),$AG11,$AF11),0)))</f>
        <v/>
      </c>
      <c r="T11" s="40">
        <f>IF(OR($A11="",$AF11=""),"",IF($AL11=1,0,IF(IF($AE11&gt;$AD11,AND(T$4&gt;=$AD11,T$4&lt;$AE11),OR(T$4&gt;=$AD11,T$4&lt;$AE11)),IF(OR(AND(T$4&gt;=$AH11,T$4&lt;$AI11),AND(T$4&gt;=$AJ11,T$4&lt;$AK11)),$AG11,$AF11),0)))</f>
        <v/>
      </c>
      <c r="U11" s="40">
        <f>IF(OR($A11="",$AF11=""),"",IF($AL11=1,0,IF(IF($AE11&gt;$AD11,AND(U$4&gt;=$AD11,U$4&lt;$AE11),OR(U$4&gt;=$AD11,U$4&lt;$AE11)),IF(OR(AND(U$4&gt;=$AH11,U$4&lt;$AI11),AND(U$4&gt;=$AJ11,U$4&lt;$AK11)),$AG11,$AF11),0)))</f>
        <v/>
      </c>
      <c r="V11" s="40">
        <f>IF(OR($A11="",$AF11=""),"",IF($AL11=1,0,IF(IF($AE11&gt;$AD11,AND(V$4&gt;=$AD11,V$4&lt;$AE11),OR(V$4&gt;=$AD11,V$4&lt;$AE11)),IF(OR(AND(V$4&gt;=$AH11,V$4&lt;$AI11),AND(V$4&gt;=$AJ11,V$4&lt;$AK11)),$AG11,$AF11),0)))</f>
        <v/>
      </c>
      <c r="W11" s="40">
        <f>IF(OR($A11="",$AF11=""),"",IF($AL11=1,0,IF(IF($AE11&gt;$AD11,AND(W$4&gt;=$AD11,W$4&lt;$AE11),OR(W$4&gt;=$AD11,W$4&lt;$AE11)),IF(OR(AND(W$4&gt;=$AH11,W$4&lt;$AI11),AND(W$4&gt;=$AJ11,W$4&lt;$AK11)),$AG11,$AF11),0)))</f>
        <v/>
      </c>
      <c r="X11" s="40">
        <f>IF(OR($A11="",$AF11=""),"",IF($AL11=1,0,IF(IF($AE11&gt;$AD11,AND(X$4&gt;=$AD11,X$4&lt;$AE11),OR(X$4&gt;=$AD11,X$4&lt;$AE11)),IF(OR(AND(X$4&gt;=$AH11,X$4&lt;$AI11),AND(X$4&gt;=$AJ11,X$4&lt;$AK11)),$AG11,$AF11),0)))</f>
        <v/>
      </c>
      <c r="Y11" s="40">
        <f>IF(OR($A11="",$AF11=""),"",IF($AL11=1,0,IF(IF($AE11&gt;$AD11,AND(Y$4&gt;=$AD11,Y$4&lt;$AE11),OR(Y$4&gt;=$AD11,Y$4&lt;$AE11)),IF(OR(AND(Y$4&gt;=$AH11,Y$4&lt;$AI11),AND(Y$4&gt;=$AJ11,Y$4&lt;$AK11)),$AG11,$AF11),0)))</f>
        <v/>
      </c>
      <c r="Z11" s="40">
        <f>IF(OR($A11="",$AF11=""),"",IF($AL11=1,0,IF(IF($AE11&gt;$AD11,AND(Z$4&gt;=$AD11,Z$4&lt;$AE11),OR(Z$4&gt;=$AD11,Z$4&lt;$AE11)),IF(OR(AND(Z$4&gt;=$AH11,Z$4&lt;$AI11),AND(Z$4&gt;=$AJ11,Z$4&lt;$AK11)),$AG11,$AF11),0)))</f>
        <v/>
      </c>
      <c r="AA11" s="41">
        <f>IF($A11="","",SUM(C11:Z11))</f>
        <v/>
      </c>
      <c r="AC11" s="42" t="n">
        <v>2</v>
      </c>
      <c r="AD11" s="42">
        <f>IF('3 Movimento'!$B$8&lt;&gt;"",'3 Movimento'!$B$8,IF('1 Loja'!C$16="",0,'1 Loja'!C$16))*24</f>
        <v/>
      </c>
      <c r="AE11" s="42">
        <f>IF('3 Movimento'!$C$8&lt;&gt;"",'3 Movimento'!$C$8,IF('1 Loja'!C$17="",0,'1 Loja'!C$17))*24</f>
        <v/>
      </c>
      <c r="AF11" s="42">
        <f>IF('3 Movimento'!$F$8="","",'3 Movimento'!$F$8)</f>
        <v/>
      </c>
      <c r="AG11" s="42">
        <f>IF('3 Movimento'!$G$8="",AF11,'3 Movimento'!$G$8)</f>
        <v/>
      </c>
      <c r="AH11" s="42">
        <f>IF('1 Loja'!C$18="",-1,'1 Loja'!C$18*24)</f>
        <v/>
      </c>
      <c r="AI11" s="42">
        <f>IF('1 Loja'!C$19="",-1,'1 Loja'!C$19*24)</f>
        <v/>
      </c>
      <c r="AJ11" s="42">
        <f>IF('1 Loja'!C$20="",-1,'1 Loja'!C$20*24)</f>
        <v/>
      </c>
      <c r="AK11" s="42">
        <f>IF('1 Loja'!C$21="",-1,'1 Loja'!C$21*24)</f>
        <v/>
      </c>
      <c r="AL11" s="42">
        <f>IF(AND('3 Movimento'!$B$8="",'3 Movimento'!$C$8="",OR('1 Loja'!C$16="",'1 Loja'!C$17="")),1,0)</f>
        <v/>
      </c>
    </row>
    <row r="12">
      <c r="A12" s="39">
        <f>IF('3 Movimento'!$A$8="","",'3 Movimento'!$A$8)</f>
        <v/>
      </c>
      <c r="B12" s="39" t="inlineStr">
        <is>
          <t>Domingo</t>
        </is>
      </c>
      <c r="C12" s="40">
        <f>IF(OR($A12="",$AF12=""),"",IF($AL12=1,0,IF(IF($AE12&gt;$AD12,AND(C$4&gt;=$AD12,C$4&lt;$AE12),OR(C$4&gt;=$AD12,C$4&lt;$AE12)),IF(OR(AND(C$4&gt;=$AH12,C$4&lt;$AI12),AND(C$4&gt;=$AJ12,C$4&lt;$AK12)),$AG12,$AF12),0)))</f>
        <v/>
      </c>
      <c r="D12" s="40">
        <f>IF(OR($A12="",$AF12=""),"",IF($AL12=1,0,IF(IF($AE12&gt;$AD12,AND(D$4&gt;=$AD12,D$4&lt;$AE12),OR(D$4&gt;=$AD12,D$4&lt;$AE12)),IF(OR(AND(D$4&gt;=$AH12,D$4&lt;$AI12),AND(D$4&gt;=$AJ12,D$4&lt;$AK12)),$AG12,$AF12),0)))</f>
        <v/>
      </c>
      <c r="E12" s="40">
        <f>IF(OR($A12="",$AF12=""),"",IF($AL12=1,0,IF(IF($AE12&gt;$AD12,AND(E$4&gt;=$AD12,E$4&lt;$AE12),OR(E$4&gt;=$AD12,E$4&lt;$AE12)),IF(OR(AND(E$4&gt;=$AH12,E$4&lt;$AI12),AND(E$4&gt;=$AJ12,E$4&lt;$AK12)),$AG12,$AF12),0)))</f>
        <v/>
      </c>
      <c r="F12" s="40">
        <f>IF(OR($A12="",$AF12=""),"",IF($AL12=1,0,IF(IF($AE12&gt;$AD12,AND(F$4&gt;=$AD12,F$4&lt;$AE12),OR(F$4&gt;=$AD12,F$4&lt;$AE12)),IF(OR(AND(F$4&gt;=$AH12,F$4&lt;$AI12),AND(F$4&gt;=$AJ12,F$4&lt;$AK12)),$AG12,$AF12),0)))</f>
        <v/>
      </c>
      <c r="G12" s="40">
        <f>IF(OR($A12="",$AF12=""),"",IF($AL12=1,0,IF(IF($AE12&gt;$AD12,AND(G$4&gt;=$AD12,G$4&lt;$AE12),OR(G$4&gt;=$AD12,G$4&lt;$AE12)),IF(OR(AND(G$4&gt;=$AH12,G$4&lt;$AI12),AND(G$4&gt;=$AJ12,G$4&lt;$AK12)),$AG12,$AF12),0)))</f>
        <v/>
      </c>
      <c r="H12" s="40">
        <f>IF(OR($A12="",$AF12=""),"",IF($AL12=1,0,IF(IF($AE12&gt;$AD12,AND(H$4&gt;=$AD12,H$4&lt;$AE12),OR(H$4&gt;=$AD12,H$4&lt;$AE12)),IF(OR(AND(H$4&gt;=$AH12,H$4&lt;$AI12),AND(H$4&gt;=$AJ12,H$4&lt;$AK12)),$AG12,$AF12),0)))</f>
        <v/>
      </c>
      <c r="I12" s="40">
        <f>IF(OR($A12="",$AF12=""),"",IF($AL12=1,0,IF(IF($AE12&gt;$AD12,AND(I$4&gt;=$AD12,I$4&lt;$AE12),OR(I$4&gt;=$AD12,I$4&lt;$AE12)),IF(OR(AND(I$4&gt;=$AH12,I$4&lt;$AI12),AND(I$4&gt;=$AJ12,I$4&lt;$AK12)),$AG12,$AF12),0)))</f>
        <v/>
      </c>
      <c r="J12" s="40">
        <f>IF(OR($A12="",$AF12=""),"",IF($AL12=1,0,IF(IF($AE12&gt;$AD12,AND(J$4&gt;=$AD12,J$4&lt;$AE12),OR(J$4&gt;=$AD12,J$4&lt;$AE12)),IF(OR(AND(J$4&gt;=$AH12,J$4&lt;$AI12),AND(J$4&gt;=$AJ12,J$4&lt;$AK12)),$AG12,$AF12),0)))</f>
        <v/>
      </c>
      <c r="K12" s="40">
        <f>IF(OR($A12="",$AF12=""),"",IF($AL12=1,0,IF(IF($AE12&gt;$AD12,AND(K$4&gt;=$AD12,K$4&lt;$AE12),OR(K$4&gt;=$AD12,K$4&lt;$AE12)),IF(OR(AND(K$4&gt;=$AH12,K$4&lt;$AI12),AND(K$4&gt;=$AJ12,K$4&lt;$AK12)),$AG12,$AF12),0)))</f>
        <v/>
      </c>
      <c r="L12" s="40">
        <f>IF(OR($A12="",$AF12=""),"",IF($AL12=1,0,IF(IF($AE12&gt;$AD12,AND(L$4&gt;=$AD12,L$4&lt;$AE12),OR(L$4&gt;=$AD12,L$4&lt;$AE12)),IF(OR(AND(L$4&gt;=$AH12,L$4&lt;$AI12),AND(L$4&gt;=$AJ12,L$4&lt;$AK12)),$AG12,$AF12),0)))</f>
        <v/>
      </c>
      <c r="M12" s="40">
        <f>IF(OR($A12="",$AF12=""),"",IF($AL12=1,0,IF(IF($AE12&gt;$AD12,AND(M$4&gt;=$AD12,M$4&lt;$AE12),OR(M$4&gt;=$AD12,M$4&lt;$AE12)),IF(OR(AND(M$4&gt;=$AH12,M$4&lt;$AI12),AND(M$4&gt;=$AJ12,M$4&lt;$AK12)),$AG12,$AF12),0)))</f>
        <v/>
      </c>
      <c r="N12" s="40">
        <f>IF(OR($A12="",$AF12=""),"",IF($AL12=1,0,IF(IF($AE12&gt;$AD12,AND(N$4&gt;=$AD12,N$4&lt;$AE12),OR(N$4&gt;=$AD12,N$4&lt;$AE12)),IF(OR(AND(N$4&gt;=$AH12,N$4&lt;$AI12),AND(N$4&gt;=$AJ12,N$4&lt;$AK12)),$AG12,$AF12),0)))</f>
        <v/>
      </c>
      <c r="O12" s="40">
        <f>IF(OR($A12="",$AF12=""),"",IF($AL12=1,0,IF(IF($AE12&gt;$AD12,AND(O$4&gt;=$AD12,O$4&lt;$AE12),OR(O$4&gt;=$AD12,O$4&lt;$AE12)),IF(OR(AND(O$4&gt;=$AH12,O$4&lt;$AI12),AND(O$4&gt;=$AJ12,O$4&lt;$AK12)),$AG12,$AF12),0)))</f>
        <v/>
      </c>
      <c r="P12" s="40">
        <f>IF(OR($A12="",$AF12=""),"",IF($AL12=1,0,IF(IF($AE12&gt;$AD12,AND(P$4&gt;=$AD12,P$4&lt;$AE12),OR(P$4&gt;=$AD12,P$4&lt;$AE12)),IF(OR(AND(P$4&gt;=$AH12,P$4&lt;$AI12),AND(P$4&gt;=$AJ12,P$4&lt;$AK12)),$AG12,$AF12),0)))</f>
        <v/>
      </c>
      <c r="Q12" s="40">
        <f>IF(OR($A12="",$AF12=""),"",IF($AL12=1,0,IF(IF($AE12&gt;$AD12,AND(Q$4&gt;=$AD12,Q$4&lt;$AE12),OR(Q$4&gt;=$AD12,Q$4&lt;$AE12)),IF(OR(AND(Q$4&gt;=$AH12,Q$4&lt;$AI12),AND(Q$4&gt;=$AJ12,Q$4&lt;$AK12)),$AG12,$AF12),0)))</f>
        <v/>
      </c>
      <c r="R12" s="40">
        <f>IF(OR($A12="",$AF12=""),"",IF($AL12=1,0,IF(IF($AE12&gt;$AD12,AND(R$4&gt;=$AD12,R$4&lt;$AE12),OR(R$4&gt;=$AD12,R$4&lt;$AE12)),IF(OR(AND(R$4&gt;=$AH12,R$4&lt;$AI12),AND(R$4&gt;=$AJ12,R$4&lt;$AK12)),$AG12,$AF12),0)))</f>
        <v/>
      </c>
      <c r="S12" s="40">
        <f>IF(OR($A12="",$AF12=""),"",IF($AL12=1,0,IF(IF($AE12&gt;$AD12,AND(S$4&gt;=$AD12,S$4&lt;$AE12),OR(S$4&gt;=$AD12,S$4&lt;$AE12)),IF(OR(AND(S$4&gt;=$AH12,S$4&lt;$AI12),AND(S$4&gt;=$AJ12,S$4&lt;$AK12)),$AG12,$AF12),0)))</f>
        <v/>
      </c>
      <c r="T12" s="40">
        <f>IF(OR($A12="",$AF12=""),"",IF($AL12=1,0,IF(IF($AE12&gt;$AD12,AND(T$4&gt;=$AD12,T$4&lt;$AE12),OR(T$4&gt;=$AD12,T$4&lt;$AE12)),IF(OR(AND(T$4&gt;=$AH12,T$4&lt;$AI12),AND(T$4&gt;=$AJ12,T$4&lt;$AK12)),$AG12,$AF12),0)))</f>
        <v/>
      </c>
      <c r="U12" s="40">
        <f>IF(OR($A12="",$AF12=""),"",IF($AL12=1,0,IF(IF($AE12&gt;$AD12,AND(U$4&gt;=$AD12,U$4&lt;$AE12),OR(U$4&gt;=$AD12,U$4&lt;$AE12)),IF(OR(AND(U$4&gt;=$AH12,U$4&lt;$AI12),AND(U$4&gt;=$AJ12,U$4&lt;$AK12)),$AG12,$AF12),0)))</f>
        <v/>
      </c>
      <c r="V12" s="40">
        <f>IF(OR($A12="",$AF12=""),"",IF($AL12=1,0,IF(IF($AE12&gt;$AD12,AND(V$4&gt;=$AD12,V$4&lt;$AE12),OR(V$4&gt;=$AD12,V$4&lt;$AE12)),IF(OR(AND(V$4&gt;=$AH12,V$4&lt;$AI12),AND(V$4&gt;=$AJ12,V$4&lt;$AK12)),$AG12,$AF12),0)))</f>
        <v/>
      </c>
      <c r="W12" s="40">
        <f>IF(OR($A12="",$AF12=""),"",IF($AL12=1,0,IF(IF($AE12&gt;$AD12,AND(W$4&gt;=$AD12,W$4&lt;$AE12),OR(W$4&gt;=$AD12,W$4&lt;$AE12)),IF(OR(AND(W$4&gt;=$AH12,W$4&lt;$AI12),AND(W$4&gt;=$AJ12,W$4&lt;$AK12)),$AG12,$AF12),0)))</f>
        <v/>
      </c>
      <c r="X12" s="40">
        <f>IF(OR($A12="",$AF12=""),"",IF($AL12=1,0,IF(IF($AE12&gt;$AD12,AND(X$4&gt;=$AD12,X$4&lt;$AE12),OR(X$4&gt;=$AD12,X$4&lt;$AE12)),IF(OR(AND(X$4&gt;=$AH12,X$4&lt;$AI12),AND(X$4&gt;=$AJ12,X$4&lt;$AK12)),$AG12,$AF12),0)))</f>
        <v/>
      </c>
      <c r="Y12" s="40">
        <f>IF(OR($A12="",$AF12=""),"",IF($AL12=1,0,IF(IF($AE12&gt;$AD12,AND(Y$4&gt;=$AD12,Y$4&lt;$AE12),OR(Y$4&gt;=$AD12,Y$4&lt;$AE12)),IF(OR(AND(Y$4&gt;=$AH12,Y$4&lt;$AI12),AND(Y$4&gt;=$AJ12,Y$4&lt;$AK12)),$AG12,$AF12),0)))</f>
        <v/>
      </c>
      <c r="Z12" s="40">
        <f>IF(OR($A12="",$AF12=""),"",IF($AL12=1,0,IF(IF($AE12&gt;$AD12,AND(Z$4&gt;=$AD12,Z$4&lt;$AE12),OR(Z$4&gt;=$AD12,Z$4&lt;$AE12)),IF(OR(AND(Z$4&gt;=$AH12,Z$4&lt;$AI12),AND(Z$4&gt;=$AJ12,Z$4&lt;$AK12)),$AG12,$AF12),0)))</f>
        <v/>
      </c>
      <c r="AA12" s="41">
        <f>IF($A12="","",SUM(C12:Z12))</f>
        <v/>
      </c>
      <c r="AC12" s="42" t="n">
        <v>3</v>
      </c>
      <c r="AD12" s="42">
        <f>IF('3 Movimento'!$B$8&lt;&gt;"",'3 Movimento'!$B$8,IF('1 Loja'!D$16="",0,'1 Loja'!D$16))*24</f>
        <v/>
      </c>
      <c r="AE12" s="42">
        <f>IF('3 Movimento'!$C$8&lt;&gt;"",'3 Movimento'!$C$8,IF('1 Loja'!D$17="",0,'1 Loja'!D$17))*24</f>
        <v/>
      </c>
      <c r="AF12" s="42">
        <f>IF('3 Movimento'!$H$8="","",'3 Movimento'!$H$8)</f>
        <v/>
      </c>
      <c r="AG12" s="42">
        <f>IF('3 Movimento'!$I$8="",AF12,'3 Movimento'!$I$8)</f>
        <v/>
      </c>
      <c r="AH12" s="42">
        <f>IF('1 Loja'!D$18="",-1,'1 Loja'!D$18*24)</f>
        <v/>
      </c>
      <c r="AI12" s="42">
        <f>IF('1 Loja'!D$19="",-1,'1 Loja'!D$19*24)</f>
        <v/>
      </c>
      <c r="AJ12" s="42">
        <f>IF('1 Loja'!D$20="",-1,'1 Loja'!D$20*24)</f>
        <v/>
      </c>
      <c r="AK12" s="42">
        <f>IF('1 Loja'!D$21="",-1,'1 Loja'!D$21*24)</f>
        <v/>
      </c>
      <c r="AL12" s="42">
        <f>IF(AND('3 Movimento'!$B$8="",'3 Movimento'!$C$8="",OR('1 Loja'!D$16="",'1 Loja'!D$17="")),1,0)</f>
        <v/>
      </c>
    </row>
    <row r="13">
      <c r="A13" s="39">
        <f>IF('3 Movimento'!$A$9="","",'3 Movimento'!$A$9)</f>
        <v/>
      </c>
      <c r="B13" s="39" t="inlineStr">
        <is>
          <t>Segunda</t>
        </is>
      </c>
      <c r="C13" s="40">
        <f>IF(OR($A13="",$AF13=""),"",IF($AL13=1,0,IF(IF($AE13&gt;$AD13,AND(C$4&gt;=$AD13,C$4&lt;$AE13),OR(C$4&gt;=$AD13,C$4&lt;$AE13)),IF(OR(AND(C$4&gt;=$AH13,C$4&lt;$AI13),AND(C$4&gt;=$AJ13,C$4&lt;$AK13)),$AG13,$AF13),0)))</f>
        <v/>
      </c>
      <c r="D13" s="40">
        <f>IF(OR($A13="",$AF13=""),"",IF($AL13=1,0,IF(IF($AE13&gt;$AD13,AND(D$4&gt;=$AD13,D$4&lt;$AE13),OR(D$4&gt;=$AD13,D$4&lt;$AE13)),IF(OR(AND(D$4&gt;=$AH13,D$4&lt;$AI13),AND(D$4&gt;=$AJ13,D$4&lt;$AK13)),$AG13,$AF13),0)))</f>
        <v/>
      </c>
      <c r="E13" s="40">
        <f>IF(OR($A13="",$AF13=""),"",IF($AL13=1,0,IF(IF($AE13&gt;$AD13,AND(E$4&gt;=$AD13,E$4&lt;$AE13),OR(E$4&gt;=$AD13,E$4&lt;$AE13)),IF(OR(AND(E$4&gt;=$AH13,E$4&lt;$AI13),AND(E$4&gt;=$AJ13,E$4&lt;$AK13)),$AG13,$AF13),0)))</f>
        <v/>
      </c>
      <c r="F13" s="40">
        <f>IF(OR($A13="",$AF13=""),"",IF($AL13=1,0,IF(IF($AE13&gt;$AD13,AND(F$4&gt;=$AD13,F$4&lt;$AE13),OR(F$4&gt;=$AD13,F$4&lt;$AE13)),IF(OR(AND(F$4&gt;=$AH13,F$4&lt;$AI13),AND(F$4&gt;=$AJ13,F$4&lt;$AK13)),$AG13,$AF13),0)))</f>
        <v/>
      </c>
      <c r="G13" s="40">
        <f>IF(OR($A13="",$AF13=""),"",IF($AL13=1,0,IF(IF($AE13&gt;$AD13,AND(G$4&gt;=$AD13,G$4&lt;$AE13),OR(G$4&gt;=$AD13,G$4&lt;$AE13)),IF(OR(AND(G$4&gt;=$AH13,G$4&lt;$AI13),AND(G$4&gt;=$AJ13,G$4&lt;$AK13)),$AG13,$AF13),0)))</f>
        <v/>
      </c>
      <c r="H13" s="40">
        <f>IF(OR($A13="",$AF13=""),"",IF($AL13=1,0,IF(IF($AE13&gt;$AD13,AND(H$4&gt;=$AD13,H$4&lt;$AE13),OR(H$4&gt;=$AD13,H$4&lt;$AE13)),IF(OR(AND(H$4&gt;=$AH13,H$4&lt;$AI13),AND(H$4&gt;=$AJ13,H$4&lt;$AK13)),$AG13,$AF13),0)))</f>
        <v/>
      </c>
      <c r="I13" s="40">
        <f>IF(OR($A13="",$AF13=""),"",IF($AL13=1,0,IF(IF($AE13&gt;$AD13,AND(I$4&gt;=$AD13,I$4&lt;$AE13),OR(I$4&gt;=$AD13,I$4&lt;$AE13)),IF(OR(AND(I$4&gt;=$AH13,I$4&lt;$AI13),AND(I$4&gt;=$AJ13,I$4&lt;$AK13)),$AG13,$AF13),0)))</f>
        <v/>
      </c>
      <c r="J13" s="40">
        <f>IF(OR($A13="",$AF13=""),"",IF($AL13=1,0,IF(IF($AE13&gt;$AD13,AND(J$4&gt;=$AD13,J$4&lt;$AE13),OR(J$4&gt;=$AD13,J$4&lt;$AE13)),IF(OR(AND(J$4&gt;=$AH13,J$4&lt;$AI13),AND(J$4&gt;=$AJ13,J$4&lt;$AK13)),$AG13,$AF13),0)))</f>
        <v/>
      </c>
      <c r="K13" s="40">
        <f>IF(OR($A13="",$AF13=""),"",IF($AL13=1,0,IF(IF($AE13&gt;$AD13,AND(K$4&gt;=$AD13,K$4&lt;$AE13),OR(K$4&gt;=$AD13,K$4&lt;$AE13)),IF(OR(AND(K$4&gt;=$AH13,K$4&lt;$AI13),AND(K$4&gt;=$AJ13,K$4&lt;$AK13)),$AG13,$AF13),0)))</f>
        <v/>
      </c>
      <c r="L13" s="40">
        <f>IF(OR($A13="",$AF13=""),"",IF($AL13=1,0,IF(IF($AE13&gt;$AD13,AND(L$4&gt;=$AD13,L$4&lt;$AE13),OR(L$4&gt;=$AD13,L$4&lt;$AE13)),IF(OR(AND(L$4&gt;=$AH13,L$4&lt;$AI13),AND(L$4&gt;=$AJ13,L$4&lt;$AK13)),$AG13,$AF13),0)))</f>
        <v/>
      </c>
      <c r="M13" s="40">
        <f>IF(OR($A13="",$AF13=""),"",IF($AL13=1,0,IF(IF($AE13&gt;$AD13,AND(M$4&gt;=$AD13,M$4&lt;$AE13),OR(M$4&gt;=$AD13,M$4&lt;$AE13)),IF(OR(AND(M$4&gt;=$AH13,M$4&lt;$AI13),AND(M$4&gt;=$AJ13,M$4&lt;$AK13)),$AG13,$AF13),0)))</f>
        <v/>
      </c>
      <c r="N13" s="40">
        <f>IF(OR($A13="",$AF13=""),"",IF($AL13=1,0,IF(IF($AE13&gt;$AD13,AND(N$4&gt;=$AD13,N$4&lt;$AE13),OR(N$4&gt;=$AD13,N$4&lt;$AE13)),IF(OR(AND(N$4&gt;=$AH13,N$4&lt;$AI13),AND(N$4&gt;=$AJ13,N$4&lt;$AK13)),$AG13,$AF13),0)))</f>
        <v/>
      </c>
      <c r="O13" s="40">
        <f>IF(OR($A13="",$AF13=""),"",IF($AL13=1,0,IF(IF($AE13&gt;$AD13,AND(O$4&gt;=$AD13,O$4&lt;$AE13),OR(O$4&gt;=$AD13,O$4&lt;$AE13)),IF(OR(AND(O$4&gt;=$AH13,O$4&lt;$AI13),AND(O$4&gt;=$AJ13,O$4&lt;$AK13)),$AG13,$AF13),0)))</f>
        <v/>
      </c>
      <c r="P13" s="40">
        <f>IF(OR($A13="",$AF13=""),"",IF($AL13=1,0,IF(IF($AE13&gt;$AD13,AND(P$4&gt;=$AD13,P$4&lt;$AE13),OR(P$4&gt;=$AD13,P$4&lt;$AE13)),IF(OR(AND(P$4&gt;=$AH13,P$4&lt;$AI13),AND(P$4&gt;=$AJ13,P$4&lt;$AK13)),$AG13,$AF13),0)))</f>
        <v/>
      </c>
      <c r="Q13" s="40">
        <f>IF(OR($A13="",$AF13=""),"",IF($AL13=1,0,IF(IF($AE13&gt;$AD13,AND(Q$4&gt;=$AD13,Q$4&lt;$AE13),OR(Q$4&gt;=$AD13,Q$4&lt;$AE13)),IF(OR(AND(Q$4&gt;=$AH13,Q$4&lt;$AI13),AND(Q$4&gt;=$AJ13,Q$4&lt;$AK13)),$AG13,$AF13),0)))</f>
        <v/>
      </c>
      <c r="R13" s="40">
        <f>IF(OR($A13="",$AF13=""),"",IF($AL13=1,0,IF(IF($AE13&gt;$AD13,AND(R$4&gt;=$AD13,R$4&lt;$AE13),OR(R$4&gt;=$AD13,R$4&lt;$AE13)),IF(OR(AND(R$4&gt;=$AH13,R$4&lt;$AI13),AND(R$4&gt;=$AJ13,R$4&lt;$AK13)),$AG13,$AF13),0)))</f>
        <v/>
      </c>
      <c r="S13" s="40">
        <f>IF(OR($A13="",$AF13=""),"",IF($AL13=1,0,IF(IF($AE13&gt;$AD13,AND(S$4&gt;=$AD13,S$4&lt;$AE13),OR(S$4&gt;=$AD13,S$4&lt;$AE13)),IF(OR(AND(S$4&gt;=$AH13,S$4&lt;$AI13),AND(S$4&gt;=$AJ13,S$4&lt;$AK13)),$AG13,$AF13),0)))</f>
        <v/>
      </c>
      <c r="T13" s="40">
        <f>IF(OR($A13="",$AF13=""),"",IF($AL13=1,0,IF(IF($AE13&gt;$AD13,AND(T$4&gt;=$AD13,T$4&lt;$AE13),OR(T$4&gt;=$AD13,T$4&lt;$AE13)),IF(OR(AND(T$4&gt;=$AH13,T$4&lt;$AI13),AND(T$4&gt;=$AJ13,T$4&lt;$AK13)),$AG13,$AF13),0)))</f>
        <v/>
      </c>
      <c r="U13" s="40">
        <f>IF(OR($A13="",$AF13=""),"",IF($AL13=1,0,IF(IF($AE13&gt;$AD13,AND(U$4&gt;=$AD13,U$4&lt;$AE13),OR(U$4&gt;=$AD13,U$4&lt;$AE13)),IF(OR(AND(U$4&gt;=$AH13,U$4&lt;$AI13),AND(U$4&gt;=$AJ13,U$4&lt;$AK13)),$AG13,$AF13),0)))</f>
        <v/>
      </c>
      <c r="V13" s="40">
        <f>IF(OR($A13="",$AF13=""),"",IF($AL13=1,0,IF(IF($AE13&gt;$AD13,AND(V$4&gt;=$AD13,V$4&lt;$AE13),OR(V$4&gt;=$AD13,V$4&lt;$AE13)),IF(OR(AND(V$4&gt;=$AH13,V$4&lt;$AI13),AND(V$4&gt;=$AJ13,V$4&lt;$AK13)),$AG13,$AF13),0)))</f>
        <v/>
      </c>
      <c r="W13" s="40">
        <f>IF(OR($A13="",$AF13=""),"",IF($AL13=1,0,IF(IF($AE13&gt;$AD13,AND(W$4&gt;=$AD13,W$4&lt;$AE13),OR(W$4&gt;=$AD13,W$4&lt;$AE13)),IF(OR(AND(W$4&gt;=$AH13,W$4&lt;$AI13),AND(W$4&gt;=$AJ13,W$4&lt;$AK13)),$AG13,$AF13),0)))</f>
        <v/>
      </c>
      <c r="X13" s="40">
        <f>IF(OR($A13="",$AF13=""),"",IF($AL13=1,0,IF(IF($AE13&gt;$AD13,AND(X$4&gt;=$AD13,X$4&lt;$AE13),OR(X$4&gt;=$AD13,X$4&lt;$AE13)),IF(OR(AND(X$4&gt;=$AH13,X$4&lt;$AI13),AND(X$4&gt;=$AJ13,X$4&lt;$AK13)),$AG13,$AF13),0)))</f>
        <v/>
      </c>
      <c r="Y13" s="40">
        <f>IF(OR($A13="",$AF13=""),"",IF($AL13=1,0,IF(IF($AE13&gt;$AD13,AND(Y$4&gt;=$AD13,Y$4&lt;$AE13),OR(Y$4&gt;=$AD13,Y$4&lt;$AE13)),IF(OR(AND(Y$4&gt;=$AH13,Y$4&lt;$AI13),AND(Y$4&gt;=$AJ13,Y$4&lt;$AK13)),$AG13,$AF13),0)))</f>
        <v/>
      </c>
      <c r="Z13" s="40">
        <f>IF(OR($A13="",$AF13=""),"",IF($AL13=1,0,IF(IF($AE13&gt;$AD13,AND(Z$4&gt;=$AD13,Z$4&lt;$AE13),OR(Z$4&gt;=$AD13,Z$4&lt;$AE13)),IF(OR(AND(Z$4&gt;=$AH13,Z$4&lt;$AI13),AND(Z$4&gt;=$AJ13,Z$4&lt;$AK13)),$AG13,$AF13),0)))</f>
        <v/>
      </c>
      <c r="AA13" s="41">
        <f>IF($A13="","",SUM(C13:Z13))</f>
        <v/>
      </c>
      <c r="AC13" s="42" t="n">
        <v>1</v>
      </c>
      <c r="AD13" s="42">
        <f>IF('3 Movimento'!$B$9&lt;&gt;"",'3 Movimento'!$B$9,IF('1 Loja'!B$16="",0,'1 Loja'!B$16))*24</f>
        <v/>
      </c>
      <c r="AE13" s="42">
        <f>IF('3 Movimento'!$C$9&lt;&gt;"",'3 Movimento'!$C$9,IF('1 Loja'!B$17="",0,'1 Loja'!B$17))*24</f>
        <v/>
      </c>
      <c r="AF13" s="42">
        <f>IF('3 Movimento'!$D$9="","",'3 Movimento'!$D$9)</f>
        <v/>
      </c>
      <c r="AG13" s="42">
        <f>IF('3 Movimento'!$E$9="",AF13,'3 Movimento'!$E$9)</f>
        <v/>
      </c>
      <c r="AH13" s="42">
        <f>IF('1 Loja'!B$18="",-1,'1 Loja'!B$18*24)</f>
        <v/>
      </c>
      <c r="AI13" s="42">
        <f>IF('1 Loja'!B$19="",-1,'1 Loja'!B$19*24)</f>
        <v/>
      </c>
      <c r="AJ13" s="42">
        <f>IF('1 Loja'!B$20="",-1,'1 Loja'!B$20*24)</f>
        <v/>
      </c>
      <c r="AK13" s="42">
        <f>IF('1 Loja'!B$21="",-1,'1 Loja'!B$21*24)</f>
        <v/>
      </c>
      <c r="AL13" s="42">
        <f>IF(AND('3 Movimento'!$B$9="",'3 Movimento'!$C$9="",OR('1 Loja'!B$16="",'1 Loja'!B$17="")),1,0)</f>
        <v/>
      </c>
    </row>
    <row r="14">
      <c r="A14" s="39">
        <f>IF('3 Movimento'!$A$9="","",'3 Movimento'!$A$9)</f>
        <v/>
      </c>
      <c r="B14" s="39" t="inlineStr">
        <is>
          <t>Terça</t>
        </is>
      </c>
      <c r="C14" s="40">
        <f>IF(OR($A14="",$AF14=""),"",IF($AL14=1,0,IF(IF($AE14&gt;$AD14,AND(C$4&gt;=$AD14,C$4&lt;$AE14),OR(C$4&gt;=$AD14,C$4&lt;$AE14)),IF(OR(AND(C$4&gt;=$AH14,C$4&lt;$AI14),AND(C$4&gt;=$AJ14,C$4&lt;$AK14)),$AG14,$AF14),0)))</f>
        <v/>
      </c>
      <c r="D14" s="40">
        <f>IF(OR($A14="",$AF14=""),"",IF($AL14=1,0,IF(IF($AE14&gt;$AD14,AND(D$4&gt;=$AD14,D$4&lt;$AE14),OR(D$4&gt;=$AD14,D$4&lt;$AE14)),IF(OR(AND(D$4&gt;=$AH14,D$4&lt;$AI14),AND(D$4&gt;=$AJ14,D$4&lt;$AK14)),$AG14,$AF14),0)))</f>
        <v/>
      </c>
      <c r="E14" s="40">
        <f>IF(OR($A14="",$AF14=""),"",IF($AL14=1,0,IF(IF($AE14&gt;$AD14,AND(E$4&gt;=$AD14,E$4&lt;$AE14),OR(E$4&gt;=$AD14,E$4&lt;$AE14)),IF(OR(AND(E$4&gt;=$AH14,E$4&lt;$AI14),AND(E$4&gt;=$AJ14,E$4&lt;$AK14)),$AG14,$AF14),0)))</f>
        <v/>
      </c>
      <c r="F14" s="40">
        <f>IF(OR($A14="",$AF14=""),"",IF($AL14=1,0,IF(IF($AE14&gt;$AD14,AND(F$4&gt;=$AD14,F$4&lt;$AE14),OR(F$4&gt;=$AD14,F$4&lt;$AE14)),IF(OR(AND(F$4&gt;=$AH14,F$4&lt;$AI14),AND(F$4&gt;=$AJ14,F$4&lt;$AK14)),$AG14,$AF14),0)))</f>
        <v/>
      </c>
      <c r="G14" s="40">
        <f>IF(OR($A14="",$AF14=""),"",IF($AL14=1,0,IF(IF($AE14&gt;$AD14,AND(G$4&gt;=$AD14,G$4&lt;$AE14),OR(G$4&gt;=$AD14,G$4&lt;$AE14)),IF(OR(AND(G$4&gt;=$AH14,G$4&lt;$AI14),AND(G$4&gt;=$AJ14,G$4&lt;$AK14)),$AG14,$AF14),0)))</f>
        <v/>
      </c>
      <c r="H14" s="40">
        <f>IF(OR($A14="",$AF14=""),"",IF($AL14=1,0,IF(IF($AE14&gt;$AD14,AND(H$4&gt;=$AD14,H$4&lt;$AE14),OR(H$4&gt;=$AD14,H$4&lt;$AE14)),IF(OR(AND(H$4&gt;=$AH14,H$4&lt;$AI14),AND(H$4&gt;=$AJ14,H$4&lt;$AK14)),$AG14,$AF14),0)))</f>
        <v/>
      </c>
      <c r="I14" s="40">
        <f>IF(OR($A14="",$AF14=""),"",IF($AL14=1,0,IF(IF($AE14&gt;$AD14,AND(I$4&gt;=$AD14,I$4&lt;$AE14),OR(I$4&gt;=$AD14,I$4&lt;$AE14)),IF(OR(AND(I$4&gt;=$AH14,I$4&lt;$AI14),AND(I$4&gt;=$AJ14,I$4&lt;$AK14)),$AG14,$AF14),0)))</f>
        <v/>
      </c>
      <c r="J14" s="40">
        <f>IF(OR($A14="",$AF14=""),"",IF($AL14=1,0,IF(IF($AE14&gt;$AD14,AND(J$4&gt;=$AD14,J$4&lt;$AE14),OR(J$4&gt;=$AD14,J$4&lt;$AE14)),IF(OR(AND(J$4&gt;=$AH14,J$4&lt;$AI14),AND(J$4&gt;=$AJ14,J$4&lt;$AK14)),$AG14,$AF14),0)))</f>
        <v/>
      </c>
      <c r="K14" s="40">
        <f>IF(OR($A14="",$AF14=""),"",IF($AL14=1,0,IF(IF($AE14&gt;$AD14,AND(K$4&gt;=$AD14,K$4&lt;$AE14),OR(K$4&gt;=$AD14,K$4&lt;$AE14)),IF(OR(AND(K$4&gt;=$AH14,K$4&lt;$AI14),AND(K$4&gt;=$AJ14,K$4&lt;$AK14)),$AG14,$AF14),0)))</f>
        <v/>
      </c>
      <c r="L14" s="40">
        <f>IF(OR($A14="",$AF14=""),"",IF($AL14=1,0,IF(IF($AE14&gt;$AD14,AND(L$4&gt;=$AD14,L$4&lt;$AE14),OR(L$4&gt;=$AD14,L$4&lt;$AE14)),IF(OR(AND(L$4&gt;=$AH14,L$4&lt;$AI14),AND(L$4&gt;=$AJ14,L$4&lt;$AK14)),$AG14,$AF14),0)))</f>
        <v/>
      </c>
      <c r="M14" s="40">
        <f>IF(OR($A14="",$AF14=""),"",IF($AL14=1,0,IF(IF($AE14&gt;$AD14,AND(M$4&gt;=$AD14,M$4&lt;$AE14),OR(M$4&gt;=$AD14,M$4&lt;$AE14)),IF(OR(AND(M$4&gt;=$AH14,M$4&lt;$AI14),AND(M$4&gt;=$AJ14,M$4&lt;$AK14)),$AG14,$AF14),0)))</f>
        <v/>
      </c>
      <c r="N14" s="40">
        <f>IF(OR($A14="",$AF14=""),"",IF($AL14=1,0,IF(IF($AE14&gt;$AD14,AND(N$4&gt;=$AD14,N$4&lt;$AE14),OR(N$4&gt;=$AD14,N$4&lt;$AE14)),IF(OR(AND(N$4&gt;=$AH14,N$4&lt;$AI14),AND(N$4&gt;=$AJ14,N$4&lt;$AK14)),$AG14,$AF14),0)))</f>
        <v/>
      </c>
      <c r="O14" s="40">
        <f>IF(OR($A14="",$AF14=""),"",IF($AL14=1,0,IF(IF($AE14&gt;$AD14,AND(O$4&gt;=$AD14,O$4&lt;$AE14),OR(O$4&gt;=$AD14,O$4&lt;$AE14)),IF(OR(AND(O$4&gt;=$AH14,O$4&lt;$AI14),AND(O$4&gt;=$AJ14,O$4&lt;$AK14)),$AG14,$AF14),0)))</f>
        <v/>
      </c>
      <c r="P14" s="40">
        <f>IF(OR($A14="",$AF14=""),"",IF($AL14=1,0,IF(IF($AE14&gt;$AD14,AND(P$4&gt;=$AD14,P$4&lt;$AE14),OR(P$4&gt;=$AD14,P$4&lt;$AE14)),IF(OR(AND(P$4&gt;=$AH14,P$4&lt;$AI14),AND(P$4&gt;=$AJ14,P$4&lt;$AK14)),$AG14,$AF14),0)))</f>
        <v/>
      </c>
      <c r="Q14" s="40">
        <f>IF(OR($A14="",$AF14=""),"",IF($AL14=1,0,IF(IF($AE14&gt;$AD14,AND(Q$4&gt;=$AD14,Q$4&lt;$AE14),OR(Q$4&gt;=$AD14,Q$4&lt;$AE14)),IF(OR(AND(Q$4&gt;=$AH14,Q$4&lt;$AI14),AND(Q$4&gt;=$AJ14,Q$4&lt;$AK14)),$AG14,$AF14),0)))</f>
        <v/>
      </c>
      <c r="R14" s="40">
        <f>IF(OR($A14="",$AF14=""),"",IF($AL14=1,0,IF(IF($AE14&gt;$AD14,AND(R$4&gt;=$AD14,R$4&lt;$AE14),OR(R$4&gt;=$AD14,R$4&lt;$AE14)),IF(OR(AND(R$4&gt;=$AH14,R$4&lt;$AI14),AND(R$4&gt;=$AJ14,R$4&lt;$AK14)),$AG14,$AF14),0)))</f>
        <v/>
      </c>
      <c r="S14" s="40">
        <f>IF(OR($A14="",$AF14=""),"",IF($AL14=1,0,IF(IF($AE14&gt;$AD14,AND(S$4&gt;=$AD14,S$4&lt;$AE14),OR(S$4&gt;=$AD14,S$4&lt;$AE14)),IF(OR(AND(S$4&gt;=$AH14,S$4&lt;$AI14),AND(S$4&gt;=$AJ14,S$4&lt;$AK14)),$AG14,$AF14),0)))</f>
        <v/>
      </c>
      <c r="T14" s="40">
        <f>IF(OR($A14="",$AF14=""),"",IF($AL14=1,0,IF(IF($AE14&gt;$AD14,AND(T$4&gt;=$AD14,T$4&lt;$AE14),OR(T$4&gt;=$AD14,T$4&lt;$AE14)),IF(OR(AND(T$4&gt;=$AH14,T$4&lt;$AI14),AND(T$4&gt;=$AJ14,T$4&lt;$AK14)),$AG14,$AF14),0)))</f>
        <v/>
      </c>
      <c r="U14" s="40">
        <f>IF(OR($A14="",$AF14=""),"",IF($AL14=1,0,IF(IF($AE14&gt;$AD14,AND(U$4&gt;=$AD14,U$4&lt;$AE14),OR(U$4&gt;=$AD14,U$4&lt;$AE14)),IF(OR(AND(U$4&gt;=$AH14,U$4&lt;$AI14),AND(U$4&gt;=$AJ14,U$4&lt;$AK14)),$AG14,$AF14),0)))</f>
        <v/>
      </c>
      <c r="V14" s="40">
        <f>IF(OR($A14="",$AF14=""),"",IF($AL14=1,0,IF(IF($AE14&gt;$AD14,AND(V$4&gt;=$AD14,V$4&lt;$AE14),OR(V$4&gt;=$AD14,V$4&lt;$AE14)),IF(OR(AND(V$4&gt;=$AH14,V$4&lt;$AI14),AND(V$4&gt;=$AJ14,V$4&lt;$AK14)),$AG14,$AF14),0)))</f>
        <v/>
      </c>
      <c r="W14" s="40">
        <f>IF(OR($A14="",$AF14=""),"",IF($AL14=1,0,IF(IF($AE14&gt;$AD14,AND(W$4&gt;=$AD14,W$4&lt;$AE14),OR(W$4&gt;=$AD14,W$4&lt;$AE14)),IF(OR(AND(W$4&gt;=$AH14,W$4&lt;$AI14),AND(W$4&gt;=$AJ14,W$4&lt;$AK14)),$AG14,$AF14),0)))</f>
        <v/>
      </c>
      <c r="X14" s="40">
        <f>IF(OR($A14="",$AF14=""),"",IF($AL14=1,0,IF(IF($AE14&gt;$AD14,AND(X$4&gt;=$AD14,X$4&lt;$AE14),OR(X$4&gt;=$AD14,X$4&lt;$AE14)),IF(OR(AND(X$4&gt;=$AH14,X$4&lt;$AI14),AND(X$4&gt;=$AJ14,X$4&lt;$AK14)),$AG14,$AF14),0)))</f>
        <v/>
      </c>
      <c r="Y14" s="40">
        <f>IF(OR($A14="",$AF14=""),"",IF($AL14=1,0,IF(IF($AE14&gt;$AD14,AND(Y$4&gt;=$AD14,Y$4&lt;$AE14),OR(Y$4&gt;=$AD14,Y$4&lt;$AE14)),IF(OR(AND(Y$4&gt;=$AH14,Y$4&lt;$AI14),AND(Y$4&gt;=$AJ14,Y$4&lt;$AK14)),$AG14,$AF14),0)))</f>
        <v/>
      </c>
      <c r="Z14" s="40">
        <f>IF(OR($A14="",$AF14=""),"",IF($AL14=1,0,IF(IF($AE14&gt;$AD14,AND(Z$4&gt;=$AD14,Z$4&lt;$AE14),OR(Z$4&gt;=$AD14,Z$4&lt;$AE14)),IF(OR(AND(Z$4&gt;=$AH14,Z$4&lt;$AI14),AND(Z$4&gt;=$AJ14,Z$4&lt;$AK14)),$AG14,$AF14),0)))</f>
        <v/>
      </c>
      <c r="AA14" s="41">
        <f>IF($A14="","",SUM(C14:Z14))</f>
        <v/>
      </c>
      <c r="AC14" s="42" t="n">
        <v>1</v>
      </c>
      <c r="AD14" s="42">
        <f>IF('3 Movimento'!$B$9&lt;&gt;"",'3 Movimento'!$B$9,IF('1 Loja'!B$16="",0,'1 Loja'!B$16))*24</f>
        <v/>
      </c>
      <c r="AE14" s="42">
        <f>IF('3 Movimento'!$C$9&lt;&gt;"",'3 Movimento'!$C$9,IF('1 Loja'!B$17="",0,'1 Loja'!B$17))*24</f>
        <v/>
      </c>
      <c r="AF14" s="42">
        <f>IF('3 Movimento'!$D$9="","",'3 Movimento'!$D$9)</f>
        <v/>
      </c>
      <c r="AG14" s="42">
        <f>IF('3 Movimento'!$E$9="",AF14,'3 Movimento'!$E$9)</f>
        <v/>
      </c>
      <c r="AH14" s="42">
        <f>IF('1 Loja'!B$18="",-1,'1 Loja'!B$18*24)</f>
        <v/>
      </c>
      <c r="AI14" s="42">
        <f>IF('1 Loja'!B$19="",-1,'1 Loja'!B$19*24)</f>
        <v/>
      </c>
      <c r="AJ14" s="42">
        <f>IF('1 Loja'!B$20="",-1,'1 Loja'!B$20*24)</f>
        <v/>
      </c>
      <c r="AK14" s="42">
        <f>IF('1 Loja'!B$21="",-1,'1 Loja'!B$21*24)</f>
        <v/>
      </c>
      <c r="AL14" s="42">
        <f>IF(AND('3 Movimento'!$B$9="",'3 Movimento'!$C$9="",OR('1 Loja'!B$16="",'1 Loja'!B$17="")),1,0)</f>
        <v/>
      </c>
    </row>
    <row r="15">
      <c r="A15" s="39">
        <f>IF('3 Movimento'!$A$9="","",'3 Movimento'!$A$9)</f>
        <v/>
      </c>
      <c r="B15" s="39" t="inlineStr">
        <is>
          <t>Quarta</t>
        </is>
      </c>
      <c r="C15" s="40">
        <f>IF(OR($A15="",$AF15=""),"",IF($AL15=1,0,IF(IF($AE15&gt;$AD15,AND(C$4&gt;=$AD15,C$4&lt;$AE15),OR(C$4&gt;=$AD15,C$4&lt;$AE15)),IF(OR(AND(C$4&gt;=$AH15,C$4&lt;$AI15),AND(C$4&gt;=$AJ15,C$4&lt;$AK15)),$AG15,$AF15),0)))</f>
        <v/>
      </c>
      <c r="D15" s="40">
        <f>IF(OR($A15="",$AF15=""),"",IF($AL15=1,0,IF(IF($AE15&gt;$AD15,AND(D$4&gt;=$AD15,D$4&lt;$AE15),OR(D$4&gt;=$AD15,D$4&lt;$AE15)),IF(OR(AND(D$4&gt;=$AH15,D$4&lt;$AI15),AND(D$4&gt;=$AJ15,D$4&lt;$AK15)),$AG15,$AF15),0)))</f>
        <v/>
      </c>
      <c r="E15" s="40">
        <f>IF(OR($A15="",$AF15=""),"",IF($AL15=1,0,IF(IF($AE15&gt;$AD15,AND(E$4&gt;=$AD15,E$4&lt;$AE15),OR(E$4&gt;=$AD15,E$4&lt;$AE15)),IF(OR(AND(E$4&gt;=$AH15,E$4&lt;$AI15),AND(E$4&gt;=$AJ15,E$4&lt;$AK15)),$AG15,$AF15),0)))</f>
        <v/>
      </c>
      <c r="F15" s="40">
        <f>IF(OR($A15="",$AF15=""),"",IF($AL15=1,0,IF(IF($AE15&gt;$AD15,AND(F$4&gt;=$AD15,F$4&lt;$AE15),OR(F$4&gt;=$AD15,F$4&lt;$AE15)),IF(OR(AND(F$4&gt;=$AH15,F$4&lt;$AI15),AND(F$4&gt;=$AJ15,F$4&lt;$AK15)),$AG15,$AF15),0)))</f>
        <v/>
      </c>
      <c r="G15" s="40">
        <f>IF(OR($A15="",$AF15=""),"",IF($AL15=1,0,IF(IF($AE15&gt;$AD15,AND(G$4&gt;=$AD15,G$4&lt;$AE15),OR(G$4&gt;=$AD15,G$4&lt;$AE15)),IF(OR(AND(G$4&gt;=$AH15,G$4&lt;$AI15),AND(G$4&gt;=$AJ15,G$4&lt;$AK15)),$AG15,$AF15),0)))</f>
        <v/>
      </c>
      <c r="H15" s="40">
        <f>IF(OR($A15="",$AF15=""),"",IF($AL15=1,0,IF(IF($AE15&gt;$AD15,AND(H$4&gt;=$AD15,H$4&lt;$AE15),OR(H$4&gt;=$AD15,H$4&lt;$AE15)),IF(OR(AND(H$4&gt;=$AH15,H$4&lt;$AI15),AND(H$4&gt;=$AJ15,H$4&lt;$AK15)),$AG15,$AF15),0)))</f>
        <v/>
      </c>
      <c r="I15" s="40">
        <f>IF(OR($A15="",$AF15=""),"",IF($AL15=1,0,IF(IF($AE15&gt;$AD15,AND(I$4&gt;=$AD15,I$4&lt;$AE15),OR(I$4&gt;=$AD15,I$4&lt;$AE15)),IF(OR(AND(I$4&gt;=$AH15,I$4&lt;$AI15),AND(I$4&gt;=$AJ15,I$4&lt;$AK15)),$AG15,$AF15),0)))</f>
        <v/>
      </c>
      <c r="J15" s="40">
        <f>IF(OR($A15="",$AF15=""),"",IF($AL15=1,0,IF(IF($AE15&gt;$AD15,AND(J$4&gt;=$AD15,J$4&lt;$AE15),OR(J$4&gt;=$AD15,J$4&lt;$AE15)),IF(OR(AND(J$4&gt;=$AH15,J$4&lt;$AI15),AND(J$4&gt;=$AJ15,J$4&lt;$AK15)),$AG15,$AF15),0)))</f>
        <v/>
      </c>
      <c r="K15" s="40">
        <f>IF(OR($A15="",$AF15=""),"",IF($AL15=1,0,IF(IF($AE15&gt;$AD15,AND(K$4&gt;=$AD15,K$4&lt;$AE15),OR(K$4&gt;=$AD15,K$4&lt;$AE15)),IF(OR(AND(K$4&gt;=$AH15,K$4&lt;$AI15),AND(K$4&gt;=$AJ15,K$4&lt;$AK15)),$AG15,$AF15),0)))</f>
        <v/>
      </c>
      <c r="L15" s="40">
        <f>IF(OR($A15="",$AF15=""),"",IF($AL15=1,0,IF(IF($AE15&gt;$AD15,AND(L$4&gt;=$AD15,L$4&lt;$AE15),OR(L$4&gt;=$AD15,L$4&lt;$AE15)),IF(OR(AND(L$4&gt;=$AH15,L$4&lt;$AI15),AND(L$4&gt;=$AJ15,L$4&lt;$AK15)),$AG15,$AF15),0)))</f>
        <v/>
      </c>
      <c r="M15" s="40">
        <f>IF(OR($A15="",$AF15=""),"",IF($AL15=1,0,IF(IF($AE15&gt;$AD15,AND(M$4&gt;=$AD15,M$4&lt;$AE15),OR(M$4&gt;=$AD15,M$4&lt;$AE15)),IF(OR(AND(M$4&gt;=$AH15,M$4&lt;$AI15),AND(M$4&gt;=$AJ15,M$4&lt;$AK15)),$AG15,$AF15),0)))</f>
        <v/>
      </c>
      <c r="N15" s="40">
        <f>IF(OR($A15="",$AF15=""),"",IF($AL15=1,0,IF(IF($AE15&gt;$AD15,AND(N$4&gt;=$AD15,N$4&lt;$AE15),OR(N$4&gt;=$AD15,N$4&lt;$AE15)),IF(OR(AND(N$4&gt;=$AH15,N$4&lt;$AI15),AND(N$4&gt;=$AJ15,N$4&lt;$AK15)),$AG15,$AF15),0)))</f>
        <v/>
      </c>
      <c r="O15" s="40">
        <f>IF(OR($A15="",$AF15=""),"",IF($AL15=1,0,IF(IF($AE15&gt;$AD15,AND(O$4&gt;=$AD15,O$4&lt;$AE15),OR(O$4&gt;=$AD15,O$4&lt;$AE15)),IF(OR(AND(O$4&gt;=$AH15,O$4&lt;$AI15),AND(O$4&gt;=$AJ15,O$4&lt;$AK15)),$AG15,$AF15),0)))</f>
        <v/>
      </c>
      <c r="P15" s="40">
        <f>IF(OR($A15="",$AF15=""),"",IF($AL15=1,0,IF(IF($AE15&gt;$AD15,AND(P$4&gt;=$AD15,P$4&lt;$AE15),OR(P$4&gt;=$AD15,P$4&lt;$AE15)),IF(OR(AND(P$4&gt;=$AH15,P$4&lt;$AI15),AND(P$4&gt;=$AJ15,P$4&lt;$AK15)),$AG15,$AF15),0)))</f>
        <v/>
      </c>
      <c r="Q15" s="40">
        <f>IF(OR($A15="",$AF15=""),"",IF($AL15=1,0,IF(IF($AE15&gt;$AD15,AND(Q$4&gt;=$AD15,Q$4&lt;$AE15),OR(Q$4&gt;=$AD15,Q$4&lt;$AE15)),IF(OR(AND(Q$4&gt;=$AH15,Q$4&lt;$AI15),AND(Q$4&gt;=$AJ15,Q$4&lt;$AK15)),$AG15,$AF15),0)))</f>
        <v/>
      </c>
      <c r="R15" s="40">
        <f>IF(OR($A15="",$AF15=""),"",IF($AL15=1,0,IF(IF($AE15&gt;$AD15,AND(R$4&gt;=$AD15,R$4&lt;$AE15),OR(R$4&gt;=$AD15,R$4&lt;$AE15)),IF(OR(AND(R$4&gt;=$AH15,R$4&lt;$AI15),AND(R$4&gt;=$AJ15,R$4&lt;$AK15)),$AG15,$AF15),0)))</f>
        <v/>
      </c>
      <c r="S15" s="40">
        <f>IF(OR($A15="",$AF15=""),"",IF($AL15=1,0,IF(IF($AE15&gt;$AD15,AND(S$4&gt;=$AD15,S$4&lt;$AE15),OR(S$4&gt;=$AD15,S$4&lt;$AE15)),IF(OR(AND(S$4&gt;=$AH15,S$4&lt;$AI15),AND(S$4&gt;=$AJ15,S$4&lt;$AK15)),$AG15,$AF15),0)))</f>
        <v/>
      </c>
      <c r="T15" s="40">
        <f>IF(OR($A15="",$AF15=""),"",IF($AL15=1,0,IF(IF($AE15&gt;$AD15,AND(T$4&gt;=$AD15,T$4&lt;$AE15),OR(T$4&gt;=$AD15,T$4&lt;$AE15)),IF(OR(AND(T$4&gt;=$AH15,T$4&lt;$AI15),AND(T$4&gt;=$AJ15,T$4&lt;$AK15)),$AG15,$AF15),0)))</f>
        <v/>
      </c>
      <c r="U15" s="40">
        <f>IF(OR($A15="",$AF15=""),"",IF($AL15=1,0,IF(IF($AE15&gt;$AD15,AND(U$4&gt;=$AD15,U$4&lt;$AE15),OR(U$4&gt;=$AD15,U$4&lt;$AE15)),IF(OR(AND(U$4&gt;=$AH15,U$4&lt;$AI15),AND(U$4&gt;=$AJ15,U$4&lt;$AK15)),$AG15,$AF15),0)))</f>
        <v/>
      </c>
      <c r="V15" s="40">
        <f>IF(OR($A15="",$AF15=""),"",IF($AL15=1,0,IF(IF($AE15&gt;$AD15,AND(V$4&gt;=$AD15,V$4&lt;$AE15),OR(V$4&gt;=$AD15,V$4&lt;$AE15)),IF(OR(AND(V$4&gt;=$AH15,V$4&lt;$AI15),AND(V$4&gt;=$AJ15,V$4&lt;$AK15)),$AG15,$AF15),0)))</f>
        <v/>
      </c>
      <c r="W15" s="40">
        <f>IF(OR($A15="",$AF15=""),"",IF($AL15=1,0,IF(IF($AE15&gt;$AD15,AND(W$4&gt;=$AD15,W$4&lt;$AE15),OR(W$4&gt;=$AD15,W$4&lt;$AE15)),IF(OR(AND(W$4&gt;=$AH15,W$4&lt;$AI15),AND(W$4&gt;=$AJ15,W$4&lt;$AK15)),$AG15,$AF15),0)))</f>
        <v/>
      </c>
      <c r="X15" s="40">
        <f>IF(OR($A15="",$AF15=""),"",IF($AL15=1,0,IF(IF($AE15&gt;$AD15,AND(X$4&gt;=$AD15,X$4&lt;$AE15),OR(X$4&gt;=$AD15,X$4&lt;$AE15)),IF(OR(AND(X$4&gt;=$AH15,X$4&lt;$AI15),AND(X$4&gt;=$AJ15,X$4&lt;$AK15)),$AG15,$AF15),0)))</f>
        <v/>
      </c>
      <c r="Y15" s="40">
        <f>IF(OR($A15="",$AF15=""),"",IF($AL15=1,0,IF(IF($AE15&gt;$AD15,AND(Y$4&gt;=$AD15,Y$4&lt;$AE15),OR(Y$4&gt;=$AD15,Y$4&lt;$AE15)),IF(OR(AND(Y$4&gt;=$AH15,Y$4&lt;$AI15),AND(Y$4&gt;=$AJ15,Y$4&lt;$AK15)),$AG15,$AF15),0)))</f>
        <v/>
      </c>
      <c r="Z15" s="40">
        <f>IF(OR($A15="",$AF15=""),"",IF($AL15=1,0,IF(IF($AE15&gt;$AD15,AND(Z$4&gt;=$AD15,Z$4&lt;$AE15),OR(Z$4&gt;=$AD15,Z$4&lt;$AE15)),IF(OR(AND(Z$4&gt;=$AH15,Z$4&lt;$AI15),AND(Z$4&gt;=$AJ15,Z$4&lt;$AK15)),$AG15,$AF15),0)))</f>
        <v/>
      </c>
      <c r="AA15" s="41">
        <f>IF($A15="","",SUM(C15:Z15))</f>
        <v/>
      </c>
      <c r="AC15" s="42" t="n">
        <v>1</v>
      </c>
      <c r="AD15" s="42">
        <f>IF('3 Movimento'!$B$9&lt;&gt;"",'3 Movimento'!$B$9,IF('1 Loja'!B$16="",0,'1 Loja'!B$16))*24</f>
        <v/>
      </c>
      <c r="AE15" s="42">
        <f>IF('3 Movimento'!$C$9&lt;&gt;"",'3 Movimento'!$C$9,IF('1 Loja'!B$17="",0,'1 Loja'!B$17))*24</f>
        <v/>
      </c>
      <c r="AF15" s="42">
        <f>IF('3 Movimento'!$D$9="","",'3 Movimento'!$D$9)</f>
        <v/>
      </c>
      <c r="AG15" s="42">
        <f>IF('3 Movimento'!$E$9="",AF15,'3 Movimento'!$E$9)</f>
        <v/>
      </c>
      <c r="AH15" s="42">
        <f>IF('1 Loja'!B$18="",-1,'1 Loja'!B$18*24)</f>
        <v/>
      </c>
      <c r="AI15" s="42">
        <f>IF('1 Loja'!B$19="",-1,'1 Loja'!B$19*24)</f>
        <v/>
      </c>
      <c r="AJ15" s="42">
        <f>IF('1 Loja'!B$20="",-1,'1 Loja'!B$20*24)</f>
        <v/>
      </c>
      <c r="AK15" s="42">
        <f>IF('1 Loja'!B$21="",-1,'1 Loja'!B$21*24)</f>
        <v/>
      </c>
      <c r="AL15" s="42">
        <f>IF(AND('3 Movimento'!$B$9="",'3 Movimento'!$C$9="",OR('1 Loja'!B$16="",'1 Loja'!B$17="")),1,0)</f>
        <v/>
      </c>
    </row>
    <row r="16">
      <c r="A16" s="39">
        <f>IF('3 Movimento'!$A$9="","",'3 Movimento'!$A$9)</f>
        <v/>
      </c>
      <c r="B16" s="39" t="inlineStr">
        <is>
          <t>Quinta</t>
        </is>
      </c>
      <c r="C16" s="40">
        <f>IF(OR($A16="",$AF16=""),"",IF($AL16=1,0,IF(IF($AE16&gt;$AD16,AND(C$4&gt;=$AD16,C$4&lt;$AE16),OR(C$4&gt;=$AD16,C$4&lt;$AE16)),IF(OR(AND(C$4&gt;=$AH16,C$4&lt;$AI16),AND(C$4&gt;=$AJ16,C$4&lt;$AK16)),$AG16,$AF16),0)))</f>
        <v/>
      </c>
      <c r="D16" s="40">
        <f>IF(OR($A16="",$AF16=""),"",IF($AL16=1,0,IF(IF($AE16&gt;$AD16,AND(D$4&gt;=$AD16,D$4&lt;$AE16),OR(D$4&gt;=$AD16,D$4&lt;$AE16)),IF(OR(AND(D$4&gt;=$AH16,D$4&lt;$AI16),AND(D$4&gt;=$AJ16,D$4&lt;$AK16)),$AG16,$AF16),0)))</f>
        <v/>
      </c>
      <c r="E16" s="40">
        <f>IF(OR($A16="",$AF16=""),"",IF($AL16=1,0,IF(IF($AE16&gt;$AD16,AND(E$4&gt;=$AD16,E$4&lt;$AE16),OR(E$4&gt;=$AD16,E$4&lt;$AE16)),IF(OR(AND(E$4&gt;=$AH16,E$4&lt;$AI16),AND(E$4&gt;=$AJ16,E$4&lt;$AK16)),$AG16,$AF16),0)))</f>
        <v/>
      </c>
      <c r="F16" s="40">
        <f>IF(OR($A16="",$AF16=""),"",IF($AL16=1,0,IF(IF($AE16&gt;$AD16,AND(F$4&gt;=$AD16,F$4&lt;$AE16),OR(F$4&gt;=$AD16,F$4&lt;$AE16)),IF(OR(AND(F$4&gt;=$AH16,F$4&lt;$AI16),AND(F$4&gt;=$AJ16,F$4&lt;$AK16)),$AG16,$AF16),0)))</f>
        <v/>
      </c>
      <c r="G16" s="40">
        <f>IF(OR($A16="",$AF16=""),"",IF($AL16=1,0,IF(IF($AE16&gt;$AD16,AND(G$4&gt;=$AD16,G$4&lt;$AE16),OR(G$4&gt;=$AD16,G$4&lt;$AE16)),IF(OR(AND(G$4&gt;=$AH16,G$4&lt;$AI16),AND(G$4&gt;=$AJ16,G$4&lt;$AK16)),$AG16,$AF16),0)))</f>
        <v/>
      </c>
      <c r="H16" s="40">
        <f>IF(OR($A16="",$AF16=""),"",IF($AL16=1,0,IF(IF($AE16&gt;$AD16,AND(H$4&gt;=$AD16,H$4&lt;$AE16),OR(H$4&gt;=$AD16,H$4&lt;$AE16)),IF(OR(AND(H$4&gt;=$AH16,H$4&lt;$AI16),AND(H$4&gt;=$AJ16,H$4&lt;$AK16)),$AG16,$AF16),0)))</f>
        <v/>
      </c>
      <c r="I16" s="40">
        <f>IF(OR($A16="",$AF16=""),"",IF($AL16=1,0,IF(IF($AE16&gt;$AD16,AND(I$4&gt;=$AD16,I$4&lt;$AE16),OR(I$4&gt;=$AD16,I$4&lt;$AE16)),IF(OR(AND(I$4&gt;=$AH16,I$4&lt;$AI16),AND(I$4&gt;=$AJ16,I$4&lt;$AK16)),$AG16,$AF16),0)))</f>
        <v/>
      </c>
      <c r="J16" s="40">
        <f>IF(OR($A16="",$AF16=""),"",IF($AL16=1,0,IF(IF($AE16&gt;$AD16,AND(J$4&gt;=$AD16,J$4&lt;$AE16),OR(J$4&gt;=$AD16,J$4&lt;$AE16)),IF(OR(AND(J$4&gt;=$AH16,J$4&lt;$AI16),AND(J$4&gt;=$AJ16,J$4&lt;$AK16)),$AG16,$AF16),0)))</f>
        <v/>
      </c>
      <c r="K16" s="40">
        <f>IF(OR($A16="",$AF16=""),"",IF($AL16=1,0,IF(IF($AE16&gt;$AD16,AND(K$4&gt;=$AD16,K$4&lt;$AE16),OR(K$4&gt;=$AD16,K$4&lt;$AE16)),IF(OR(AND(K$4&gt;=$AH16,K$4&lt;$AI16),AND(K$4&gt;=$AJ16,K$4&lt;$AK16)),$AG16,$AF16),0)))</f>
        <v/>
      </c>
      <c r="L16" s="40">
        <f>IF(OR($A16="",$AF16=""),"",IF($AL16=1,0,IF(IF($AE16&gt;$AD16,AND(L$4&gt;=$AD16,L$4&lt;$AE16),OR(L$4&gt;=$AD16,L$4&lt;$AE16)),IF(OR(AND(L$4&gt;=$AH16,L$4&lt;$AI16),AND(L$4&gt;=$AJ16,L$4&lt;$AK16)),$AG16,$AF16),0)))</f>
        <v/>
      </c>
      <c r="M16" s="40">
        <f>IF(OR($A16="",$AF16=""),"",IF($AL16=1,0,IF(IF($AE16&gt;$AD16,AND(M$4&gt;=$AD16,M$4&lt;$AE16),OR(M$4&gt;=$AD16,M$4&lt;$AE16)),IF(OR(AND(M$4&gt;=$AH16,M$4&lt;$AI16),AND(M$4&gt;=$AJ16,M$4&lt;$AK16)),$AG16,$AF16),0)))</f>
        <v/>
      </c>
      <c r="N16" s="40">
        <f>IF(OR($A16="",$AF16=""),"",IF($AL16=1,0,IF(IF($AE16&gt;$AD16,AND(N$4&gt;=$AD16,N$4&lt;$AE16),OR(N$4&gt;=$AD16,N$4&lt;$AE16)),IF(OR(AND(N$4&gt;=$AH16,N$4&lt;$AI16),AND(N$4&gt;=$AJ16,N$4&lt;$AK16)),$AG16,$AF16),0)))</f>
        <v/>
      </c>
      <c r="O16" s="40">
        <f>IF(OR($A16="",$AF16=""),"",IF($AL16=1,0,IF(IF($AE16&gt;$AD16,AND(O$4&gt;=$AD16,O$4&lt;$AE16),OR(O$4&gt;=$AD16,O$4&lt;$AE16)),IF(OR(AND(O$4&gt;=$AH16,O$4&lt;$AI16),AND(O$4&gt;=$AJ16,O$4&lt;$AK16)),$AG16,$AF16),0)))</f>
        <v/>
      </c>
      <c r="P16" s="40">
        <f>IF(OR($A16="",$AF16=""),"",IF($AL16=1,0,IF(IF($AE16&gt;$AD16,AND(P$4&gt;=$AD16,P$4&lt;$AE16),OR(P$4&gt;=$AD16,P$4&lt;$AE16)),IF(OR(AND(P$4&gt;=$AH16,P$4&lt;$AI16),AND(P$4&gt;=$AJ16,P$4&lt;$AK16)),$AG16,$AF16),0)))</f>
        <v/>
      </c>
      <c r="Q16" s="40">
        <f>IF(OR($A16="",$AF16=""),"",IF($AL16=1,0,IF(IF($AE16&gt;$AD16,AND(Q$4&gt;=$AD16,Q$4&lt;$AE16),OR(Q$4&gt;=$AD16,Q$4&lt;$AE16)),IF(OR(AND(Q$4&gt;=$AH16,Q$4&lt;$AI16),AND(Q$4&gt;=$AJ16,Q$4&lt;$AK16)),$AG16,$AF16),0)))</f>
        <v/>
      </c>
      <c r="R16" s="40">
        <f>IF(OR($A16="",$AF16=""),"",IF($AL16=1,0,IF(IF($AE16&gt;$AD16,AND(R$4&gt;=$AD16,R$4&lt;$AE16),OR(R$4&gt;=$AD16,R$4&lt;$AE16)),IF(OR(AND(R$4&gt;=$AH16,R$4&lt;$AI16),AND(R$4&gt;=$AJ16,R$4&lt;$AK16)),$AG16,$AF16),0)))</f>
        <v/>
      </c>
      <c r="S16" s="40">
        <f>IF(OR($A16="",$AF16=""),"",IF($AL16=1,0,IF(IF($AE16&gt;$AD16,AND(S$4&gt;=$AD16,S$4&lt;$AE16),OR(S$4&gt;=$AD16,S$4&lt;$AE16)),IF(OR(AND(S$4&gt;=$AH16,S$4&lt;$AI16),AND(S$4&gt;=$AJ16,S$4&lt;$AK16)),$AG16,$AF16),0)))</f>
        <v/>
      </c>
      <c r="T16" s="40">
        <f>IF(OR($A16="",$AF16=""),"",IF($AL16=1,0,IF(IF($AE16&gt;$AD16,AND(T$4&gt;=$AD16,T$4&lt;$AE16),OR(T$4&gt;=$AD16,T$4&lt;$AE16)),IF(OR(AND(T$4&gt;=$AH16,T$4&lt;$AI16),AND(T$4&gt;=$AJ16,T$4&lt;$AK16)),$AG16,$AF16),0)))</f>
        <v/>
      </c>
      <c r="U16" s="40">
        <f>IF(OR($A16="",$AF16=""),"",IF($AL16=1,0,IF(IF($AE16&gt;$AD16,AND(U$4&gt;=$AD16,U$4&lt;$AE16),OR(U$4&gt;=$AD16,U$4&lt;$AE16)),IF(OR(AND(U$4&gt;=$AH16,U$4&lt;$AI16),AND(U$4&gt;=$AJ16,U$4&lt;$AK16)),$AG16,$AF16),0)))</f>
        <v/>
      </c>
      <c r="V16" s="40">
        <f>IF(OR($A16="",$AF16=""),"",IF($AL16=1,0,IF(IF($AE16&gt;$AD16,AND(V$4&gt;=$AD16,V$4&lt;$AE16),OR(V$4&gt;=$AD16,V$4&lt;$AE16)),IF(OR(AND(V$4&gt;=$AH16,V$4&lt;$AI16),AND(V$4&gt;=$AJ16,V$4&lt;$AK16)),$AG16,$AF16),0)))</f>
        <v/>
      </c>
      <c r="W16" s="40">
        <f>IF(OR($A16="",$AF16=""),"",IF($AL16=1,0,IF(IF($AE16&gt;$AD16,AND(W$4&gt;=$AD16,W$4&lt;$AE16),OR(W$4&gt;=$AD16,W$4&lt;$AE16)),IF(OR(AND(W$4&gt;=$AH16,W$4&lt;$AI16),AND(W$4&gt;=$AJ16,W$4&lt;$AK16)),$AG16,$AF16),0)))</f>
        <v/>
      </c>
      <c r="X16" s="40">
        <f>IF(OR($A16="",$AF16=""),"",IF($AL16=1,0,IF(IF($AE16&gt;$AD16,AND(X$4&gt;=$AD16,X$4&lt;$AE16),OR(X$4&gt;=$AD16,X$4&lt;$AE16)),IF(OR(AND(X$4&gt;=$AH16,X$4&lt;$AI16),AND(X$4&gt;=$AJ16,X$4&lt;$AK16)),$AG16,$AF16),0)))</f>
        <v/>
      </c>
      <c r="Y16" s="40">
        <f>IF(OR($A16="",$AF16=""),"",IF($AL16=1,0,IF(IF($AE16&gt;$AD16,AND(Y$4&gt;=$AD16,Y$4&lt;$AE16),OR(Y$4&gt;=$AD16,Y$4&lt;$AE16)),IF(OR(AND(Y$4&gt;=$AH16,Y$4&lt;$AI16),AND(Y$4&gt;=$AJ16,Y$4&lt;$AK16)),$AG16,$AF16),0)))</f>
        <v/>
      </c>
      <c r="Z16" s="40">
        <f>IF(OR($A16="",$AF16=""),"",IF($AL16=1,0,IF(IF($AE16&gt;$AD16,AND(Z$4&gt;=$AD16,Z$4&lt;$AE16),OR(Z$4&gt;=$AD16,Z$4&lt;$AE16)),IF(OR(AND(Z$4&gt;=$AH16,Z$4&lt;$AI16),AND(Z$4&gt;=$AJ16,Z$4&lt;$AK16)),$AG16,$AF16),0)))</f>
        <v/>
      </c>
      <c r="AA16" s="41">
        <f>IF($A16="","",SUM(C16:Z16))</f>
        <v/>
      </c>
      <c r="AC16" s="42" t="n">
        <v>1</v>
      </c>
      <c r="AD16" s="42">
        <f>IF('3 Movimento'!$B$9&lt;&gt;"",'3 Movimento'!$B$9,IF('1 Loja'!B$16="",0,'1 Loja'!B$16))*24</f>
        <v/>
      </c>
      <c r="AE16" s="42">
        <f>IF('3 Movimento'!$C$9&lt;&gt;"",'3 Movimento'!$C$9,IF('1 Loja'!B$17="",0,'1 Loja'!B$17))*24</f>
        <v/>
      </c>
      <c r="AF16" s="42">
        <f>IF('3 Movimento'!$D$9="","",'3 Movimento'!$D$9)</f>
        <v/>
      </c>
      <c r="AG16" s="42">
        <f>IF('3 Movimento'!$E$9="",AF16,'3 Movimento'!$E$9)</f>
        <v/>
      </c>
      <c r="AH16" s="42">
        <f>IF('1 Loja'!B$18="",-1,'1 Loja'!B$18*24)</f>
        <v/>
      </c>
      <c r="AI16" s="42">
        <f>IF('1 Loja'!B$19="",-1,'1 Loja'!B$19*24)</f>
        <v/>
      </c>
      <c r="AJ16" s="42">
        <f>IF('1 Loja'!B$20="",-1,'1 Loja'!B$20*24)</f>
        <v/>
      </c>
      <c r="AK16" s="42">
        <f>IF('1 Loja'!B$21="",-1,'1 Loja'!B$21*24)</f>
        <v/>
      </c>
      <c r="AL16" s="42">
        <f>IF(AND('3 Movimento'!$B$9="",'3 Movimento'!$C$9="",OR('1 Loja'!B$16="",'1 Loja'!B$17="")),1,0)</f>
        <v/>
      </c>
    </row>
    <row r="17">
      <c r="A17" s="39">
        <f>IF('3 Movimento'!$A$9="","",'3 Movimento'!$A$9)</f>
        <v/>
      </c>
      <c r="B17" s="39" t="inlineStr">
        <is>
          <t>Sexta</t>
        </is>
      </c>
      <c r="C17" s="40">
        <f>IF(OR($A17="",$AF17=""),"",IF($AL17=1,0,IF(IF($AE17&gt;$AD17,AND(C$4&gt;=$AD17,C$4&lt;$AE17),OR(C$4&gt;=$AD17,C$4&lt;$AE17)),IF(OR(AND(C$4&gt;=$AH17,C$4&lt;$AI17),AND(C$4&gt;=$AJ17,C$4&lt;$AK17)),$AG17,$AF17),0)))</f>
        <v/>
      </c>
      <c r="D17" s="40">
        <f>IF(OR($A17="",$AF17=""),"",IF($AL17=1,0,IF(IF($AE17&gt;$AD17,AND(D$4&gt;=$AD17,D$4&lt;$AE17),OR(D$4&gt;=$AD17,D$4&lt;$AE17)),IF(OR(AND(D$4&gt;=$AH17,D$4&lt;$AI17),AND(D$4&gt;=$AJ17,D$4&lt;$AK17)),$AG17,$AF17),0)))</f>
        <v/>
      </c>
      <c r="E17" s="40">
        <f>IF(OR($A17="",$AF17=""),"",IF($AL17=1,0,IF(IF($AE17&gt;$AD17,AND(E$4&gt;=$AD17,E$4&lt;$AE17),OR(E$4&gt;=$AD17,E$4&lt;$AE17)),IF(OR(AND(E$4&gt;=$AH17,E$4&lt;$AI17),AND(E$4&gt;=$AJ17,E$4&lt;$AK17)),$AG17,$AF17),0)))</f>
        <v/>
      </c>
      <c r="F17" s="40">
        <f>IF(OR($A17="",$AF17=""),"",IF($AL17=1,0,IF(IF($AE17&gt;$AD17,AND(F$4&gt;=$AD17,F$4&lt;$AE17),OR(F$4&gt;=$AD17,F$4&lt;$AE17)),IF(OR(AND(F$4&gt;=$AH17,F$4&lt;$AI17),AND(F$4&gt;=$AJ17,F$4&lt;$AK17)),$AG17,$AF17),0)))</f>
        <v/>
      </c>
      <c r="G17" s="40">
        <f>IF(OR($A17="",$AF17=""),"",IF($AL17=1,0,IF(IF($AE17&gt;$AD17,AND(G$4&gt;=$AD17,G$4&lt;$AE17),OR(G$4&gt;=$AD17,G$4&lt;$AE17)),IF(OR(AND(G$4&gt;=$AH17,G$4&lt;$AI17),AND(G$4&gt;=$AJ17,G$4&lt;$AK17)),$AG17,$AF17),0)))</f>
        <v/>
      </c>
      <c r="H17" s="40">
        <f>IF(OR($A17="",$AF17=""),"",IF($AL17=1,0,IF(IF($AE17&gt;$AD17,AND(H$4&gt;=$AD17,H$4&lt;$AE17),OR(H$4&gt;=$AD17,H$4&lt;$AE17)),IF(OR(AND(H$4&gt;=$AH17,H$4&lt;$AI17),AND(H$4&gt;=$AJ17,H$4&lt;$AK17)),$AG17,$AF17),0)))</f>
        <v/>
      </c>
      <c r="I17" s="40">
        <f>IF(OR($A17="",$AF17=""),"",IF($AL17=1,0,IF(IF($AE17&gt;$AD17,AND(I$4&gt;=$AD17,I$4&lt;$AE17),OR(I$4&gt;=$AD17,I$4&lt;$AE17)),IF(OR(AND(I$4&gt;=$AH17,I$4&lt;$AI17),AND(I$4&gt;=$AJ17,I$4&lt;$AK17)),$AG17,$AF17),0)))</f>
        <v/>
      </c>
      <c r="J17" s="40">
        <f>IF(OR($A17="",$AF17=""),"",IF($AL17=1,0,IF(IF($AE17&gt;$AD17,AND(J$4&gt;=$AD17,J$4&lt;$AE17),OR(J$4&gt;=$AD17,J$4&lt;$AE17)),IF(OR(AND(J$4&gt;=$AH17,J$4&lt;$AI17),AND(J$4&gt;=$AJ17,J$4&lt;$AK17)),$AG17,$AF17),0)))</f>
        <v/>
      </c>
      <c r="K17" s="40">
        <f>IF(OR($A17="",$AF17=""),"",IF($AL17=1,0,IF(IF($AE17&gt;$AD17,AND(K$4&gt;=$AD17,K$4&lt;$AE17),OR(K$4&gt;=$AD17,K$4&lt;$AE17)),IF(OR(AND(K$4&gt;=$AH17,K$4&lt;$AI17),AND(K$4&gt;=$AJ17,K$4&lt;$AK17)),$AG17,$AF17),0)))</f>
        <v/>
      </c>
      <c r="L17" s="40">
        <f>IF(OR($A17="",$AF17=""),"",IF($AL17=1,0,IF(IF($AE17&gt;$AD17,AND(L$4&gt;=$AD17,L$4&lt;$AE17),OR(L$4&gt;=$AD17,L$4&lt;$AE17)),IF(OR(AND(L$4&gt;=$AH17,L$4&lt;$AI17),AND(L$4&gt;=$AJ17,L$4&lt;$AK17)),$AG17,$AF17),0)))</f>
        <v/>
      </c>
      <c r="M17" s="40">
        <f>IF(OR($A17="",$AF17=""),"",IF($AL17=1,0,IF(IF($AE17&gt;$AD17,AND(M$4&gt;=$AD17,M$4&lt;$AE17),OR(M$4&gt;=$AD17,M$4&lt;$AE17)),IF(OR(AND(M$4&gt;=$AH17,M$4&lt;$AI17),AND(M$4&gt;=$AJ17,M$4&lt;$AK17)),$AG17,$AF17),0)))</f>
        <v/>
      </c>
      <c r="N17" s="40">
        <f>IF(OR($A17="",$AF17=""),"",IF($AL17=1,0,IF(IF($AE17&gt;$AD17,AND(N$4&gt;=$AD17,N$4&lt;$AE17),OR(N$4&gt;=$AD17,N$4&lt;$AE17)),IF(OR(AND(N$4&gt;=$AH17,N$4&lt;$AI17),AND(N$4&gt;=$AJ17,N$4&lt;$AK17)),$AG17,$AF17),0)))</f>
        <v/>
      </c>
      <c r="O17" s="40">
        <f>IF(OR($A17="",$AF17=""),"",IF($AL17=1,0,IF(IF($AE17&gt;$AD17,AND(O$4&gt;=$AD17,O$4&lt;$AE17),OR(O$4&gt;=$AD17,O$4&lt;$AE17)),IF(OR(AND(O$4&gt;=$AH17,O$4&lt;$AI17),AND(O$4&gt;=$AJ17,O$4&lt;$AK17)),$AG17,$AF17),0)))</f>
        <v/>
      </c>
      <c r="P17" s="40">
        <f>IF(OR($A17="",$AF17=""),"",IF($AL17=1,0,IF(IF($AE17&gt;$AD17,AND(P$4&gt;=$AD17,P$4&lt;$AE17),OR(P$4&gt;=$AD17,P$4&lt;$AE17)),IF(OR(AND(P$4&gt;=$AH17,P$4&lt;$AI17),AND(P$4&gt;=$AJ17,P$4&lt;$AK17)),$AG17,$AF17),0)))</f>
        <v/>
      </c>
      <c r="Q17" s="40">
        <f>IF(OR($A17="",$AF17=""),"",IF($AL17=1,0,IF(IF($AE17&gt;$AD17,AND(Q$4&gt;=$AD17,Q$4&lt;$AE17),OR(Q$4&gt;=$AD17,Q$4&lt;$AE17)),IF(OR(AND(Q$4&gt;=$AH17,Q$4&lt;$AI17),AND(Q$4&gt;=$AJ17,Q$4&lt;$AK17)),$AG17,$AF17),0)))</f>
        <v/>
      </c>
      <c r="R17" s="40">
        <f>IF(OR($A17="",$AF17=""),"",IF($AL17=1,0,IF(IF($AE17&gt;$AD17,AND(R$4&gt;=$AD17,R$4&lt;$AE17),OR(R$4&gt;=$AD17,R$4&lt;$AE17)),IF(OR(AND(R$4&gt;=$AH17,R$4&lt;$AI17),AND(R$4&gt;=$AJ17,R$4&lt;$AK17)),$AG17,$AF17),0)))</f>
        <v/>
      </c>
      <c r="S17" s="40">
        <f>IF(OR($A17="",$AF17=""),"",IF($AL17=1,0,IF(IF($AE17&gt;$AD17,AND(S$4&gt;=$AD17,S$4&lt;$AE17),OR(S$4&gt;=$AD17,S$4&lt;$AE17)),IF(OR(AND(S$4&gt;=$AH17,S$4&lt;$AI17),AND(S$4&gt;=$AJ17,S$4&lt;$AK17)),$AG17,$AF17),0)))</f>
        <v/>
      </c>
      <c r="T17" s="40">
        <f>IF(OR($A17="",$AF17=""),"",IF($AL17=1,0,IF(IF($AE17&gt;$AD17,AND(T$4&gt;=$AD17,T$4&lt;$AE17),OR(T$4&gt;=$AD17,T$4&lt;$AE17)),IF(OR(AND(T$4&gt;=$AH17,T$4&lt;$AI17),AND(T$4&gt;=$AJ17,T$4&lt;$AK17)),$AG17,$AF17),0)))</f>
        <v/>
      </c>
      <c r="U17" s="40">
        <f>IF(OR($A17="",$AF17=""),"",IF($AL17=1,0,IF(IF($AE17&gt;$AD17,AND(U$4&gt;=$AD17,U$4&lt;$AE17),OR(U$4&gt;=$AD17,U$4&lt;$AE17)),IF(OR(AND(U$4&gt;=$AH17,U$4&lt;$AI17),AND(U$4&gt;=$AJ17,U$4&lt;$AK17)),$AG17,$AF17),0)))</f>
        <v/>
      </c>
      <c r="V17" s="40">
        <f>IF(OR($A17="",$AF17=""),"",IF($AL17=1,0,IF(IF($AE17&gt;$AD17,AND(V$4&gt;=$AD17,V$4&lt;$AE17),OR(V$4&gt;=$AD17,V$4&lt;$AE17)),IF(OR(AND(V$4&gt;=$AH17,V$4&lt;$AI17),AND(V$4&gt;=$AJ17,V$4&lt;$AK17)),$AG17,$AF17),0)))</f>
        <v/>
      </c>
      <c r="W17" s="40">
        <f>IF(OR($A17="",$AF17=""),"",IF($AL17=1,0,IF(IF($AE17&gt;$AD17,AND(W$4&gt;=$AD17,W$4&lt;$AE17),OR(W$4&gt;=$AD17,W$4&lt;$AE17)),IF(OR(AND(W$4&gt;=$AH17,W$4&lt;$AI17),AND(W$4&gt;=$AJ17,W$4&lt;$AK17)),$AG17,$AF17),0)))</f>
        <v/>
      </c>
      <c r="X17" s="40">
        <f>IF(OR($A17="",$AF17=""),"",IF($AL17=1,0,IF(IF($AE17&gt;$AD17,AND(X$4&gt;=$AD17,X$4&lt;$AE17),OR(X$4&gt;=$AD17,X$4&lt;$AE17)),IF(OR(AND(X$4&gt;=$AH17,X$4&lt;$AI17),AND(X$4&gt;=$AJ17,X$4&lt;$AK17)),$AG17,$AF17),0)))</f>
        <v/>
      </c>
      <c r="Y17" s="40">
        <f>IF(OR($A17="",$AF17=""),"",IF($AL17=1,0,IF(IF($AE17&gt;$AD17,AND(Y$4&gt;=$AD17,Y$4&lt;$AE17),OR(Y$4&gt;=$AD17,Y$4&lt;$AE17)),IF(OR(AND(Y$4&gt;=$AH17,Y$4&lt;$AI17),AND(Y$4&gt;=$AJ17,Y$4&lt;$AK17)),$AG17,$AF17),0)))</f>
        <v/>
      </c>
      <c r="Z17" s="40">
        <f>IF(OR($A17="",$AF17=""),"",IF($AL17=1,0,IF(IF($AE17&gt;$AD17,AND(Z$4&gt;=$AD17,Z$4&lt;$AE17),OR(Z$4&gt;=$AD17,Z$4&lt;$AE17)),IF(OR(AND(Z$4&gt;=$AH17,Z$4&lt;$AI17),AND(Z$4&gt;=$AJ17,Z$4&lt;$AK17)),$AG17,$AF17),0)))</f>
        <v/>
      </c>
      <c r="AA17" s="41">
        <f>IF($A17="","",SUM(C17:Z17))</f>
        <v/>
      </c>
      <c r="AC17" s="42" t="n">
        <v>1</v>
      </c>
      <c r="AD17" s="42">
        <f>IF('3 Movimento'!$B$9&lt;&gt;"",'3 Movimento'!$B$9,IF('1 Loja'!B$16="",0,'1 Loja'!B$16))*24</f>
        <v/>
      </c>
      <c r="AE17" s="42">
        <f>IF('3 Movimento'!$C$9&lt;&gt;"",'3 Movimento'!$C$9,IF('1 Loja'!B$17="",0,'1 Loja'!B$17))*24</f>
        <v/>
      </c>
      <c r="AF17" s="42">
        <f>IF('3 Movimento'!$D$9="","",'3 Movimento'!$D$9)</f>
        <v/>
      </c>
      <c r="AG17" s="42">
        <f>IF('3 Movimento'!$E$9="",AF17,'3 Movimento'!$E$9)</f>
        <v/>
      </c>
      <c r="AH17" s="42">
        <f>IF('1 Loja'!B$18="",-1,'1 Loja'!B$18*24)</f>
        <v/>
      </c>
      <c r="AI17" s="42">
        <f>IF('1 Loja'!B$19="",-1,'1 Loja'!B$19*24)</f>
        <v/>
      </c>
      <c r="AJ17" s="42">
        <f>IF('1 Loja'!B$20="",-1,'1 Loja'!B$20*24)</f>
        <v/>
      </c>
      <c r="AK17" s="42">
        <f>IF('1 Loja'!B$21="",-1,'1 Loja'!B$21*24)</f>
        <v/>
      </c>
      <c r="AL17" s="42">
        <f>IF(AND('3 Movimento'!$B$9="",'3 Movimento'!$C$9="",OR('1 Loja'!B$16="",'1 Loja'!B$17="")),1,0)</f>
        <v/>
      </c>
    </row>
    <row r="18">
      <c r="A18" s="39">
        <f>IF('3 Movimento'!$A$9="","",'3 Movimento'!$A$9)</f>
        <v/>
      </c>
      <c r="B18" s="39" t="inlineStr">
        <is>
          <t>Sábado</t>
        </is>
      </c>
      <c r="C18" s="40">
        <f>IF(OR($A18="",$AF18=""),"",IF($AL18=1,0,IF(IF($AE18&gt;$AD18,AND(C$4&gt;=$AD18,C$4&lt;$AE18),OR(C$4&gt;=$AD18,C$4&lt;$AE18)),IF(OR(AND(C$4&gt;=$AH18,C$4&lt;$AI18),AND(C$4&gt;=$AJ18,C$4&lt;$AK18)),$AG18,$AF18),0)))</f>
        <v/>
      </c>
      <c r="D18" s="40">
        <f>IF(OR($A18="",$AF18=""),"",IF($AL18=1,0,IF(IF($AE18&gt;$AD18,AND(D$4&gt;=$AD18,D$4&lt;$AE18),OR(D$4&gt;=$AD18,D$4&lt;$AE18)),IF(OR(AND(D$4&gt;=$AH18,D$4&lt;$AI18),AND(D$4&gt;=$AJ18,D$4&lt;$AK18)),$AG18,$AF18),0)))</f>
        <v/>
      </c>
      <c r="E18" s="40">
        <f>IF(OR($A18="",$AF18=""),"",IF($AL18=1,0,IF(IF($AE18&gt;$AD18,AND(E$4&gt;=$AD18,E$4&lt;$AE18),OR(E$4&gt;=$AD18,E$4&lt;$AE18)),IF(OR(AND(E$4&gt;=$AH18,E$4&lt;$AI18),AND(E$4&gt;=$AJ18,E$4&lt;$AK18)),$AG18,$AF18),0)))</f>
        <v/>
      </c>
      <c r="F18" s="40">
        <f>IF(OR($A18="",$AF18=""),"",IF($AL18=1,0,IF(IF($AE18&gt;$AD18,AND(F$4&gt;=$AD18,F$4&lt;$AE18),OR(F$4&gt;=$AD18,F$4&lt;$AE18)),IF(OR(AND(F$4&gt;=$AH18,F$4&lt;$AI18),AND(F$4&gt;=$AJ18,F$4&lt;$AK18)),$AG18,$AF18),0)))</f>
        <v/>
      </c>
      <c r="G18" s="40">
        <f>IF(OR($A18="",$AF18=""),"",IF($AL18=1,0,IF(IF($AE18&gt;$AD18,AND(G$4&gt;=$AD18,G$4&lt;$AE18),OR(G$4&gt;=$AD18,G$4&lt;$AE18)),IF(OR(AND(G$4&gt;=$AH18,G$4&lt;$AI18),AND(G$4&gt;=$AJ18,G$4&lt;$AK18)),$AG18,$AF18),0)))</f>
        <v/>
      </c>
      <c r="H18" s="40">
        <f>IF(OR($A18="",$AF18=""),"",IF($AL18=1,0,IF(IF($AE18&gt;$AD18,AND(H$4&gt;=$AD18,H$4&lt;$AE18),OR(H$4&gt;=$AD18,H$4&lt;$AE18)),IF(OR(AND(H$4&gt;=$AH18,H$4&lt;$AI18),AND(H$4&gt;=$AJ18,H$4&lt;$AK18)),$AG18,$AF18),0)))</f>
        <v/>
      </c>
      <c r="I18" s="40">
        <f>IF(OR($A18="",$AF18=""),"",IF($AL18=1,0,IF(IF($AE18&gt;$AD18,AND(I$4&gt;=$AD18,I$4&lt;$AE18),OR(I$4&gt;=$AD18,I$4&lt;$AE18)),IF(OR(AND(I$4&gt;=$AH18,I$4&lt;$AI18),AND(I$4&gt;=$AJ18,I$4&lt;$AK18)),$AG18,$AF18),0)))</f>
        <v/>
      </c>
      <c r="J18" s="40">
        <f>IF(OR($A18="",$AF18=""),"",IF($AL18=1,0,IF(IF($AE18&gt;$AD18,AND(J$4&gt;=$AD18,J$4&lt;$AE18),OR(J$4&gt;=$AD18,J$4&lt;$AE18)),IF(OR(AND(J$4&gt;=$AH18,J$4&lt;$AI18),AND(J$4&gt;=$AJ18,J$4&lt;$AK18)),$AG18,$AF18),0)))</f>
        <v/>
      </c>
      <c r="K18" s="40">
        <f>IF(OR($A18="",$AF18=""),"",IF($AL18=1,0,IF(IF($AE18&gt;$AD18,AND(K$4&gt;=$AD18,K$4&lt;$AE18),OR(K$4&gt;=$AD18,K$4&lt;$AE18)),IF(OR(AND(K$4&gt;=$AH18,K$4&lt;$AI18),AND(K$4&gt;=$AJ18,K$4&lt;$AK18)),$AG18,$AF18),0)))</f>
        <v/>
      </c>
      <c r="L18" s="40">
        <f>IF(OR($A18="",$AF18=""),"",IF($AL18=1,0,IF(IF($AE18&gt;$AD18,AND(L$4&gt;=$AD18,L$4&lt;$AE18),OR(L$4&gt;=$AD18,L$4&lt;$AE18)),IF(OR(AND(L$4&gt;=$AH18,L$4&lt;$AI18),AND(L$4&gt;=$AJ18,L$4&lt;$AK18)),$AG18,$AF18),0)))</f>
        <v/>
      </c>
      <c r="M18" s="40">
        <f>IF(OR($A18="",$AF18=""),"",IF($AL18=1,0,IF(IF($AE18&gt;$AD18,AND(M$4&gt;=$AD18,M$4&lt;$AE18),OR(M$4&gt;=$AD18,M$4&lt;$AE18)),IF(OR(AND(M$4&gt;=$AH18,M$4&lt;$AI18),AND(M$4&gt;=$AJ18,M$4&lt;$AK18)),$AG18,$AF18),0)))</f>
        <v/>
      </c>
      <c r="N18" s="40">
        <f>IF(OR($A18="",$AF18=""),"",IF($AL18=1,0,IF(IF($AE18&gt;$AD18,AND(N$4&gt;=$AD18,N$4&lt;$AE18),OR(N$4&gt;=$AD18,N$4&lt;$AE18)),IF(OR(AND(N$4&gt;=$AH18,N$4&lt;$AI18),AND(N$4&gt;=$AJ18,N$4&lt;$AK18)),$AG18,$AF18),0)))</f>
        <v/>
      </c>
      <c r="O18" s="40">
        <f>IF(OR($A18="",$AF18=""),"",IF($AL18=1,0,IF(IF($AE18&gt;$AD18,AND(O$4&gt;=$AD18,O$4&lt;$AE18),OR(O$4&gt;=$AD18,O$4&lt;$AE18)),IF(OR(AND(O$4&gt;=$AH18,O$4&lt;$AI18),AND(O$4&gt;=$AJ18,O$4&lt;$AK18)),$AG18,$AF18),0)))</f>
        <v/>
      </c>
      <c r="P18" s="40">
        <f>IF(OR($A18="",$AF18=""),"",IF($AL18=1,0,IF(IF($AE18&gt;$AD18,AND(P$4&gt;=$AD18,P$4&lt;$AE18),OR(P$4&gt;=$AD18,P$4&lt;$AE18)),IF(OR(AND(P$4&gt;=$AH18,P$4&lt;$AI18),AND(P$4&gt;=$AJ18,P$4&lt;$AK18)),$AG18,$AF18),0)))</f>
        <v/>
      </c>
      <c r="Q18" s="40">
        <f>IF(OR($A18="",$AF18=""),"",IF($AL18=1,0,IF(IF($AE18&gt;$AD18,AND(Q$4&gt;=$AD18,Q$4&lt;$AE18),OR(Q$4&gt;=$AD18,Q$4&lt;$AE18)),IF(OR(AND(Q$4&gt;=$AH18,Q$4&lt;$AI18),AND(Q$4&gt;=$AJ18,Q$4&lt;$AK18)),$AG18,$AF18),0)))</f>
        <v/>
      </c>
      <c r="R18" s="40">
        <f>IF(OR($A18="",$AF18=""),"",IF($AL18=1,0,IF(IF($AE18&gt;$AD18,AND(R$4&gt;=$AD18,R$4&lt;$AE18),OR(R$4&gt;=$AD18,R$4&lt;$AE18)),IF(OR(AND(R$4&gt;=$AH18,R$4&lt;$AI18),AND(R$4&gt;=$AJ18,R$4&lt;$AK18)),$AG18,$AF18),0)))</f>
        <v/>
      </c>
      <c r="S18" s="40">
        <f>IF(OR($A18="",$AF18=""),"",IF($AL18=1,0,IF(IF($AE18&gt;$AD18,AND(S$4&gt;=$AD18,S$4&lt;$AE18),OR(S$4&gt;=$AD18,S$4&lt;$AE18)),IF(OR(AND(S$4&gt;=$AH18,S$4&lt;$AI18),AND(S$4&gt;=$AJ18,S$4&lt;$AK18)),$AG18,$AF18),0)))</f>
        <v/>
      </c>
      <c r="T18" s="40">
        <f>IF(OR($A18="",$AF18=""),"",IF($AL18=1,0,IF(IF($AE18&gt;$AD18,AND(T$4&gt;=$AD18,T$4&lt;$AE18),OR(T$4&gt;=$AD18,T$4&lt;$AE18)),IF(OR(AND(T$4&gt;=$AH18,T$4&lt;$AI18),AND(T$4&gt;=$AJ18,T$4&lt;$AK18)),$AG18,$AF18),0)))</f>
        <v/>
      </c>
      <c r="U18" s="40">
        <f>IF(OR($A18="",$AF18=""),"",IF($AL18=1,0,IF(IF($AE18&gt;$AD18,AND(U$4&gt;=$AD18,U$4&lt;$AE18),OR(U$4&gt;=$AD18,U$4&lt;$AE18)),IF(OR(AND(U$4&gt;=$AH18,U$4&lt;$AI18),AND(U$4&gt;=$AJ18,U$4&lt;$AK18)),$AG18,$AF18),0)))</f>
        <v/>
      </c>
      <c r="V18" s="40">
        <f>IF(OR($A18="",$AF18=""),"",IF($AL18=1,0,IF(IF($AE18&gt;$AD18,AND(V$4&gt;=$AD18,V$4&lt;$AE18),OR(V$4&gt;=$AD18,V$4&lt;$AE18)),IF(OR(AND(V$4&gt;=$AH18,V$4&lt;$AI18),AND(V$4&gt;=$AJ18,V$4&lt;$AK18)),$AG18,$AF18),0)))</f>
        <v/>
      </c>
      <c r="W18" s="40">
        <f>IF(OR($A18="",$AF18=""),"",IF($AL18=1,0,IF(IF($AE18&gt;$AD18,AND(W$4&gt;=$AD18,W$4&lt;$AE18),OR(W$4&gt;=$AD18,W$4&lt;$AE18)),IF(OR(AND(W$4&gt;=$AH18,W$4&lt;$AI18),AND(W$4&gt;=$AJ18,W$4&lt;$AK18)),$AG18,$AF18),0)))</f>
        <v/>
      </c>
      <c r="X18" s="40">
        <f>IF(OR($A18="",$AF18=""),"",IF($AL18=1,0,IF(IF($AE18&gt;$AD18,AND(X$4&gt;=$AD18,X$4&lt;$AE18),OR(X$4&gt;=$AD18,X$4&lt;$AE18)),IF(OR(AND(X$4&gt;=$AH18,X$4&lt;$AI18),AND(X$4&gt;=$AJ18,X$4&lt;$AK18)),$AG18,$AF18),0)))</f>
        <v/>
      </c>
      <c r="Y18" s="40">
        <f>IF(OR($A18="",$AF18=""),"",IF($AL18=1,0,IF(IF($AE18&gt;$AD18,AND(Y$4&gt;=$AD18,Y$4&lt;$AE18),OR(Y$4&gt;=$AD18,Y$4&lt;$AE18)),IF(OR(AND(Y$4&gt;=$AH18,Y$4&lt;$AI18),AND(Y$4&gt;=$AJ18,Y$4&lt;$AK18)),$AG18,$AF18),0)))</f>
        <v/>
      </c>
      <c r="Z18" s="40">
        <f>IF(OR($A18="",$AF18=""),"",IF($AL18=1,0,IF(IF($AE18&gt;$AD18,AND(Z$4&gt;=$AD18,Z$4&lt;$AE18),OR(Z$4&gt;=$AD18,Z$4&lt;$AE18)),IF(OR(AND(Z$4&gt;=$AH18,Z$4&lt;$AI18),AND(Z$4&gt;=$AJ18,Z$4&lt;$AK18)),$AG18,$AF18),0)))</f>
        <v/>
      </c>
      <c r="AA18" s="41">
        <f>IF($A18="","",SUM(C18:Z18))</f>
        <v/>
      </c>
      <c r="AC18" s="42" t="n">
        <v>2</v>
      </c>
      <c r="AD18" s="42">
        <f>IF('3 Movimento'!$B$9&lt;&gt;"",'3 Movimento'!$B$9,IF('1 Loja'!C$16="",0,'1 Loja'!C$16))*24</f>
        <v/>
      </c>
      <c r="AE18" s="42">
        <f>IF('3 Movimento'!$C$9&lt;&gt;"",'3 Movimento'!$C$9,IF('1 Loja'!C$17="",0,'1 Loja'!C$17))*24</f>
        <v/>
      </c>
      <c r="AF18" s="42">
        <f>IF('3 Movimento'!$F$9="","",'3 Movimento'!$F$9)</f>
        <v/>
      </c>
      <c r="AG18" s="42">
        <f>IF('3 Movimento'!$G$9="",AF18,'3 Movimento'!$G$9)</f>
        <v/>
      </c>
      <c r="AH18" s="42">
        <f>IF('1 Loja'!C$18="",-1,'1 Loja'!C$18*24)</f>
        <v/>
      </c>
      <c r="AI18" s="42">
        <f>IF('1 Loja'!C$19="",-1,'1 Loja'!C$19*24)</f>
        <v/>
      </c>
      <c r="AJ18" s="42">
        <f>IF('1 Loja'!C$20="",-1,'1 Loja'!C$20*24)</f>
        <v/>
      </c>
      <c r="AK18" s="42">
        <f>IF('1 Loja'!C$21="",-1,'1 Loja'!C$21*24)</f>
        <v/>
      </c>
      <c r="AL18" s="42">
        <f>IF(AND('3 Movimento'!$B$9="",'3 Movimento'!$C$9="",OR('1 Loja'!C$16="",'1 Loja'!C$17="")),1,0)</f>
        <v/>
      </c>
    </row>
    <row r="19">
      <c r="A19" s="39">
        <f>IF('3 Movimento'!$A$9="","",'3 Movimento'!$A$9)</f>
        <v/>
      </c>
      <c r="B19" s="39" t="inlineStr">
        <is>
          <t>Domingo</t>
        </is>
      </c>
      <c r="C19" s="40">
        <f>IF(OR($A19="",$AF19=""),"",IF($AL19=1,0,IF(IF($AE19&gt;$AD19,AND(C$4&gt;=$AD19,C$4&lt;$AE19),OR(C$4&gt;=$AD19,C$4&lt;$AE19)),IF(OR(AND(C$4&gt;=$AH19,C$4&lt;$AI19),AND(C$4&gt;=$AJ19,C$4&lt;$AK19)),$AG19,$AF19),0)))</f>
        <v/>
      </c>
      <c r="D19" s="40">
        <f>IF(OR($A19="",$AF19=""),"",IF($AL19=1,0,IF(IF($AE19&gt;$AD19,AND(D$4&gt;=$AD19,D$4&lt;$AE19),OR(D$4&gt;=$AD19,D$4&lt;$AE19)),IF(OR(AND(D$4&gt;=$AH19,D$4&lt;$AI19),AND(D$4&gt;=$AJ19,D$4&lt;$AK19)),$AG19,$AF19),0)))</f>
        <v/>
      </c>
      <c r="E19" s="40">
        <f>IF(OR($A19="",$AF19=""),"",IF($AL19=1,0,IF(IF($AE19&gt;$AD19,AND(E$4&gt;=$AD19,E$4&lt;$AE19),OR(E$4&gt;=$AD19,E$4&lt;$AE19)),IF(OR(AND(E$4&gt;=$AH19,E$4&lt;$AI19),AND(E$4&gt;=$AJ19,E$4&lt;$AK19)),$AG19,$AF19),0)))</f>
        <v/>
      </c>
      <c r="F19" s="40">
        <f>IF(OR($A19="",$AF19=""),"",IF($AL19=1,0,IF(IF($AE19&gt;$AD19,AND(F$4&gt;=$AD19,F$4&lt;$AE19),OR(F$4&gt;=$AD19,F$4&lt;$AE19)),IF(OR(AND(F$4&gt;=$AH19,F$4&lt;$AI19),AND(F$4&gt;=$AJ19,F$4&lt;$AK19)),$AG19,$AF19),0)))</f>
        <v/>
      </c>
      <c r="G19" s="40">
        <f>IF(OR($A19="",$AF19=""),"",IF($AL19=1,0,IF(IF($AE19&gt;$AD19,AND(G$4&gt;=$AD19,G$4&lt;$AE19),OR(G$4&gt;=$AD19,G$4&lt;$AE19)),IF(OR(AND(G$4&gt;=$AH19,G$4&lt;$AI19),AND(G$4&gt;=$AJ19,G$4&lt;$AK19)),$AG19,$AF19),0)))</f>
        <v/>
      </c>
      <c r="H19" s="40">
        <f>IF(OR($A19="",$AF19=""),"",IF($AL19=1,0,IF(IF($AE19&gt;$AD19,AND(H$4&gt;=$AD19,H$4&lt;$AE19),OR(H$4&gt;=$AD19,H$4&lt;$AE19)),IF(OR(AND(H$4&gt;=$AH19,H$4&lt;$AI19),AND(H$4&gt;=$AJ19,H$4&lt;$AK19)),$AG19,$AF19),0)))</f>
        <v/>
      </c>
      <c r="I19" s="40">
        <f>IF(OR($A19="",$AF19=""),"",IF($AL19=1,0,IF(IF($AE19&gt;$AD19,AND(I$4&gt;=$AD19,I$4&lt;$AE19),OR(I$4&gt;=$AD19,I$4&lt;$AE19)),IF(OR(AND(I$4&gt;=$AH19,I$4&lt;$AI19),AND(I$4&gt;=$AJ19,I$4&lt;$AK19)),$AG19,$AF19),0)))</f>
        <v/>
      </c>
      <c r="J19" s="40">
        <f>IF(OR($A19="",$AF19=""),"",IF($AL19=1,0,IF(IF($AE19&gt;$AD19,AND(J$4&gt;=$AD19,J$4&lt;$AE19),OR(J$4&gt;=$AD19,J$4&lt;$AE19)),IF(OR(AND(J$4&gt;=$AH19,J$4&lt;$AI19),AND(J$4&gt;=$AJ19,J$4&lt;$AK19)),$AG19,$AF19),0)))</f>
        <v/>
      </c>
      <c r="K19" s="40">
        <f>IF(OR($A19="",$AF19=""),"",IF($AL19=1,0,IF(IF($AE19&gt;$AD19,AND(K$4&gt;=$AD19,K$4&lt;$AE19),OR(K$4&gt;=$AD19,K$4&lt;$AE19)),IF(OR(AND(K$4&gt;=$AH19,K$4&lt;$AI19),AND(K$4&gt;=$AJ19,K$4&lt;$AK19)),$AG19,$AF19),0)))</f>
        <v/>
      </c>
      <c r="L19" s="40">
        <f>IF(OR($A19="",$AF19=""),"",IF($AL19=1,0,IF(IF($AE19&gt;$AD19,AND(L$4&gt;=$AD19,L$4&lt;$AE19),OR(L$4&gt;=$AD19,L$4&lt;$AE19)),IF(OR(AND(L$4&gt;=$AH19,L$4&lt;$AI19),AND(L$4&gt;=$AJ19,L$4&lt;$AK19)),$AG19,$AF19),0)))</f>
        <v/>
      </c>
      <c r="M19" s="40">
        <f>IF(OR($A19="",$AF19=""),"",IF($AL19=1,0,IF(IF($AE19&gt;$AD19,AND(M$4&gt;=$AD19,M$4&lt;$AE19),OR(M$4&gt;=$AD19,M$4&lt;$AE19)),IF(OR(AND(M$4&gt;=$AH19,M$4&lt;$AI19),AND(M$4&gt;=$AJ19,M$4&lt;$AK19)),$AG19,$AF19),0)))</f>
        <v/>
      </c>
      <c r="N19" s="40">
        <f>IF(OR($A19="",$AF19=""),"",IF($AL19=1,0,IF(IF($AE19&gt;$AD19,AND(N$4&gt;=$AD19,N$4&lt;$AE19),OR(N$4&gt;=$AD19,N$4&lt;$AE19)),IF(OR(AND(N$4&gt;=$AH19,N$4&lt;$AI19),AND(N$4&gt;=$AJ19,N$4&lt;$AK19)),$AG19,$AF19),0)))</f>
        <v/>
      </c>
      <c r="O19" s="40">
        <f>IF(OR($A19="",$AF19=""),"",IF($AL19=1,0,IF(IF($AE19&gt;$AD19,AND(O$4&gt;=$AD19,O$4&lt;$AE19),OR(O$4&gt;=$AD19,O$4&lt;$AE19)),IF(OR(AND(O$4&gt;=$AH19,O$4&lt;$AI19),AND(O$4&gt;=$AJ19,O$4&lt;$AK19)),$AG19,$AF19),0)))</f>
        <v/>
      </c>
      <c r="P19" s="40">
        <f>IF(OR($A19="",$AF19=""),"",IF($AL19=1,0,IF(IF($AE19&gt;$AD19,AND(P$4&gt;=$AD19,P$4&lt;$AE19),OR(P$4&gt;=$AD19,P$4&lt;$AE19)),IF(OR(AND(P$4&gt;=$AH19,P$4&lt;$AI19),AND(P$4&gt;=$AJ19,P$4&lt;$AK19)),$AG19,$AF19),0)))</f>
        <v/>
      </c>
      <c r="Q19" s="40">
        <f>IF(OR($A19="",$AF19=""),"",IF($AL19=1,0,IF(IF($AE19&gt;$AD19,AND(Q$4&gt;=$AD19,Q$4&lt;$AE19),OR(Q$4&gt;=$AD19,Q$4&lt;$AE19)),IF(OR(AND(Q$4&gt;=$AH19,Q$4&lt;$AI19),AND(Q$4&gt;=$AJ19,Q$4&lt;$AK19)),$AG19,$AF19),0)))</f>
        <v/>
      </c>
      <c r="R19" s="40">
        <f>IF(OR($A19="",$AF19=""),"",IF($AL19=1,0,IF(IF($AE19&gt;$AD19,AND(R$4&gt;=$AD19,R$4&lt;$AE19),OR(R$4&gt;=$AD19,R$4&lt;$AE19)),IF(OR(AND(R$4&gt;=$AH19,R$4&lt;$AI19),AND(R$4&gt;=$AJ19,R$4&lt;$AK19)),$AG19,$AF19),0)))</f>
        <v/>
      </c>
      <c r="S19" s="40">
        <f>IF(OR($A19="",$AF19=""),"",IF($AL19=1,0,IF(IF($AE19&gt;$AD19,AND(S$4&gt;=$AD19,S$4&lt;$AE19),OR(S$4&gt;=$AD19,S$4&lt;$AE19)),IF(OR(AND(S$4&gt;=$AH19,S$4&lt;$AI19),AND(S$4&gt;=$AJ19,S$4&lt;$AK19)),$AG19,$AF19),0)))</f>
        <v/>
      </c>
      <c r="T19" s="40">
        <f>IF(OR($A19="",$AF19=""),"",IF($AL19=1,0,IF(IF($AE19&gt;$AD19,AND(T$4&gt;=$AD19,T$4&lt;$AE19),OR(T$4&gt;=$AD19,T$4&lt;$AE19)),IF(OR(AND(T$4&gt;=$AH19,T$4&lt;$AI19),AND(T$4&gt;=$AJ19,T$4&lt;$AK19)),$AG19,$AF19),0)))</f>
        <v/>
      </c>
      <c r="U19" s="40">
        <f>IF(OR($A19="",$AF19=""),"",IF($AL19=1,0,IF(IF($AE19&gt;$AD19,AND(U$4&gt;=$AD19,U$4&lt;$AE19),OR(U$4&gt;=$AD19,U$4&lt;$AE19)),IF(OR(AND(U$4&gt;=$AH19,U$4&lt;$AI19),AND(U$4&gt;=$AJ19,U$4&lt;$AK19)),$AG19,$AF19),0)))</f>
        <v/>
      </c>
      <c r="V19" s="40">
        <f>IF(OR($A19="",$AF19=""),"",IF($AL19=1,0,IF(IF($AE19&gt;$AD19,AND(V$4&gt;=$AD19,V$4&lt;$AE19),OR(V$4&gt;=$AD19,V$4&lt;$AE19)),IF(OR(AND(V$4&gt;=$AH19,V$4&lt;$AI19),AND(V$4&gt;=$AJ19,V$4&lt;$AK19)),$AG19,$AF19),0)))</f>
        <v/>
      </c>
      <c r="W19" s="40">
        <f>IF(OR($A19="",$AF19=""),"",IF($AL19=1,0,IF(IF($AE19&gt;$AD19,AND(W$4&gt;=$AD19,W$4&lt;$AE19),OR(W$4&gt;=$AD19,W$4&lt;$AE19)),IF(OR(AND(W$4&gt;=$AH19,W$4&lt;$AI19),AND(W$4&gt;=$AJ19,W$4&lt;$AK19)),$AG19,$AF19),0)))</f>
        <v/>
      </c>
      <c r="X19" s="40">
        <f>IF(OR($A19="",$AF19=""),"",IF($AL19=1,0,IF(IF($AE19&gt;$AD19,AND(X$4&gt;=$AD19,X$4&lt;$AE19),OR(X$4&gt;=$AD19,X$4&lt;$AE19)),IF(OR(AND(X$4&gt;=$AH19,X$4&lt;$AI19),AND(X$4&gt;=$AJ19,X$4&lt;$AK19)),$AG19,$AF19),0)))</f>
        <v/>
      </c>
      <c r="Y19" s="40">
        <f>IF(OR($A19="",$AF19=""),"",IF($AL19=1,0,IF(IF($AE19&gt;$AD19,AND(Y$4&gt;=$AD19,Y$4&lt;$AE19),OR(Y$4&gt;=$AD19,Y$4&lt;$AE19)),IF(OR(AND(Y$4&gt;=$AH19,Y$4&lt;$AI19),AND(Y$4&gt;=$AJ19,Y$4&lt;$AK19)),$AG19,$AF19),0)))</f>
        <v/>
      </c>
      <c r="Z19" s="40">
        <f>IF(OR($A19="",$AF19=""),"",IF($AL19=1,0,IF(IF($AE19&gt;$AD19,AND(Z$4&gt;=$AD19,Z$4&lt;$AE19),OR(Z$4&gt;=$AD19,Z$4&lt;$AE19)),IF(OR(AND(Z$4&gt;=$AH19,Z$4&lt;$AI19),AND(Z$4&gt;=$AJ19,Z$4&lt;$AK19)),$AG19,$AF19),0)))</f>
        <v/>
      </c>
      <c r="AA19" s="41">
        <f>IF($A19="","",SUM(C19:Z19))</f>
        <v/>
      </c>
      <c r="AC19" s="42" t="n">
        <v>3</v>
      </c>
      <c r="AD19" s="42">
        <f>IF('3 Movimento'!$B$9&lt;&gt;"",'3 Movimento'!$B$9,IF('1 Loja'!D$16="",0,'1 Loja'!D$16))*24</f>
        <v/>
      </c>
      <c r="AE19" s="42">
        <f>IF('3 Movimento'!$C$9&lt;&gt;"",'3 Movimento'!$C$9,IF('1 Loja'!D$17="",0,'1 Loja'!D$17))*24</f>
        <v/>
      </c>
      <c r="AF19" s="42">
        <f>IF('3 Movimento'!$H$9="","",'3 Movimento'!$H$9)</f>
        <v/>
      </c>
      <c r="AG19" s="42">
        <f>IF('3 Movimento'!$I$9="",AF19,'3 Movimento'!$I$9)</f>
        <v/>
      </c>
      <c r="AH19" s="42">
        <f>IF('1 Loja'!D$18="",-1,'1 Loja'!D$18*24)</f>
        <v/>
      </c>
      <c r="AI19" s="42">
        <f>IF('1 Loja'!D$19="",-1,'1 Loja'!D$19*24)</f>
        <v/>
      </c>
      <c r="AJ19" s="42">
        <f>IF('1 Loja'!D$20="",-1,'1 Loja'!D$20*24)</f>
        <v/>
      </c>
      <c r="AK19" s="42">
        <f>IF('1 Loja'!D$21="",-1,'1 Loja'!D$21*24)</f>
        <v/>
      </c>
      <c r="AL19" s="42">
        <f>IF(AND('3 Movimento'!$B$9="",'3 Movimento'!$C$9="",OR('1 Loja'!D$16="",'1 Loja'!D$17="")),1,0)</f>
        <v/>
      </c>
    </row>
    <row r="20">
      <c r="A20" s="39">
        <f>IF('3 Movimento'!$A$10="","",'3 Movimento'!$A$10)</f>
        <v/>
      </c>
      <c r="B20" s="39" t="inlineStr">
        <is>
          <t>Segunda</t>
        </is>
      </c>
      <c r="C20" s="40">
        <f>IF(OR($A20="",$AF20=""),"",IF($AL20=1,0,IF(IF($AE20&gt;$AD20,AND(C$4&gt;=$AD20,C$4&lt;$AE20),OR(C$4&gt;=$AD20,C$4&lt;$AE20)),IF(OR(AND(C$4&gt;=$AH20,C$4&lt;$AI20),AND(C$4&gt;=$AJ20,C$4&lt;$AK20)),$AG20,$AF20),0)))</f>
        <v/>
      </c>
      <c r="D20" s="40">
        <f>IF(OR($A20="",$AF20=""),"",IF($AL20=1,0,IF(IF($AE20&gt;$AD20,AND(D$4&gt;=$AD20,D$4&lt;$AE20),OR(D$4&gt;=$AD20,D$4&lt;$AE20)),IF(OR(AND(D$4&gt;=$AH20,D$4&lt;$AI20),AND(D$4&gt;=$AJ20,D$4&lt;$AK20)),$AG20,$AF20),0)))</f>
        <v/>
      </c>
      <c r="E20" s="40">
        <f>IF(OR($A20="",$AF20=""),"",IF($AL20=1,0,IF(IF($AE20&gt;$AD20,AND(E$4&gt;=$AD20,E$4&lt;$AE20),OR(E$4&gt;=$AD20,E$4&lt;$AE20)),IF(OR(AND(E$4&gt;=$AH20,E$4&lt;$AI20),AND(E$4&gt;=$AJ20,E$4&lt;$AK20)),$AG20,$AF20),0)))</f>
        <v/>
      </c>
      <c r="F20" s="40">
        <f>IF(OR($A20="",$AF20=""),"",IF($AL20=1,0,IF(IF($AE20&gt;$AD20,AND(F$4&gt;=$AD20,F$4&lt;$AE20),OR(F$4&gt;=$AD20,F$4&lt;$AE20)),IF(OR(AND(F$4&gt;=$AH20,F$4&lt;$AI20),AND(F$4&gt;=$AJ20,F$4&lt;$AK20)),$AG20,$AF20),0)))</f>
        <v/>
      </c>
      <c r="G20" s="40">
        <f>IF(OR($A20="",$AF20=""),"",IF($AL20=1,0,IF(IF($AE20&gt;$AD20,AND(G$4&gt;=$AD20,G$4&lt;$AE20),OR(G$4&gt;=$AD20,G$4&lt;$AE20)),IF(OR(AND(G$4&gt;=$AH20,G$4&lt;$AI20),AND(G$4&gt;=$AJ20,G$4&lt;$AK20)),$AG20,$AF20),0)))</f>
        <v/>
      </c>
      <c r="H20" s="40">
        <f>IF(OR($A20="",$AF20=""),"",IF($AL20=1,0,IF(IF($AE20&gt;$AD20,AND(H$4&gt;=$AD20,H$4&lt;$AE20),OR(H$4&gt;=$AD20,H$4&lt;$AE20)),IF(OR(AND(H$4&gt;=$AH20,H$4&lt;$AI20),AND(H$4&gt;=$AJ20,H$4&lt;$AK20)),$AG20,$AF20),0)))</f>
        <v/>
      </c>
      <c r="I20" s="40">
        <f>IF(OR($A20="",$AF20=""),"",IF($AL20=1,0,IF(IF($AE20&gt;$AD20,AND(I$4&gt;=$AD20,I$4&lt;$AE20),OR(I$4&gt;=$AD20,I$4&lt;$AE20)),IF(OR(AND(I$4&gt;=$AH20,I$4&lt;$AI20),AND(I$4&gt;=$AJ20,I$4&lt;$AK20)),$AG20,$AF20),0)))</f>
        <v/>
      </c>
      <c r="J20" s="40">
        <f>IF(OR($A20="",$AF20=""),"",IF($AL20=1,0,IF(IF($AE20&gt;$AD20,AND(J$4&gt;=$AD20,J$4&lt;$AE20),OR(J$4&gt;=$AD20,J$4&lt;$AE20)),IF(OR(AND(J$4&gt;=$AH20,J$4&lt;$AI20),AND(J$4&gt;=$AJ20,J$4&lt;$AK20)),$AG20,$AF20),0)))</f>
        <v/>
      </c>
      <c r="K20" s="40">
        <f>IF(OR($A20="",$AF20=""),"",IF($AL20=1,0,IF(IF($AE20&gt;$AD20,AND(K$4&gt;=$AD20,K$4&lt;$AE20),OR(K$4&gt;=$AD20,K$4&lt;$AE20)),IF(OR(AND(K$4&gt;=$AH20,K$4&lt;$AI20),AND(K$4&gt;=$AJ20,K$4&lt;$AK20)),$AG20,$AF20),0)))</f>
        <v/>
      </c>
      <c r="L20" s="40">
        <f>IF(OR($A20="",$AF20=""),"",IF($AL20=1,0,IF(IF($AE20&gt;$AD20,AND(L$4&gt;=$AD20,L$4&lt;$AE20),OR(L$4&gt;=$AD20,L$4&lt;$AE20)),IF(OR(AND(L$4&gt;=$AH20,L$4&lt;$AI20),AND(L$4&gt;=$AJ20,L$4&lt;$AK20)),$AG20,$AF20),0)))</f>
        <v/>
      </c>
      <c r="M20" s="40">
        <f>IF(OR($A20="",$AF20=""),"",IF($AL20=1,0,IF(IF($AE20&gt;$AD20,AND(M$4&gt;=$AD20,M$4&lt;$AE20),OR(M$4&gt;=$AD20,M$4&lt;$AE20)),IF(OR(AND(M$4&gt;=$AH20,M$4&lt;$AI20),AND(M$4&gt;=$AJ20,M$4&lt;$AK20)),$AG20,$AF20),0)))</f>
        <v/>
      </c>
      <c r="N20" s="40">
        <f>IF(OR($A20="",$AF20=""),"",IF($AL20=1,0,IF(IF($AE20&gt;$AD20,AND(N$4&gt;=$AD20,N$4&lt;$AE20),OR(N$4&gt;=$AD20,N$4&lt;$AE20)),IF(OR(AND(N$4&gt;=$AH20,N$4&lt;$AI20),AND(N$4&gt;=$AJ20,N$4&lt;$AK20)),$AG20,$AF20),0)))</f>
        <v/>
      </c>
      <c r="O20" s="40">
        <f>IF(OR($A20="",$AF20=""),"",IF($AL20=1,0,IF(IF($AE20&gt;$AD20,AND(O$4&gt;=$AD20,O$4&lt;$AE20),OR(O$4&gt;=$AD20,O$4&lt;$AE20)),IF(OR(AND(O$4&gt;=$AH20,O$4&lt;$AI20),AND(O$4&gt;=$AJ20,O$4&lt;$AK20)),$AG20,$AF20),0)))</f>
        <v/>
      </c>
      <c r="P20" s="40">
        <f>IF(OR($A20="",$AF20=""),"",IF($AL20=1,0,IF(IF($AE20&gt;$AD20,AND(P$4&gt;=$AD20,P$4&lt;$AE20),OR(P$4&gt;=$AD20,P$4&lt;$AE20)),IF(OR(AND(P$4&gt;=$AH20,P$4&lt;$AI20),AND(P$4&gt;=$AJ20,P$4&lt;$AK20)),$AG20,$AF20),0)))</f>
        <v/>
      </c>
      <c r="Q20" s="40">
        <f>IF(OR($A20="",$AF20=""),"",IF($AL20=1,0,IF(IF($AE20&gt;$AD20,AND(Q$4&gt;=$AD20,Q$4&lt;$AE20),OR(Q$4&gt;=$AD20,Q$4&lt;$AE20)),IF(OR(AND(Q$4&gt;=$AH20,Q$4&lt;$AI20),AND(Q$4&gt;=$AJ20,Q$4&lt;$AK20)),$AG20,$AF20),0)))</f>
        <v/>
      </c>
      <c r="R20" s="40">
        <f>IF(OR($A20="",$AF20=""),"",IF($AL20=1,0,IF(IF($AE20&gt;$AD20,AND(R$4&gt;=$AD20,R$4&lt;$AE20),OR(R$4&gt;=$AD20,R$4&lt;$AE20)),IF(OR(AND(R$4&gt;=$AH20,R$4&lt;$AI20),AND(R$4&gt;=$AJ20,R$4&lt;$AK20)),$AG20,$AF20),0)))</f>
        <v/>
      </c>
      <c r="S20" s="40">
        <f>IF(OR($A20="",$AF20=""),"",IF($AL20=1,0,IF(IF($AE20&gt;$AD20,AND(S$4&gt;=$AD20,S$4&lt;$AE20),OR(S$4&gt;=$AD20,S$4&lt;$AE20)),IF(OR(AND(S$4&gt;=$AH20,S$4&lt;$AI20),AND(S$4&gt;=$AJ20,S$4&lt;$AK20)),$AG20,$AF20),0)))</f>
        <v/>
      </c>
      <c r="T20" s="40">
        <f>IF(OR($A20="",$AF20=""),"",IF($AL20=1,0,IF(IF($AE20&gt;$AD20,AND(T$4&gt;=$AD20,T$4&lt;$AE20),OR(T$4&gt;=$AD20,T$4&lt;$AE20)),IF(OR(AND(T$4&gt;=$AH20,T$4&lt;$AI20),AND(T$4&gt;=$AJ20,T$4&lt;$AK20)),$AG20,$AF20),0)))</f>
        <v/>
      </c>
      <c r="U20" s="40">
        <f>IF(OR($A20="",$AF20=""),"",IF($AL20=1,0,IF(IF($AE20&gt;$AD20,AND(U$4&gt;=$AD20,U$4&lt;$AE20),OR(U$4&gt;=$AD20,U$4&lt;$AE20)),IF(OR(AND(U$4&gt;=$AH20,U$4&lt;$AI20),AND(U$4&gt;=$AJ20,U$4&lt;$AK20)),$AG20,$AF20),0)))</f>
        <v/>
      </c>
      <c r="V20" s="40">
        <f>IF(OR($A20="",$AF20=""),"",IF($AL20=1,0,IF(IF($AE20&gt;$AD20,AND(V$4&gt;=$AD20,V$4&lt;$AE20),OR(V$4&gt;=$AD20,V$4&lt;$AE20)),IF(OR(AND(V$4&gt;=$AH20,V$4&lt;$AI20),AND(V$4&gt;=$AJ20,V$4&lt;$AK20)),$AG20,$AF20),0)))</f>
        <v/>
      </c>
      <c r="W20" s="40">
        <f>IF(OR($A20="",$AF20=""),"",IF($AL20=1,0,IF(IF($AE20&gt;$AD20,AND(W$4&gt;=$AD20,W$4&lt;$AE20),OR(W$4&gt;=$AD20,W$4&lt;$AE20)),IF(OR(AND(W$4&gt;=$AH20,W$4&lt;$AI20),AND(W$4&gt;=$AJ20,W$4&lt;$AK20)),$AG20,$AF20),0)))</f>
        <v/>
      </c>
      <c r="X20" s="40">
        <f>IF(OR($A20="",$AF20=""),"",IF($AL20=1,0,IF(IF($AE20&gt;$AD20,AND(X$4&gt;=$AD20,X$4&lt;$AE20),OR(X$4&gt;=$AD20,X$4&lt;$AE20)),IF(OR(AND(X$4&gt;=$AH20,X$4&lt;$AI20),AND(X$4&gt;=$AJ20,X$4&lt;$AK20)),$AG20,$AF20),0)))</f>
        <v/>
      </c>
      <c r="Y20" s="40">
        <f>IF(OR($A20="",$AF20=""),"",IF($AL20=1,0,IF(IF($AE20&gt;$AD20,AND(Y$4&gt;=$AD20,Y$4&lt;$AE20),OR(Y$4&gt;=$AD20,Y$4&lt;$AE20)),IF(OR(AND(Y$4&gt;=$AH20,Y$4&lt;$AI20),AND(Y$4&gt;=$AJ20,Y$4&lt;$AK20)),$AG20,$AF20),0)))</f>
        <v/>
      </c>
      <c r="Z20" s="40">
        <f>IF(OR($A20="",$AF20=""),"",IF($AL20=1,0,IF(IF($AE20&gt;$AD20,AND(Z$4&gt;=$AD20,Z$4&lt;$AE20),OR(Z$4&gt;=$AD20,Z$4&lt;$AE20)),IF(OR(AND(Z$4&gt;=$AH20,Z$4&lt;$AI20),AND(Z$4&gt;=$AJ20,Z$4&lt;$AK20)),$AG20,$AF20),0)))</f>
        <v/>
      </c>
      <c r="AA20" s="41">
        <f>IF($A20="","",SUM(C20:Z20))</f>
        <v/>
      </c>
      <c r="AC20" s="42" t="n">
        <v>1</v>
      </c>
      <c r="AD20" s="42">
        <f>IF('3 Movimento'!$B$10&lt;&gt;"",'3 Movimento'!$B$10,IF('1 Loja'!B$16="",0,'1 Loja'!B$16))*24</f>
        <v/>
      </c>
      <c r="AE20" s="42">
        <f>IF('3 Movimento'!$C$10&lt;&gt;"",'3 Movimento'!$C$10,IF('1 Loja'!B$17="",0,'1 Loja'!B$17))*24</f>
        <v/>
      </c>
      <c r="AF20" s="42">
        <f>IF('3 Movimento'!$D$10="","",'3 Movimento'!$D$10)</f>
        <v/>
      </c>
      <c r="AG20" s="42">
        <f>IF('3 Movimento'!$E$10="",AF20,'3 Movimento'!$E$10)</f>
        <v/>
      </c>
      <c r="AH20" s="42">
        <f>IF('1 Loja'!B$18="",-1,'1 Loja'!B$18*24)</f>
        <v/>
      </c>
      <c r="AI20" s="42">
        <f>IF('1 Loja'!B$19="",-1,'1 Loja'!B$19*24)</f>
        <v/>
      </c>
      <c r="AJ20" s="42">
        <f>IF('1 Loja'!B$20="",-1,'1 Loja'!B$20*24)</f>
        <v/>
      </c>
      <c r="AK20" s="42">
        <f>IF('1 Loja'!B$21="",-1,'1 Loja'!B$21*24)</f>
        <v/>
      </c>
      <c r="AL20" s="42">
        <f>IF(AND('3 Movimento'!$B$10="",'3 Movimento'!$C$10="",OR('1 Loja'!B$16="",'1 Loja'!B$17="")),1,0)</f>
        <v/>
      </c>
    </row>
    <row r="21">
      <c r="A21" s="39">
        <f>IF('3 Movimento'!$A$10="","",'3 Movimento'!$A$10)</f>
        <v/>
      </c>
      <c r="B21" s="39" t="inlineStr">
        <is>
          <t>Terça</t>
        </is>
      </c>
      <c r="C21" s="40">
        <f>IF(OR($A21="",$AF21=""),"",IF($AL21=1,0,IF(IF($AE21&gt;$AD21,AND(C$4&gt;=$AD21,C$4&lt;$AE21),OR(C$4&gt;=$AD21,C$4&lt;$AE21)),IF(OR(AND(C$4&gt;=$AH21,C$4&lt;$AI21),AND(C$4&gt;=$AJ21,C$4&lt;$AK21)),$AG21,$AF21),0)))</f>
        <v/>
      </c>
      <c r="D21" s="40">
        <f>IF(OR($A21="",$AF21=""),"",IF($AL21=1,0,IF(IF($AE21&gt;$AD21,AND(D$4&gt;=$AD21,D$4&lt;$AE21),OR(D$4&gt;=$AD21,D$4&lt;$AE21)),IF(OR(AND(D$4&gt;=$AH21,D$4&lt;$AI21),AND(D$4&gt;=$AJ21,D$4&lt;$AK21)),$AG21,$AF21),0)))</f>
        <v/>
      </c>
      <c r="E21" s="40">
        <f>IF(OR($A21="",$AF21=""),"",IF($AL21=1,0,IF(IF($AE21&gt;$AD21,AND(E$4&gt;=$AD21,E$4&lt;$AE21),OR(E$4&gt;=$AD21,E$4&lt;$AE21)),IF(OR(AND(E$4&gt;=$AH21,E$4&lt;$AI21),AND(E$4&gt;=$AJ21,E$4&lt;$AK21)),$AG21,$AF21),0)))</f>
        <v/>
      </c>
      <c r="F21" s="40">
        <f>IF(OR($A21="",$AF21=""),"",IF($AL21=1,0,IF(IF($AE21&gt;$AD21,AND(F$4&gt;=$AD21,F$4&lt;$AE21),OR(F$4&gt;=$AD21,F$4&lt;$AE21)),IF(OR(AND(F$4&gt;=$AH21,F$4&lt;$AI21),AND(F$4&gt;=$AJ21,F$4&lt;$AK21)),$AG21,$AF21),0)))</f>
        <v/>
      </c>
      <c r="G21" s="40">
        <f>IF(OR($A21="",$AF21=""),"",IF($AL21=1,0,IF(IF($AE21&gt;$AD21,AND(G$4&gt;=$AD21,G$4&lt;$AE21),OR(G$4&gt;=$AD21,G$4&lt;$AE21)),IF(OR(AND(G$4&gt;=$AH21,G$4&lt;$AI21),AND(G$4&gt;=$AJ21,G$4&lt;$AK21)),$AG21,$AF21),0)))</f>
        <v/>
      </c>
      <c r="H21" s="40">
        <f>IF(OR($A21="",$AF21=""),"",IF($AL21=1,0,IF(IF($AE21&gt;$AD21,AND(H$4&gt;=$AD21,H$4&lt;$AE21),OR(H$4&gt;=$AD21,H$4&lt;$AE21)),IF(OR(AND(H$4&gt;=$AH21,H$4&lt;$AI21),AND(H$4&gt;=$AJ21,H$4&lt;$AK21)),$AG21,$AF21),0)))</f>
        <v/>
      </c>
      <c r="I21" s="40">
        <f>IF(OR($A21="",$AF21=""),"",IF($AL21=1,0,IF(IF($AE21&gt;$AD21,AND(I$4&gt;=$AD21,I$4&lt;$AE21),OR(I$4&gt;=$AD21,I$4&lt;$AE21)),IF(OR(AND(I$4&gt;=$AH21,I$4&lt;$AI21),AND(I$4&gt;=$AJ21,I$4&lt;$AK21)),$AG21,$AF21),0)))</f>
        <v/>
      </c>
      <c r="J21" s="40">
        <f>IF(OR($A21="",$AF21=""),"",IF($AL21=1,0,IF(IF($AE21&gt;$AD21,AND(J$4&gt;=$AD21,J$4&lt;$AE21),OR(J$4&gt;=$AD21,J$4&lt;$AE21)),IF(OR(AND(J$4&gt;=$AH21,J$4&lt;$AI21),AND(J$4&gt;=$AJ21,J$4&lt;$AK21)),$AG21,$AF21),0)))</f>
        <v/>
      </c>
      <c r="K21" s="40">
        <f>IF(OR($A21="",$AF21=""),"",IF($AL21=1,0,IF(IF($AE21&gt;$AD21,AND(K$4&gt;=$AD21,K$4&lt;$AE21),OR(K$4&gt;=$AD21,K$4&lt;$AE21)),IF(OR(AND(K$4&gt;=$AH21,K$4&lt;$AI21),AND(K$4&gt;=$AJ21,K$4&lt;$AK21)),$AG21,$AF21),0)))</f>
        <v/>
      </c>
      <c r="L21" s="40">
        <f>IF(OR($A21="",$AF21=""),"",IF($AL21=1,0,IF(IF($AE21&gt;$AD21,AND(L$4&gt;=$AD21,L$4&lt;$AE21),OR(L$4&gt;=$AD21,L$4&lt;$AE21)),IF(OR(AND(L$4&gt;=$AH21,L$4&lt;$AI21),AND(L$4&gt;=$AJ21,L$4&lt;$AK21)),$AG21,$AF21),0)))</f>
        <v/>
      </c>
      <c r="M21" s="40">
        <f>IF(OR($A21="",$AF21=""),"",IF($AL21=1,0,IF(IF($AE21&gt;$AD21,AND(M$4&gt;=$AD21,M$4&lt;$AE21),OR(M$4&gt;=$AD21,M$4&lt;$AE21)),IF(OR(AND(M$4&gt;=$AH21,M$4&lt;$AI21),AND(M$4&gt;=$AJ21,M$4&lt;$AK21)),$AG21,$AF21),0)))</f>
        <v/>
      </c>
      <c r="N21" s="40">
        <f>IF(OR($A21="",$AF21=""),"",IF($AL21=1,0,IF(IF($AE21&gt;$AD21,AND(N$4&gt;=$AD21,N$4&lt;$AE21),OR(N$4&gt;=$AD21,N$4&lt;$AE21)),IF(OR(AND(N$4&gt;=$AH21,N$4&lt;$AI21),AND(N$4&gt;=$AJ21,N$4&lt;$AK21)),$AG21,$AF21),0)))</f>
        <v/>
      </c>
      <c r="O21" s="40">
        <f>IF(OR($A21="",$AF21=""),"",IF($AL21=1,0,IF(IF($AE21&gt;$AD21,AND(O$4&gt;=$AD21,O$4&lt;$AE21),OR(O$4&gt;=$AD21,O$4&lt;$AE21)),IF(OR(AND(O$4&gt;=$AH21,O$4&lt;$AI21),AND(O$4&gt;=$AJ21,O$4&lt;$AK21)),$AG21,$AF21),0)))</f>
        <v/>
      </c>
      <c r="P21" s="40">
        <f>IF(OR($A21="",$AF21=""),"",IF($AL21=1,0,IF(IF($AE21&gt;$AD21,AND(P$4&gt;=$AD21,P$4&lt;$AE21),OR(P$4&gt;=$AD21,P$4&lt;$AE21)),IF(OR(AND(P$4&gt;=$AH21,P$4&lt;$AI21),AND(P$4&gt;=$AJ21,P$4&lt;$AK21)),$AG21,$AF21),0)))</f>
        <v/>
      </c>
      <c r="Q21" s="40">
        <f>IF(OR($A21="",$AF21=""),"",IF($AL21=1,0,IF(IF($AE21&gt;$AD21,AND(Q$4&gt;=$AD21,Q$4&lt;$AE21),OR(Q$4&gt;=$AD21,Q$4&lt;$AE21)),IF(OR(AND(Q$4&gt;=$AH21,Q$4&lt;$AI21),AND(Q$4&gt;=$AJ21,Q$4&lt;$AK21)),$AG21,$AF21),0)))</f>
        <v/>
      </c>
      <c r="R21" s="40">
        <f>IF(OR($A21="",$AF21=""),"",IF($AL21=1,0,IF(IF($AE21&gt;$AD21,AND(R$4&gt;=$AD21,R$4&lt;$AE21),OR(R$4&gt;=$AD21,R$4&lt;$AE21)),IF(OR(AND(R$4&gt;=$AH21,R$4&lt;$AI21),AND(R$4&gt;=$AJ21,R$4&lt;$AK21)),$AG21,$AF21),0)))</f>
        <v/>
      </c>
      <c r="S21" s="40">
        <f>IF(OR($A21="",$AF21=""),"",IF($AL21=1,0,IF(IF($AE21&gt;$AD21,AND(S$4&gt;=$AD21,S$4&lt;$AE21),OR(S$4&gt;=$AD21,S$4&lt;$AE21)),IF(OR(AND(S$4&gt;=$AH21,S$4&lt;$AI21),AND(S$4&gt;=$AJ21,S$4&lt;$AK21)),$AG21,$AF21),0)))</f>
        <v/>
      </c>
      <c r="T21" s="40">
        <f>IF(OR($A21="",$AF21=""),"",IF($AL21=1,0,IF(IF($AE21&gt;$AD21,AND(T$4&gt;=$AD21,T$4&lt;$AE21),OR(T$4&gt;=$AD21,T$4&lt;$AE21)),IF(OR(AND(T$4&gt;=$AH21,T$4&lt;$AI21),AND(T$4&gt;=$AJ21,T$4&lt;$AK21)),$AG21,$AF21),0)))</f>
        <v/>
      </c>
      <c r="U21" s="40">
        <f>IF(OR($A21="",$AF21=""),"",IF($AL21=1,0,IF(IF($AE21&gt;$AD21,AND(U$4&gt;=$AD21,U$4&lt;$AE21),OR(U$4&gt;=$AD21,U$4&lt;$AE21)),IF(OR(AND(U$4&gt;=$AH21,U$4&lt;$AI21),AND(U$4&gt;=$AJ21,U$4&lt;$AK21)),$AG21,$AF21),0)))</f>
        <v/>
      </c>
      <c r="V21" s="40">
        <f>IF(OR($A21="",$AF21=""),"",IF($AL21=1,0,IF(IF($AE21&gt;$AD21,AND(V$4&gt;=$AD21,V$4&lt;$AE21),OR(V$4&gt;=$AD21,V$4&lt;$AE21)),IF(OR(AND(V$4&gt;=$AH21,V$4&lt;$AI21),AND(V$4&gt;=$AJ21,V$4&lt;$AK21)),$AG21,$AF21),0)))</f>
        <v/>
      </c>
      <c r="W21" s="40">
        <f>IF(OR($A21="",$AF21=""),"",IF($AL21=1,0,IF(IF($AE21&gt;$AD21,AND(W$4&gt;=$AD21,W$4&lt;$AE21),OR(W$4&gt;=$AD21,W$4&lt;$AE21)),IF(OR(AND(W$4&gt;=$AH21,W$4&lt;$AI21),AND(W$4&gt;=$AJ21,W$4&lt;$AK21)),$AG21,$AF21),0)))</f>
        <v/>
      </c>
      <c r="X21" s="40">
        <f>IF(OR($A21="",$AF21=""),"",IF($AL21=1,0,IF(IF($AE21&gt;$AD21,AND(X$4&gt;=$AD21,X$4&lt;$AE21),OR(X$4&gt;=$AD21,X$4&lt;$AE21)),IF(OR(AND(X$4&gt;=$AH21,X$4&lt;$AI21),AND(X$4&gt;=$AJ21,X$4&lt;$AK21)),$AG21,$AF21),0)))</f>
        <v/>
      </c>
      <c r="Y21" s="40">
        <f>IF(OR($A21="",$AF21=""),"",IF($AL21=1,0,IF(IF($AE21&gt;$AD21,AND(Y$4&gt;=$AD21,Y$4&lt;$AE21),OR(Y$4&gt;=$AD21,Y$4&lt;$AE21)),IF(OR(AND(Y$4&gt;=$AH21,Y$4&lt;$AI21),AND(Y$4&gt;=$AJ21,Y$4&lt;$AK21)),$AG21,$AF21),0)))</f>
        <v/>
      </c>
      <c r="Z21" s="40">
        <f>IF(OR($A21="",$AF21=""),"",IF($AL21=1,0,IF(IF($AE21&gt;$AD21,AND(Z$4&gt;=$AD21,Z$4&lt;$AE21),OR(Z$4&gt;=$AD21,Z$4&lt;$AE21)),IF(OR(AND(Z$4&gt;=$AH21,Z$4&lt;$AI21),AND(Z$4&gt;=$AJ21,Z$4&lt;$AK21)),$AG21,$AF21),0)))</f>
        <v/>
      </c>
      <c r="AA21" s="41">
        <f>IF($A21="","",SUM(C21:Z21))</f>
        <v/>
      </c>
      <c r="AC21" s="42" t="n">
        <v>1</v>
      </c>
      <c r="AD21" s="42">
        <f>IF('3 Movimento'!$B$10&lt;&gt;"",'3 Movimento'!$B$10,IF('1 Loja'!B$16="",0,'1 Loja'!B$16))*24</f>
        <v/>
      </c>
      <c r="AE21" s="42">
        <f>IF('3 Movimento'!$C$10&lt;&gt;"",'3 Movimento'!$C$10,IF('1 Loja'!B$17="",0,'1 Loja'!B$17))*24</f>
        <v/>
      </c>
      <c r="AF21" s="42">
        <f>IF('3 Movimento'!$D$10="","",'3 Movimento'!$D$10)</f>
        <v/>
      </c>
      <c r="AG21" s="42">
        <f>IF('3 Movimento'!$E$10="",AF21,'3 Movimento'!$E$10)</f>
        <v/>
      </c>
      <c r="AH21" s="42">
        <f>IF('1 Loja'!B$18="",-1,'1 Loja'!B$18*24)</f>
        <v/>
      </c>
      <c r="AI21" s="42">
        <f>IF('1 Loja'!B$19="",-1,'1 Loja'!B$19*24)</f>
        <v/>
      </c>
      <c r="AJ21" s="42">
        <f>IF('1 Loja'!B$20="",-1,'1 Loja'!B$20*24)</f>
        <v/>
      </c>
      <c r="AK21" s="42">
        <f>IF('1 Loja'!B$21="",-1,'1 Loja'!B$21*24)</f>
        <v/>
      </c>
      <c r="AL21" s="42">
        <f>IF(AND('3 Movimento'!$B$10="",'3 Movimento'!$C$10="",OR('1 Loja'!B$16="",'1 Loja'!B$17="")),1,0)</f>
        <v/>
      </c>
    </row>
    <row r="22">
      <c r="A22" s="39">
        <f>IF('3 Movimento'!$A$10="","",'3 Movimento'!$A$10)</f>
        <v/>
      </c>
      <c r="B22" s="39" t="inlineStr">
        <is>
          <t>Quarta</t>
        </is>
      </c>
      <c r="C22" s="40">
        <f>IF(OR($A22="",$AF22=""),"",IF($AL22=1,0,IF(IF($AE22&gt;$AD22,AND(C$4&gt;=$AD22,C$4&lt;$AE22),OR(C$4&gt;=$AD22,C$4&lt;$AE22)),IF(OR(AND(C$4&gt;=$AH22,C$4&lt;$AI22),AND(C$4&gt;=$AJ22,C$4&lt;$AK22)),$AG22,$AF22),0)))</f>
        <v/>
      </c>
      <c r="D22" s="40">
        <f>IF(OR($A22="",$AF22=""),"",IF($AL22=1,0,IF(IF($AE22&gt;$AD22,AND(D$4&gt;=$AD22,D$4&lt;$AE22),OR(D$4&gt;=$AD22,D$4&lt;$AE22)),IF(OR(AND(D$4&gt;=$AH22,D$4&lt;$AI22),AND(D$4&gt;=$AJ22,D$4&lt;$AK22)),$AG22,$AF22),0)))</f>
        <v/>
      </c>
      <c r="E22" s="40">
        <f>IF(OR($A22="",$AF22=""),"",IF($AL22=1,0,IF(IF($AE22&gt;$AD22,AND(E$4&gt;=$AD22,E$4&lt;$AE22),OR(E$4&gt;=$AD22,E$4&lt;$AE22)),IF(OR(AND(E$4&gt;=$AH22,E$4&lt;$AI22),AND(E$4&gt;=$AJ22,E$4&lt;$AK22)),$AG22,$AF22),0)))</f>
        <v/>
      </c>
      <c r="F22" s="40">
        <f>IF(OR($A22="",$AF22=""),"",IF($AL22=1,0,IF(IF($AE22&gt;$AD22,AND(F$4&gt;=$AD22,F$4&lt;$AE22),OR(F$4&gt;=$AD22,F$4&lt;$AE22)),IF(OR(AND(F$4&gt;=$AH22,F$4&lt;$AI22),AND(F$4&gt;=$AJ22,F$4&lt;$AK22)),$AG22,$AF22),0)))</f>
        <v/>
      </c>
      <c r="G22" s="40">
        <f>IF(OR($A22="",$AF22=""),"",IF($AL22=1,0,IF(IF($AE22&gt;$AD22,AND(G$4&gt;=$AD22,G$4&lt;$AE22),OR(G$4&gt;=$AD22,G$4&lt;$AE22)),IF(OR(AND(G$4&gt;=$AH22,G$4&lt;$AI22),AND(G$4&gt;=$AJ22,G$4&lt;$AK22)),$AG22,$AF22),0)))</f>
        <v/>
      </c>
      <c r="H22" s="40">
        <f>IF(OR($A22="",$AF22=""),"",IF($AL22=1,0,IF(IF($AE22&gt;$AD22,AND(H$4&gt;=$AD22,H$4&lt;$AE22),OR(H$4&gt;=$AD22,H$4&lt;$AE22)),IF(OR(AND(H$4&gt;=$AH22,H$4&lt;$AI22),AND(H$4&gt;=$AJ22,H$4&lt;$AK22)),$AG22,$AF22),0)))</f>
        <v/>
      </c>
      <c r="I22" s="40">
        <f>IF(OR($A22="",$AF22=""),"",IF($AL22=1,0,IF(IF($AE22&gt;$AD22,AND(I$4&gt;=$AD22,I$4&lt;$AE22),OR(I$4&gt;=$AD22,I$4&lt;$AE22)),IF(OR(AND(I$4&gt;=$AH22,I$4&lt;$AI22),AND(I$4&gt;=$AJ22,I$4&lt;$AK22)),$AG22,$AF22),0)))</f>
        <v/>
      </c>
      <c r="J22" s="40">
        <f>IF(OR($A22="",$AF22=""),"",IF($AL22=1,0,IF(IF($AE22&gt;$AD22,AND(J$4&gt;=$AD22,J$4&lt;$AE22),OR(J$4&gt;=$AD22,J$4&lt;$AE22)),IF(OR(AND(J$4&gt;=$AH22,J$4&lt;$AI22),AND(J$4&gt;=$AJ22,J$4&lt;$AK22)),$AG22,$AF22),0)))</f>
        <v/>
      </c>
      <c r="K22" s="40">
        <f>IF(OR($A22="",$AF22=""),"",IF($AL22=1,0,IF(IF($AE22&gt;$AD22,AND(K$4&gt;=$AD22,K$4&lt;$AE22),OR(K$4&gt;=$AD22,K$4&lt;$AE22)),IF(OR(AND(K$4&gt;=$AH22,K$4&lt;$AI22),AND(K$4&gt;=$AJ22,K$4&lt;$AK22)),$AG22,$AF22),0)))</f>
        <v/>
      </c>
      <c r="L22" s="40">
        <f>IF(OR($A22="",$AF22=""),"",IF($AL22=1,0,IF(IF($AE22&gt;$AD22,AND(L$4&gt;=$AD22,L$4&lt;$AE22),OR(L$4&gt;=$AD22,L$4&lt;$AE22)),IF(OR(AND(L$4&gt;=$AH22,L$4&lt;$AI22),AND(L$4&gt;=$AJ22,L$4&lt;$AK22)),$AG22,$AF22),0)))</f>
        <v/>
      </c>
      <c r="M22" s="40">
        <f>IF(OR($A22="",$AF22=""),"",IF($AL22=1,0,IF(IF($AE22&gt;$AD22,AND(M$4&gt;=$AD22,M$4&lt;$AE22),OR(M$4&gt;=$AD22,M$4&lt;$AE22)),IF(OR(AND(M$4&gt;=$AH22,M$4&lt;$AI22),AND(M$4&gt;=$AJ22,M$4&lt;$AK22)),$AG22,$AF22),0)))</f>
        <v/>
      </c>
      <c r="N22" s="40">
        <f>IF(OR($A22="",$AF22=""),"",IF($AL22=1,0,IF(IF($AE22&gt;$AD22,AND(N$4&gt;=$AD22,N$4&lt;$AE22),OR(N$4&gt;=$AD22,N$4&lt;$AE22)),IF(OR(AND(N$4&gt;=$AH22,N$4&lt;$AI22),AND(N$4&gt;=$AJ22,N$4&lt;$AK22)),$AG22,$AF22),0)))</f>
        <v/>
      </c>
      <c r="O22" s="40">
        <f>IF(OR($A22="",$AF22=""),"",IF($AL22=1,0,IF(IF($AE22&gt;$AD22,AND(O$4&gt;=$AD22,O$4&lt;$AE22),OR(O$4&gt;=$AD22,O$4&lt;$AE22)),IF(OR(AND(O$4&gt;=$AH22,O$4&lt;$AI22),AND(O$4&gt;=$AJ22,O$4&lt;$AK22)),$AG22,$AF22),0)))</f>
        <v/>
      </c>
      <c r="P22" s="40">
        <f>IF(OR($A22="",$AF22=""),"",IF($AL22=1,0,IF(IF($AE22&gt;$AD22,AND(P$4&gt;=$AD22,P$4&lt;$AE22),OR(P$4&gt;=$AD22,P$4&lt;$AE22)),IF(OR(AND(P$4&gt;=$AH22,P$4&lt;$AI22),AND(P$4&gt;=$AJ22,P$4&lt;$AK22)),$AG22,$AF22),0)))</f>
        <v/>
      </c>
      <c r="Q22" s="40">
        <f>IF(OR($A22="",$AF22=""),"",IF($AL22=1,0,IF(IF($AE22&gt;$AD22,AND(Q$4&gt;=$AD22,Q$4&lt;$AE22),OR(Q$4&gt;=$AD22,Q$4&lt;$AE22)),IF(OR(AND(Q$4&gt;=$AH22,Q$4&lt;$AI22),AND(Q$4&gt;=$AJ22,Q$4&lt;$AK22)),$AG22,$AF22),0)))</f>
        <v/>
      </c>
      <c r="R22" s="40">
        <f>IF(OR($A22="",$AF22=""),"",IF($AL22=1,0,IF(IF($AE22&gt;$AD22,AND(R$4&gt;=$AD22,R$4&lt;$AE22),OR(R$4&gt;=$AD22,R$4&lt;$AE22)),IF(OR(AND(R$4&gt;=$AH22,R$4&lt;$AI22),AND(R$4&gt;=$AJ22,R$4&lt;$AK22)),$AG22,$AF22),0)))</f>
        <v/>
      </c>
      <c r="S22" s="40">
        <f>IF(OR($A22="",$AF22=""),"",IF($AL22=1,0,IF(IF($AE22&gt;$AD22,AND(S$4&gt;=$AD22,S$4&lt;$AE22),OR(S$4&gt;=$AD22,S$4&lt;$AE22)),IF(OR(AND(S$4&gt;=$AH22,S$4&lt;$AI22),AND(S$4&gt;=$AJ22,S$4&lt;$AK22)),$AG22,$AF22),0)))</f>
        <v/>
      </c>
      <c r="T22" s="40">
        <f>IF(OR($A22="",$AF22=""),"",IF($AL22=1,0,IF(IF($AE22&gt;$AD22,AND(T$4&gt;=$AD22,T$4&lt;$AE22),OR(T$4&gt;=$AD22,T$4&lt;$AE22)),IF(OR(AND(T$4&gt;=$AH22,T$4&lt;$AI22),AND(T$4&gt;=$AJ22,T$4&lt;$AK22)),$AG22,$AF22),0)))</f>
        <v/>
      </c>
      <c r="U22" s="40">
        <f>IF(OR($A22="",$AF22=""),"",IF($AL22=1,0,IF(IF($AE22&gt;$AD22,AND(U$4&gt;=$AD22,U$4&lt;$AE22),OR(U$4&gt;=$AD22,U$4&lt;$AE22)),IF(OR(AND(U$4&gt;=$AH22,U$4&lt;$AI22),AND(U$4&gt;=$AJ22,U$4&lt;$AK22)),$AG22,$AF22),0)))</f>
        <v/>
      </c>
      <c r="V22" s="40">
        <f>IF(OR($A22="",$AF22=""),"",IF($AL22=1,0,IF(IF($AE22&gt;$AD22,AND(V$4&gt;=$AD22,V$4&lt;$AE22),OR(V$4&gt;=$AD22,V$4&lt;$AE22)),IF(OR(AND(V$4&gt;=$AH22,V$4&lt;$AI22),AND(V$4&gt;=$AJ22,V$4&lt;$AK22)),$AG22,$AF22),0)))</f>
        <v/>
      </c>
      <c r="W22" s="40">
        <f>IF(OR($A22="",$AF22=""),"",IF($AL22=1,0,IF(IF($AE22&gt;$AD22,AND(W$4&gt;=$AD22,W$4&lt;$AE22),OR(W$4&gt;=$AD22,W$4&lt;$AE22)),IF(OR(AND(W$4&gt;=$AH22,W$4&lt;$AI22),AND(W$4&gt;=$AJ22,W$4&lt;$AK22)),$AG22,$AF22),0)))</f>
        <v/>
      </c>
      <c r="X22" s="40">
        <f>IF(OR($A22="",$AF22=""),"",IF($AL22=1,0,IF(IF($AE22&gt;$AD22,AND(X$4&gt;=$AD22,X$4&lt;$AE22),OR(X$4&gt;=$AD22,X$4&lt;$AE22)),IF(OR(AND(X$4&gt;=$AH22,X$4&lt;$AI22),AND(X$4&gt;=$AJ22,X$4&lt;$AK22)),$AG22,$AF22),0)))</f>
        <v/>
      </c>
      <c r="Y22" s="40">
        <f>IF(OR($A22="",$AF22=""),"",IF($AL22=1,0,IF(IF($AE22&gt;$AD22,AND(Y$4&gt;=$AD22,Y$4&lt;$AE22),OR(Y$4&gt;=$AD22,Y$4&lt;$AE22)),IF(OR(AND(Y$4&gt;=$AH22,Y$4&lt;$AI22),AND(Y$4&gt;=$AJ22,Y$4&lt;$AK22)),$AG22,$AF22),0)))</f>
        <v/>
      </c>
      <c r="Z22" s="40">
        <f>IF(OR($A22="",$AF22=""),"",IF($AL22=1,0,IF(IF($AE22&gt;$AD22,AND(Z$4&gt;=$AD22,Z$4&lt;$AE22),OR(Z$4&gt;=$AD22,Z$4&lt;$AE22)),IF(OR(AND(Z$4&gt;=$AH22,Z$4&lt;$AI22),AND(Z$4&gt;=$AJ22,Z$4&lt;$AK22)),$AG22,$AF22),0)))</f>
        <v/>
      </c>
      <c r="AA22" s="41">
        <f>IF($A22="","",SUM(C22:Z22))</f>
        <v/>
      </c>
      <c r="AC22" s="42" t="n">
        <v>1</v>
      </c>
      <c r="AD22" s="42">
        <f>IF('3 Movimento'!$B$10&lt;&gt;"",'3 Movimento'!$B$10,IF('1 Loja'!B$16="",0,'1 Loja'!B$16))*24</f>
        <v/>
      </c>
      <c r="AE22" s="42">
        <f>IF('3 Movimento'!$C$10&lt;&gt;"",'3 Movimento'!$C$10,IF('1 Loja'!B$17="",0,'1 Loja'!B$17))*24</f>
        <v/>
      </c>
      <c r="AF22" s="42">
        <f>IF('3 Movimento'!$D$10="","",'3 Movimento'!$D$10)</f>
        <v/>
      </c>
      <c r="AG22" s="42">
        <f>IF('3 Movimento'!$E$10="",AF22,'3 Movimento'!$E$10)</f>
        <v/>
      </c>
      <c r="AH22" s="42">
        <f>IF('1 Loja'!B$18="",-1,'1 Loja'!B$18*24)</f>
        <v/>
      </c>
      <c r="AI22" s="42">
        <f>IF('1 Loja'!B$19="",-1,'1 Loja'!B$19*24)</f>
        <v/>
      </c>
      <c r="AJ22" s="42">
        <f>IF('1 Loja'!B$20="",-1,'1 Loja'!B$20*24)</f>
        <v/>
      </c>
      <c r="AK22" s="42">
        <f>IF('1 Loja'!B$21="",-1,'1 Loja'!B$21*24)</f>
        <v/>
      </c>
      <c r="AL22" s="42">
        <f>IF(AND('3 Movimento'!$B$10="",'3 Movimento'!$C$10="",OR('1 Loja'!B$16="",'1 Loja'!B$17="")),1,0)</f>
        <v/>
      </c>
    </row>
    <row r="23">
      <c r="A23" s="39">
        <f>IF('3 Movimento'!$A$10="","",'3 Movimento'!$A$10)</f>
        <v/>
      </c>
      <c r="B23" s="39" t="inlineStr">
        <is>
          <t>Quinta</t>
        </is>
      </c>
      <c r="C23" s="40">
        <f>IF(OR($A23="",$AF23=""),"",IF($AL23=1,0,IF(IF($AE23&gt;$AD23,AND(C$4&gt;=$AD23,C$4&lt;$AE23),OR(C$4&gt;=$AD23,C$4&lt;$AE23)),IF(OR(AND(C$4&gt;=$AH23,C$4&lt;$AI23),AND(C$4&gt;=$AJ23,C$4&lt;$AK23)),$AG23,$AF23),0)))</f>
        <v/>
      </c>
      <c r="D23" s="40">
        <f>IF(OR($A23="",$AF23=""),"",IF($AL23=1,0,IF(IF($AE23&gt;$AD23,AND(D$4&gt;=$AD23,D$4&lt;$AE23),OR(D$4&gt;=$AD23,D$4&lt;$AE23)),IF(OR(AND(D$4&gt;=$AH23,D$4&lt;$AI23),AND(D$4&gt;=$AJ23,D$4&lt;$AK23)),$AG23,$AF23),0)))</f>
        <v/>
      </c>
      <c r="E23" s="40">
        <f>IF(OR($A23="",$AF23=""),"",IF($AL23=1,0,IF(IF($AE23&gt;$AD23,AND(E$4&gt;=$AD23,E$4&lt;$AE23),OR(E$4&gt;=$AD23,E$4&lt;$AE23)),IF(OR(AND(E$4&gt;=$AH23,E$4&lt;$AI23),AND(E$4&gt;=$AJ23,E$4&lt;$AK23)),$AG23,$AF23),0)))</f>
        <v/>
      </c>
      <c r="F23" s="40">
        <f>IF(OR($A23="",$AF23=""),"",IF($AL23=1,0,IF(IF($AE23&gt;$AD23,AND(F$4&gt;=$AD23,F$4&lt;$AE23),OR(F$4&gt;=$AD23,F$4&lt;$AE23)),IF(OR(AND(F$4&gt;=$AH23,F$4&lt;$AI23),AND(F$4&gt;=$AJ23,F$4&lt;$AK23)),$AG23,$AF23),0)))</f>
        <v/>
      </c>
      <c r="G23" s="40">
        <f>IF(OR($A23="",$AF23=""),"",IF($AL23=1,0,IF(IF($AE23&gt;$AD23,AND(G$4&gt;=$AD23,G$4&lt;$AE23),OR(G$4&gt;=$AD23,G$4&lt;$AE23)),IF(OR(AND(G$4&gt;=$AH23,G$4&lt;$AI23),AND(G$4&gt;=$AJ23,G$4&lt;$AK23)),$AG23,$AF23),0)))</f>
        <v/>
      </c>
      <c r="H23" s="40">
        <f>IF(OR($A23="",$AF23=""),"",IF($AL23=1,0,IF(IF($AE23&gt;$AD23,AND(H$4&gt;=$AD23,H$4&lt;$AE23),OR(H$4&gt;=$AD23,H$4&lt;$AE23)),IF(OR(AND(H$4&gt;=$AH23,H$4&lt;$AI23),AND(H$4&gt;=$AJ23,H$4&lt;$AK23)),$AG23,$AF23),0)))</f>
        <v/>
      </c>
      <c r="I23" s="40">
        <f>IF(OR($A23="",$AF23=""),"",IF($AL23=1,0,IF(IF($AE23&gt;$AD23,AND(I$4&gt;=$AD23,I$4&lt;$AE23),OR(I$4&gt;=$AD23,I$4&lt;$AE23)),IF(OR(AND(I$4&gt;=$AH23,I$4&lt;$AI23),AND(I$4&gt;=$AJ23,I$4&lt;$AK23)),$AG23,$AF23),0)))</f>
        <v/>
      </c>
      <c r="J23" s="40">
        <f>IF(OR($A23="",$AF23=""),"",IF($AL23=1,0,IF(IF($AE23&gt;$AD23,AND(J$4&gt;=$AD23,J$4&lt;$AE23),OR(J$4&gt;=$AD23,J$4&lt;$AE23)),IF(OR(AND(J$4&gt;=$AH23,J$4&lt;$AI23),AND(J$4&gt;=$AJ23,J$4&lt;$AK23)),$AG23,$AF23),0)))</f>
        <v/>
      </c>
      <c r="K23" s="40">
        <f>IF(OR($A23="",$AF23=""),"",IF($AL23=1,0,IF(IF($AE23&gt;$AD23,AND(K$4&gt;=$AD23,K$4&lt;$AE23),OR(K$4&gt;=$AD23,K$4&lt;$AE23)),IF(OR(AND(K$4&gt;=$AH23,K$4&lt;$AI23),AND(K$4&gt;=$AJ23,K$4&lt;$AK23)),$AG23,$AF23),0)))</f>
        <v/>
      </c>
      <c r="L23" s="40">
        <f>IF(OR($A23="",$AF23=""),"",IF($AL23=1,0,IF(IF($AE23&gt;$AD23,AND(L$4&gt;=$AD23,L$4&lt;$AE23),OR(L$4&gt;=$AD23,L$4&lt;$AE23)),IF(OR(AND(L$4&gt;=$AH23,L$4&lt;$AI23),AND(L$4&gt;=$AJ23,L$4&lt;$AK23)),$AG23,$AF23),0)))</f>
        <v/>
      </c>
      <c r="M23" s="40">
        <f>IF(OR($A23="",$AF23=""),"",IF($AL23=1,0,IF(IF($AE23&gt;$AD23,AND(M$4&gt;=$AD23,M$4&lt;$AE23),OR(M$4&gt;=$AD23,M$4&lt;$AE23)),IF(OR(AND(M$4&gt;=$AH23,M$4&lt;$AI23),AND(M$4&gt;=$AJ23,M$4&lt;$AK23)),$AG23,$AF23),0)))</f>
        <v/>
      </c>
      <c r="N23" s="40">
        <f>IF(OR($A23="",$AF23=""),"",IF($AL23=1,0,IF(IF($AE23&gt;$AD23,AND(N$4&gt;=$AD23,N$4&lt;$AE23),OR(N$4&gt;=$AD23,N$4&lt;$AE23)),IF(OR(AND(N$4&gt;=$AH23,N$4&lt;$AI23),AND(N$4&gt;=$AJ23,N$4&lt;$AK23)),$AG23,$AF23),0)))</f>
        <v/>
      </c>
      <c r="O23" s="40">
        <f>IF(OR($A23="",$AF23=""),"",IF($AL23=1,0,IF(IF($AE23&gt;$AD23,AND(O$4&gt;=$AD23,O$4&lt;$AE23),OR(O$4&gt;=$AD23,O$4&lt;$AE23)),IF(OR(AND(O$4&gt;=$AH23,O$4&lt;$AI23),AND(O$4&gt;=$AJ23,O$4&lt;$AK23)),$AG23,$AF23),0)))</f>
        <v/>
      </c>
      <c r="P23" s="40">
        <f>IF(OR($A23="",$AF23=""),"",IF($AL23=1,0,IF(IF($AE23&gt;$AD23,AND(P$4&gt;=$AD23,P$4&lt;$AE23),OR(P$4&gt;=$AD23,P$4&lt;$AE23)),IF(OR(AND(P$4&gt;=$AH23,P$4&lt;$AI23),AND(P$4&gt;=$AJ23,P$4&lt;$AK23)),$AG23,$AF23),0)))</f>
        <v/>
      </c>
      <c r="Q23" s="40">
        <f>IF(OR($A23="",$AF23=""),"",IF($AL23=1,0,IF(IF($AE23&gt;$AD23,AND(Q$4&gt;=$AD23,Q$4&lt;$AE23),OR(Q$4&gt;=$AD23,Q$4&lt;$AE23)),IF(OR(AND(Q$4&gt;=$AH23,Q$4&lt;$AI23),AND(Q$4&gt;=$AJ23,Q$4&lt;$AK23)),$AG23,$AF23),0)))</f>
        <v/>
      </c>
      <c r="R23" s="40">
        <f>IF(OR($A23="",$AF23=""),"",IF($AL23=1,0,IF(IF($AE23&gt;$AD23,AND(R$4&gt;=$AD23,R$4&lt;$AE23),OR(R$4&gt;=$AD23,R$4&lt;$AE23)),IF(OR(AND(R$4&gt;=$AH23,R$4&lt;$AI23),AND(R$4&gt;=$AJ23,R$4&lt;$AK23)),$AG23,$AF23),0)))</f>
        <v/>
      </c>
      <c r="S23" s="40">
        <f>IF(OR($A23="",$AF23=""),"",IF($AL23=1,0,IF(IF($AE23&gt;$AD23,AND(S$4&gt;=$AD23,S$4&lt;$AE23),OR(S$4&gt;=$AD23,S$4&lt;$AE23)),IF(OR(AND(S$4&gt;=$AH23,S$4&lt;$AI23),AND(S$4&gt;=$AJ23,S$4&lt;$AK23)),$AG23,$AF23),0)))</f>
        <v/>
      </c>
      <c r="T23" s="40">
        <f>IF(OR($A23="",$AF23=""),"",IF($AL23=1,0,IF(IF($AE23&gt;$AD23,AND(T$4&gt;=$AD23,T$4&lt;$AE23),OR(T$4&gt;=$AD23,T$4&lt;$AE23)),IF(OR(AND(T$4&gt;=$AH23,T$4&lt;$AI23),AND(T$4&gt;=$AJ23,T$4&lt;$AK23)),$AG23,$AF23),0)))</f>
        <v/>
      </c>
      <c r="U23" s="40">
        <f>IF(OR($A23="",$AF23=""),"",IF($AL23=1,0,IF(IF($AE23&gt;$AD23,AND(U$4&gt;=$AD23,U$4&lt;$AE23),OR(U$4&gt;=$AD23,U$4&lt;$AE23)),IF(OR(AND(U$4&gt;=$AH23,U$4&lt;$AI23),AND(U$4&gt;=$AJ23,U$4&lt;$AK23)),$AG23,$AF23),0)))</f>
        <v/>
      </c>
      <c r="V23" s="40">
        <f>IF(OR($A23="",$AF23=""),"",IF($AL23=1,0,IF(IF($AE23&gt;$AD23,AND(V$4&gt;=$AD23,V$4&lt;$AE23),OR(V$4&gt;=$AD23,V$4&lt;$AE23)),IF(OR(AND(V$4&gt;=$AH23,V$4&lt;$AI23),AND(V$4&gt;=$AJ23,V$4&lt;$AK23)),$AG23,$AF23),0)))</f>
        <v/>
      </c>
      <c r="W23" s="40">
        <f>IF(OR($A23="",$AF23=""),"",IF($AL23=1,0,IF(IF($AE23&gt;$AD23,AND(W$4&gt;=$AD23,W$4&lt;$AE23),OR(W$4&gt;=$AD23,W$4&lt;$AE23)),IF(OR(AND(W$4&gt;=$AH23,W$4&lt;$AI23),AND(W$4&gt;=$AJ23,W$4&lt;$AK23)),$AG23,$AF23),0)))</f>
        <v/>
      </c>
      <c r="X23" s="40">
        <f>IF(OR($A23="",$AF23=""),"",IF($AL23=1,0,IF(IF($AE23&gt;$AD23,AND(X$4&gt;=$AD23,X$4&lt;$AE23),OR(X$4&gt;=$AD23,X$4&lt;$AE23)),IF(OR(AND(X$4&gt;=$AH23,X$4&lt;$AI23),AND(X$4&gt;=$AJ23,X$4&lt;$AK23)),$AG23,$AF23),0)))</f>
        <v/>
      </c>
      <c r="Y23" s="40">
        <f>IF(OR($A23="",$AF23=""),"",IF($AL23=1,0,IF(IF($AE23&gt;$AD23,AND(Y$4&gt;=$AD23,Y$4&lt;$AE23),OR(Y$4&gt;=$AD23,Y$4&lt;$AE23)),IF(OR(AND(Y$4&gt;=$AH23,Y$4&lt;$AI23),AND(Y$4&gt;=$AJ23,Y$4&lt;$AK23)),$AG23,$AF23),0)))</f>
        <v/>
      </c>
      <c r="Z23" s="40">
        <f>IF(OR($A23="",$AF23=""),"",IF($AL23=1,0,IF(IF($AE23&gt;$AD23,AND(Z$4&gt;=$AD23,Z$4&lt;$AE23),OR(Z$4&gt;=$AD23,Z$4&lt;$AE23)),IF(OR(AND(Z$4&gt;=$AH23,Z$4&lt;$AI23),AND(Z$4&gt;=$AJ23,Z$4&lt;$AK23)),$AG23,$AF23),0)))</f>
        <v/>
      </c>
      <c r="AA23" s="41">
        <f>IF($A23="","",SUM(C23:Z23))</f>
        <v/>
      </c>
      <c r="AC23" s="42" t="n">
        <v>1</v>
      </c>
      <c r="AD23" s="42">
        <f>IF('3 Movimento'!$B$10&lt;&gt;"",'3 Movimento'!$B$10,IF('1 Loja'!B$16="",0,'1 Loja'!B$16))*24</f>
        <v/>
      </c>
      <c r="AE23" s="42">
        <f>IF('3 Movimento'!$C$10&lt;&gt;"",'3 Movimento'!$C$10,IF('1 Loja'!B$17="",0,'1 Loja'!B$17))*24</f>
        <v/>
      </c>
      <c r="AF23" s="42">
        <f>IF('3 Movimento'!$D$10="","",'3 Movimento'!$D$10)</f>
        <v/>
      </c>
      <c r="AG23" s="42">
        <f>IF('3 Movimento'!$E$10="",AF23,'3 Movimento'!$E$10)</f>
        <v/>
      </c>
      <c r="AH23" s="42">
        <f>IF('1 Loja'!B$18="",-1,'1 Loja'!B$18*24)</f>
        <v/>
      </c>
      <c r="AI23" s="42">
        <f>IF('1 Loja'!B$19="",-1,'1 Loja'!B$19*24)</f>
        <v/>
      </c>
      <c r="AJ23" s="42">
        <f>IF('1 Loja'!B$20="",-1,'1 Loja'!B$20*24)</f>
        <v/>
      </c>
      <c r="AK23" s="42">
        <f>IF('1 Loja'!B$21="",-1,'1 Loja'!B$21*24)</f>
        <v/>
      </c>
      <c r="AL23" s="42">
        <f>IF(AND('3 Movimento'!$B$10="",'3 Movimento'!$C$10="",OR('1 Loja'!B$16="",'1 Loja'!B$17="")),1,0)</f>
        <v/>
      </c>
    </row>
    <row r="24">
      <c r="A24" s="39">
        <f>IF('3 Movimento'!$A$10="","",'3 Movimento'!$A$10)</f>
        <v/>
      </c>
      <c r="B24" s="39" t="inlineStr">
        <is>
          <t>Sexta</t>
        </is>
      </c>
      <c r="C24" s="40">
        <f>IF(OR($A24="",$AF24=""),"",IF($AL24=1,0,IF(IF($AE24&gt;$AD24,AND(C$4&gt;=$AD24,C$4&lt;$AE24),OR(C$4&gt;=$AD24,C$4&lt;$AE24)),IF(OR(AND(C$4&gt;=$AH24,C$4&lt;$AI24),AND(C$4&gt;=$AJ24,C$4&lt;$AK24)),$AG24,$AF24),0)))</f>
        <v/>
      </c>
      <c r="D24" s="40">
        <f>IF(OR($A24="",$AF24=""),"",IF($AL24=1,0,IF(IF($AE24&gt;$AD24,AND(D$4&gt;=$AD24,D$4&lt;$AE24),OR(D$4&gt;=$AD24,D$4&lt;$AE24)),IF(OR(AND(D$4&gt;=$AH24,D$4&lt;$AI24),AND(D$4&gt;=$AJ24,D$4&lt;$AK24)),$AG24,$AF24),0)))</f>
        <v/>
      </c>
      <c r="E24" s="40">
        <f>IF(OR($A24="",$AF24=""),"",IF($AL24=1,0,IF(IF($AE24&gt;$AD24,AND(E$4&gt;=$AD24,E$4&lt;$AE24),OR(E$4&gt;=$AD24,E$4&lt;$AE24)),IF(OR(AND(E$4&gt;=$AH24,E$4&lt;$AI24),AND(E$4&gt;=$AJ24,E$4&lt;$AK24)),$AG24,$AF24),0)))</f>
        <v/>
      </c>
      <c r="F24" s="40">
        <f>IF(OR($A24="",$AF24=""),"",IF($AL24=1,0,IF(IF($AE24&gt;$AD24,AND(F$4&gt;=$AD24,F$4&lt;$AE24),OR(F$4&gt;=$AD24,F$4&lt;$AE24)),IF(OR(AND(F$4&gt;=$AH24,F$4&lt;$AI24),AND(F$4&gt;=$AJ24,F$4&lt;$AK24)),$AG24,$AF24),0)))</f>
        <v/>
      </c>
      <c r="G24" s="40">
        <f>IF(OR($A24="",$AF24=""),"",IF($AL24=1,0,IF(IF($AE24&gt;$AD24,AND(G$4&gt;=$AD24,G$4&lt;$AE24),OR(G$4&gt;=$AD24,G$4&lt;$AE24)),IF(OR(AND(G$4&gt;=$AH24,G$4&lt;$AI24),AND(G$4&gt;=$AJ24,G$4&lt;$AK24)),$AG24,$AF24),0)))</f>
        <v/>
      </c>
      <c r="H24" s="40">
        <f>IF(OR($A24="",$AF24=""),"",IF($AL24=1,0,IF(IF($AE24&gt;$AD24,AND(H$4&gt;=$AD24,H$4&lt;$AE24),OR(H$4&gt;=$AD24,H$4&lt;$AE24)),IF(OR(AND(H$4&gt;=$AH24,H$4&lt;$AI24),AND(H$4&gt;=$AJ24,H$4&lt;$AK24)),$AG24,$AF24),0)))</f>
        <v/>
      </c>
      <c r="I24" s="40">
        <f>IF(OR($A24="",$AF24=""),"",IF($AL24=1,0,IF(IF($AE24&gt;$AD24,AND(I$4&gt;=$AD24,I$4&lt;$AE24),OR(I$4&gt;=$AD24,I$4&lt;$AE24)),IF(OR(AND(I$4&gt;=$AH24,I$4&lt;$AI24),AND(I$4&gt;=$AJ24,I$4&lt;$AK24)),$AG24,$AF24),0)))</f>
        <v/>
      </c>
      <c r="J24" s="40">
        <f>IF(OR($A24="",$AF24=""),"",IF($AL24=1,0,IF(IF($AE24&gt;$AD24,AND(J$4&gt;=$AD24,J$4&lt;$AE24),OR(J$4&gt;=$AD24,J$4&lt;$AE24)),IF(OR(AND(J$4&gt;=$AH24,J$4&lt;$AI24),AND(J$4&gt;=$AJ24,J$4&lt;$AK24)),$AG24,$AF24),0)))</f>
        <v/>
      </c>
      <c r="K24" s="40">
        <f>IF(OR($A24="",$AF24=""),"",IF($AL24=1,0,IF(IF($AE24&gt;$AD24,AND(K$4&gt;=$AD24,K$4&lt;$AE24),OR(K$4&gt;=$AD24,K$4&lt;$AE24)),IF(OR(AND(K$4&gt;=$AH24,K$4&lt;$AI24),AND(K$4&gt;=$AJ24,K$4&lt;$AK24)),$AG24,$AF24),0)))</f>
        <v/>
      </c>
      <c r="L24" s="40">
        <f>IF(OR($A24="",$AF24=""),"",IF($AL24=1,0,IF(IF($AE24&gt;$AD24,AND(L$4&gt;=$AD24,L$4&lt;$AE24),OR(L$4&gt;=$AD24,L$4&lt;$AE24)),IF(OR(AND(L$4&gt;=$AH24,L$4&lt;$AI24),AND(L$4&gt;=$AJ24,L$4&lt;$AK24)),$AG24,$AF24),0)))</f>
        <v/>
      </c>
      <c r="M24" s="40">
        <f>IF(OR($A24="",$AF24=""),"",IF($AL24=1,0,IF(IF($AE24&gt;$AD24,AND(M$4&gt;=$AD24,M$4&lt;$AE24),OR(M$4&gt;=$AD24,M$4&lt;$AE24)),IF(OR(AND(M$4&gt;=$AH24,M$4&lt;$AI24),AND(M$4&gt;=$AJ24,M$4&lt;$AK24)),$AG24,$AF24),0)))</f>
        <v/>
      </c>
      <c r="N24" s="40">
        <f>IF(OR($A24="",$AF24=""),"",IF($AL24=1,0,IF(IF($AE24&gt;$AD24,AND(N$4&gt;=$AD24,N$4&lt;$AE24),OR(N$4&gt;=$AD24,N$4&lt;$AE24)),IF(OR(AND(N$4&gt;=$AH24,N$4&lt;$AI24),AND(N$4&gt;=$AJ24,N$4&lt;$AK24)),$AG24,$AF24),0)))</f>
        <v/>
      </c>
      <c r="O24" s="40">
        <f>IF(OR($A24="",$AF24=""),"",IF($AL24=1,0,IF(IF($AE24&gt;$AD24,AND(O$4&gt;=$AD24,O$4&lt;$AE24),OR(O$4&gt;=$AD24,O$4&lt;$AE24)),IF(OR(AND(O$4&gt;=$AH24,O$4&lt;$AI24),AND(O$4&gt;=$AJ24,O$4&lt;$AK24)),$AG24,$AF24),0)))</f>
        <v/>
      </c>
      <c r="P24" s="40">
        <f>IF(OR($A24="",$AF24=""),"",IF($AL24=1,0,IF(IF($AE24&gt;$AD24,AND(P$4&gt;=$AD24,P$4&lt;$AE24),OR(P$4&gt;=$AD24,P$4&lt;$AE24)),IF(OR(AND(P$4&gt;=$AH24,P$4&lt;$AI24),AND(P$4&gt;=$AJ24,P$4&lt;$AK24)),$AG24,$AF24),0)))</f>
        <v/>
      </c>
      <c r="Q24" s="40">
        <f>IF(OR($A24="",$AF24=""),"",IF($AL24=1,0,IF(IF($AE24&gt;$AD24,AND(Q$4&gt;=$AD24,Q$4&lt;$AE24),OR(Q$4&gt;=$AD24,Q$4&lt;$AE24)),IF(OR(AND(Q$4&gt;=$AH24,Q$4&lt;$AI24),AND(Q$4&gt;=$AJ24,Q$4&lt;$AK24)),$AG24,$AF24),0)))</f>
        <v/>
      </c>
      <c r="R24" s="40">
        <f>IF(OR($A24="",$AF24=""),"",IF($AL24=1,0,IF(IF($AE24&gt;$AD24,AND(R$4&gt;=$AD24,R$4&lt;$AE24),OR(R$4&gt;=$AD24,R$4&lt;$AE24)),IF(OR(AND(R$4&gt;=$AH24,R$4&lt;$AI24),AND(R$4&gt;=$AJ24,R$4&lt;$AK24)),$AG24,$AF24),0)))</f>
        <v/>
      </c>
      <c r="S24" s="40">
        <f>IF(OR($A24="",$AF24=""),"",IF($AL24=1,0,IF(IF($AE24&gt;$AD24,AND(S$4&gt;=$AD24,S$4&lt;$AE24),OR(S$4&gt;=$AD24,S$4&lt;$AE24)),IF(OR(AND(S$4&gt;=$AH24,S$4&lt;$AI24),AND(S$4&gt;=$AJ24,S$4&lt;$AK24)),$AG24,$AF24),0)))</f>
        <v/>
      </c>
      <c r="T24" s="40">
        <f>IF(OR($A24="",$AF24=""),"",IF($AL24=1,0,IF(IF($AE24&gt;$AD24,AND(T$4&gt;=$AD24,T$4&lt;$AE24),OR(T$4&gt;=$AD24,T$4&lt;$AE24)),IF(OR(AND(T$4&gt;=$AH24,T$4&lt;$AI24),AND(T$4&gt;=$AJ24,T$4&lt;$AK24)),$AG24,$AF24),0)))</f>
        <v/>
      </c>
      <c r="U24" s="40">
        <f>IF(OR($A24="",$AF24=""),"",IF($AL24=1,0,IF(IF($AE24&gt;$AD24,AND(U$4&gt;=$AD24,U$4&lt;$AE24),OR(U$4&gt;=$AD24,U$4&lt;$AE24)),IF(OR(AND(U$4&gt;=$AH24,U$4&lt;$AI24),AND(U$4&gt;=$AJ24,U$4&lt;$AK24)),$AG24,$AF24),0)))</f>
        <v/>
      </c>
      <c r="V24" s="40">
        <f>IF(OR($A24="",$AF24=""),"",IF($AL24=1,0,IF(IF($AE24&gt;$AD24,AND(V$4&gt;=$AD24,V$4&lt;$AE24),OR(V$4&gt;=$AD24,V$4&lt;$AE24)),IF(OR(AND(V$4&gt;=$AH24,V$4&lt;$AI24),AND(V$4&gt;=$AJ24,V$4&lt;$AK24)),$AG24,$AF24),0)))</f>
        <v/>
      </c>
      <c r="W24" s="40">
        <f>IF(OR($A24="",$AF24=""),"",IF($AL24=1,0,IF(IF($AE24&gt;$AD24,AND(W$4&gt;=$AD24,W$4&lt;$AE24),OR(W$4&gt;=$AD24,W$4&lt;$AE24)),IF(OR(AND(W$4&gt;=$AH24,W$4&lt;$AI24),AND(W$4&gt;=$AJ24,W$4&lt;$AK24)),$AG24,$AF24),0)))</f>
        <v/>
      </c>
      <c r="X24" s="40">
        <f>IF(OR($A24="",$AF24=""),"",IF($AL24=1,0,IF(IF($AE24&gt;$AD24,AND(X$4&gt;=$AD24,X$4&lt;$AE24),OR(X$4&gt;=$AD24,X$4&lt;$AE24)),IF(OR(AND(X$4&gt;=$AH24,X$4&lt;$AI24),AND(X$4&gt;=$AJ24,X$4&lt;$AK24)),$AG24,$AF24),0)))</f>
        <v/>
      </c>
      <c r="Y24" s="40">
        <f>IF(OR($A24="",$AF24=""),"",IF($AL24=1,0,IF(IF($AE24&gt;$AD24,AND(Y$4&gt;=$AD24,Y$4&lt;$AE24),OR(Y$4&gt;=$AD24,Y$4&lt;$AE24)),IF(OR(AND(Y$4&gt;=$AH24,Y$4&lt;$AI24),AND(Y$4&gt;=$AJ24,Y$4&lt;$AK24)),$AG24,$AF24),0)))</f>
        <v/>
      </c>
      <c r="Z24" s="40">
        <f>IF(OR($A24="",$AF24=""),"",IF($AL24=1,0,IF(IF($AE24&gt;$AD24,AND(Z$4&gt;=$AD24,Z$4&lt;$AE24),OR(Z$4&gt;=$AD24,Z$4&lt;$AE24)),IF(OR(AND(Z$4&gt;=$AH24,Z$4&lt;$AI24),AND(Z$4&gt;=$AJ24,Z$4&lt;$AK24)),$AG24,$AF24),0)))</f>
        <v/>
      </c>
      <c r="AA24" s="41">
        <f>IF($A24="","",SUM(C24:Z24))</f>
        <v/>
      </c>
      <c r="AC24" s="42" t="n">
        <v>1</v>
      </c>
      <c r="AD24" s="42">
        <f>IF('3 Movimento'!$B$10&lt;&gt;"",'3 Movimento'!$B$10,IF('1 Loja'!B$16="",0,'1 Loja'!B$16))*24</f>
        <v/>
      </c>
      <c r="AE24" s="42">
        <f>IF('3 Movimento'!$C$10&lt;&gt;"",'3 Movimento'!$C$10,IF('1 Loja'!B$17="",0,'1 Loja'!B$17))*24</f>
        <v/>
      </c>
      <c r="AF24" s="42">
        <f>IF('3 Movimento'!$D$10="","",'3 Movimento'!$D$10)</f>
        <v/>
      </c>
      <c r="AG24" s="42">
        <f>IF('3 Movimento'!$E$10="",AF24,'3 Movimento'!$E$10)</f>
        <v/>
      </c>
      <c r="AH24" s="42">
        <f>IF('1 Loja'!B$18="",-1,'1 Loja'!B$18*24)</f>
        <v/>
      </c>
      <c r="AI24" s="42">
        <f>IF('1 Loja'!B$19="",-1,'1 Loja'!B$19*24)</f>
        <v/>
      </c>
      <c r="AJ24" s="42">
        <f>IF('1 Loja'!B$20="",-1,'1 Loja'!B$20*24)</f>
        <v/>
      </c>
      <c r="AK24" s="42">
        <f>IF('1 Loja'!B$21="",-1,'1 Loja'!B$21*24)</f>
        <v/>
      </c>
      <c r="AL24" s="42">
        <f>IF(AND('3 Movimento'!$B$10="",'3 Movimento'!$C$10="",OR('1 Loja'!B$16="",'1 Loja'!B$17="")),1,0)</f>
        <v/>
      </c>
    </row>
    <row r="25">
      <c r="A25" s="39">
        <f>IF('3 Movimento'!$A$10="","",'3 Movimento'!$A$10)</f>
        <v/>
      </c>
      <c r="B25" s="39" t="inlineStr">
        <is>
          <t>Sábado</t>
        </is>
      </c>
      <c r="C25" s="40">
        <f>IF(OR($A25="",$AF25=""),"",IF($AL25=1,0,IF(IF($AE25&gt;$AD25,AND(C$4&gt;=$AD25,C$4&lt;$AE25),OR(C$4&gt;=$AD25,C$4&lt;$AE25)),IF(OR(AND(C$4&gt;=$AH25,C$4&lt;$AI25),AND(C$4&gt;=$AJ25,C$4&lt;$AK25)),$AG25,$AF25),0)))</f>
        <v/>
      </c>
      <c r="D25" s="40">
        <f>IF(OR($A25="",$AF25=""),"",IF($AL25=1,0,IF(IF($AE25&gt;$AD25,AND(D$4&gt;=$AD25,D$4&lt;$AE25),OR(D$4&gt;=$AD25,D$4&lt;$AE25)),IF(OR(AND(D$4&gt;=$AH25,D$4&lt;$AI25),AND(D$4&gt;=$AJ25,D$4&lt;$AK25)),$AG25,$AF25),0)))</f>
        <v/>
      </c>
      <c r="E25" s="40">
        <f>IF(OR($A25="",$AF25=""),"",IF($AL25=1,0,IF(IF($AE25&gt;$AD25,AND(E$4&gt;=$AD25,E$4&lt;$AE25),OR(E$4&gt;=$AD25,E$4&lt;$AE25)),IF(OR(AND(E$4&gt;=$AH25,E$4&lt;$AI25),AND(E$4&gt;=$AJ25,E$4&lt;$AK25)),$AG25,$AF25),0)))</f>
        <v/>
      </c>
      <c r="F25" s="40">
        <f>IF(OR($A25="",$AF25=""),"",IF($AL25=1,0,IF(IF($AE25&gt;$AD25,AND(F$4&gt;=$AD25,F$4&lt;$AE25),OR(F$4&gt;=$AD25,F$4&lt;$AE25)),IF(OR(AND(F$4&gt;=$AH25,F$4&lt;$AI25),AND(F$4&gt;=$AJ25,F$4&lt;$AK25)),$AG25,$AF25),0)))</f>
        <v/>
      </c>
      <c r="G25" s="40">
        <f>IF(OR($A25="",$AF25=""),"",IF($AL25=1,0,IF(IF($AE25&gt;$AD25,AND(G$4&gt;=$AD25,G$4&lt;$AE25),OR(G$4&gt;=$AD25,G$4&lt;$AE25)),IF(OR(AND(G$4&gt;=$AH25,G$4&lt;$AI25),AND(G$4&gt;=$AJ25,G$4&lt;$AK25)),$AG25,$AF25),0)))</f>
        <v/>
      </c>
      <c r="H25" s="40">
        <f>IF(OR($A25="",$AF25=""),"",IF($AL25=1,0,IF(IF($AE25&gt;$AD25,AND(H$4&gt;=$AD25,H$4&lt;$AE25),OR(H$4&gt;=$AD25,H$4&lt;$AE25)),IF(OR(AND(H$4&gt;=$AH25,H$4&lt;$AI25),AND(H$4&gt;=$AJ25,H$4&lt;$AK25)),$AG25,$AF25),0)))</f>
        <v/>
      </c>
      <c r="I25" s="40">
        <f>IF(OR($A25="",$AF25=""),"",IF($AL25=1,0,IF(IF($AE25&gt;$AD25,AND(I$4&gt;=$AD25,I$4&lt;$AE25),OR(I$4&gt;=$AD25,I$4&lt;$AE25)),IF(OR(AND(I$4&gt;=$AH25,I$4&lt;$AI25),AND(I$4&gt;=$AJ25,I$4&lt;$AK25)),$AG25,$AF25),0)))</f>
        <v/>
      </c>
      <c r="J25" s="40">
        <f>IF(OR($A25="",$AF25=""),"",IF($AL25=1,0,IF(IF($AE25&gt;$AD25,AND(J$4&gt;=$AD25,J$4&lt;$AE25),OR(J$4&gt;=$AD25,J$4&lt;$AE25)),IF(OR(AND(J$4&gt;=$AH25,J$4&lt;$AI25),AND(J$4&gt;=$AJ25,J$4&lt;$AK25)),$AG25,$AF25),0)))</f>
        <v/>
      </c>
      <c r="K25" s="40">
        <f>IF(OR($A25="",$AF25=""),"",IF($AL25=1,0,IF(IF($AE25&gt;$AD25,AND(K$4&gt;=$AD25,K$4&lt;$AE25),OR(K$4&gt;=$AD25,K$4&lt;$AE25)),IF(OR(AND(K$4&gt;=$AH25,K$4&lt;$AI25),AND(K$4&gt;=$AJ25,K$4&lt;$AK25)),$AG25,$AF25),0)))</f>
        <v/>
      </c>
      <c r="L25" s="40">
        <f>IF(OR($A25="",$AF25=""),"",IF($AL25=1,0,IF(IF($AE25&gt;$AD25,AND(L$4&gt;=$AD25,L$4&lt;$AE25),OR(L$4&gt;=$AD25,L$4&lt;$AE25)),IF(OR(AND(L$4&gt;=$AH25,L$4&lt;$AI25),AND(L$4&gt;=$AJ25,L$4&lt;$AK25)),$AG25,$AF25),0)))</f>
        <v/>
      </c>
      <c r="M25" s="40">
        <f>IF(OR($A25="",$AF25=""),"",IF($AL25=1,0,IF(IF($AE25&gt;$AD25,AND(M$4&gt;=$AD25,M$4&lt;$AE25),OR(M$4&gt;=$AD25,M$4&lt;$AE25)),IF(OR(AND(M$4&gt;=$AH25,M$4&lt;$AI25),AND(M$4&gt;=$AJ25,M$4&lt;$AK25)),$AG25,$AF25),0)))</f>
        <v/>
      </c>
      <c r="N25" s="40">
        <f>IF(OR($A25="",$AF25=""),"",IF($AL25=1,0,IF(IF($AE25&gt;$AD25,AND(N$4&gt;=$AD25,N$4&lt;$AE25),OR(N$4&gt;=$AD25,N$4&lt;$AE25)),IF(OR(AND(N$4&gt;=$AH25,N$4&lt;$AI25),AND(N$4&gt;=$AJ25,N$4&lt;$AK25)),$AG25,$AF25),0)))</f>
        <v/>
      </c>
      <c r="O25" s="40">
        <f>IF(OR($A25="",$AF25=""),"",IF($AL25=1,0,IF(IF($AE25&gt;$AD25,AND(O$4&gt;=$AD25,O$4&lt;$AE25),OR(O$4&gt;=$AD25,O$4&lt;$AE25)),IF(OR(AND(O$4&gt;=$AH25,O$4&lt;$AI25),AND(O$4&gt;=$AJ25,O$4&lt;$AK25)),$AG25,$AF25),0)))</f>
        <v/>
      </c>
      <c r="P25" s="40">
        <f>IF(OR($A25="",$AF25=""),"",IF($AL25=1,0,IF(IF($AE25&gt;$AD25,AND(P$4&gt;=$AD25,P$4&lt;$AE25),OR(P$4&gt;=$AD25,P$4&lt;$AE25)),IF(OR(AND(P$4&gt;=$AH25,P$4&lt;$AI25),AND(P$4&gt;=$AJ25,P$4&lt;$AK25)),$AG25,$AF25),0)))</f>
        <v/>
      </c>
      <c r="Q25" s="40">
        <f>IF(OR($A25="",$AF25=""),"",IF($AL25=1,0,IF(IF($AE25&gt;$AD25,AND(Q$4&gt;=$AD25,Q$4&lt;$AE25),OR(Q$4&gt;=$AD25,Q$4&lt;$AE25)),IF(OR(AND(Q$4&gt;=$AH25,Q$4&lt;$AI25),AND(Q$4&gt;=$AJ25,Q$4&lt;$AK25)),$AG25,$AF25),0)))</f>
        <v/>
      </c>
      <c r="R25" s="40">
        <f>IF(OR($A25="",$AF25=""),"",IF($AL25=1,0,IF(IF($AE25&gt;$AD25,AND(R$4&gt;=$AD25,R$4&lt;$AE25),OR(R$4&gt;=$AD25,R$4&lt;$AE25)),IF(OR(AND(R$4&gt;=$AH25,R$4&lt;$AI25),AND(R$4&gt;=$AJ25,R$4&lt;$AK25)),$AG25,$AF25),0)))</f>
        <v/>
      </c>
      <c r="S25" s="40">
        <f>IF(OR($A25="",$AF25=""),"",IF($AL25=1,0,IF(IF($AE25&gt;$AD25,AND(S$4&gt;=$AD25,S$4&lt;$AE25),OR(S$4&gt;=$AD25,S$4&lt;$AE25)),IF(OR(AND(S$4&gt;=$AH25,S$4&lt;$AI25),AND(S$4&gt;=$AJ25,S$4&lt;$AK25)),$AG25,$AF25),0)))</f>
        <v/>
      </c>
      <c r="T25" s="40">
        <f>IF(OR($A25="",$AF25=""),"",IF($AL25=1,0,IF(IF($AE25&gt;$AD25,AND(T$4&gt;=$AD25,T$4&lt;$AE25),OR(T$4&gt;=$AD25,T$4&lt;$AE25)),IF(OR(AND(T$4&gt;=$AH25,T$4&lt;$AI25),AND(T$4&gt;=$AJ25,T$4&lt;$AK25)),$AG25,$AF25),0)))</f>
        <v/>
      </c>
      <c r="U25" s="40">
        <f>IF(OR($A25="",$AF25=""),"",IF($AL25=1,0,IF(IF($AE25&gt;$AD25,AND(U$4&gt;=$AD25,U$4&lt;$AE25),OR(U$4&gt;=$AD25,U$4&lt;$AE25)),IF(OR(AND(U$4&gt;=$AH25,U$4&lt;$AI25),AND(U$4&gt;=$AJ25,U$4&lt;$AK25)),$AG25,$AF25),0)))</f>
        <v/>
      </c>
      <c r="V25" s="40">
        <f>IF(OR($A25="",$AF25=""),"",IF($AL25=1,0,IF(IF($AE25&gt;$AD25,AND(V$4&gt;=$AD25,V$4&lt;$AE25),OR(V$4&gt;=$AD25,V$4&lt;$AE25)),IF(OR(AND(V$4&gt;=$AH25,V$4&lt;$AI25),AND(V$4&gt;=$AJ25,V$4&lt;$AK25)),$AG25,$AF25),0)))</f>
        <v/>
      </c>
      <c r="W25" s="40">
        <f>IF(OR($A25="",$AF25=""),"",IF($AL25=1,0,IF(IF($AE25&gt;$AD25,AND(W$4&gt;=$AD25,W$4&lt;$AE25),OR(W$4&gt;=$AD25,W$4&lt;$AE25)),IF(OR(AND(W$4&gt;=$AH25,W$4&lt;$AI25),AND(W$4&gt;=$AJ25,W$4&lt;$AK25)),$AG25,$AF25),0)))</f>
        <v/>
      </c>
      <c r="X25" s="40">
        <f>IF(OR($A25="",$AF25=""),"",IF($AL25=1,0,IF(IF($AE25&gt;$AD25,AND(X$4&gt;=$AD25,X$4&lt;$AE25),OR(X$4&gt;=$AD25,X$4&lt;$AE25)),IF(OR(AND(X$4&gt;=$AH25,X$4&lt;$AI25),AND(X$4&gt;=$AJ25,X$4&lt;$AK25)),$AG25,$AF25),0)))</f>
        <v/>
      </c>
      <c r="Y25" s="40">
        <f>IF(OR($A25="",$AF25=""),"",IF($AL25=1,0,IF(IF($AE25&gt;$AD25,AND(Y$4&gt;=$AD25,Y$4&lt;$AE25),OR(Y$4&gt;=$AD25,Y$4&lt;$AE25)),IF(OR(AND(Y$4&gt;=$AH25,Y$4&lt;$AI25),AND(Y$4&gt;=$AJ25,Y$4&lt;$AK25)),$AG25,$AF25),0)))</f>
        <v/>
      </c>
      <c r="Z25" s="40">
        <f>IF(OR($A25="",$AF25=""),"",IF($AL25=1,0,IF(IF($AE25&gt;$AD25,AND(Z$4&gt;=$AD25,Z$4&lt;$AE25),OR(Z$4&gt;=$AD25,Z$4&lt;$AE25)),IF(OR(AND(Z$4&gt;=$AH25,Z$4&lt;$AI25),AND(Z$4&gt;=$AJ25,Z$4&lt;$AK25)),$AG25,$AF25),0)))</f>
        <v/>
      </c>
      <c r="AA25" s="41">
        <f>IF($A25="","",SUM(C25:Z25))</f>
        <v/>
      </c>
      <c r="AC25" s="42" t="n">
        <v>2</v>
      </c>
      <c r="AD25" s="42">
        <f>IF('3 Movimento'!$B$10&lt;&gt;"",'3 Movimento'!$B$10,IF('1 Loja'!C$16="",0,'1 Loja'!C$16))*24</f>
        <v/>
      </c>
      <c r="AE25" s="42">
        <f>IF('3 Movimento'!$C$10&lt;&gt;"",'3 Movimento'!$C$10,IF('1 Loja'!C$17="",0,'1 Loja'!C$17))*24</f>
        <v/>
      </c>
      <c r="AF25" s="42">
        <f>IF('3 Movimento'!$F$10="","",'3 Movimento'!$F$10)</f>
        <v/>
      </c>
      <c r="AG25" s="42">
        <f>IF('3 Movimento'!$G$10="",AF25,'3 Movimento'!$G$10)</f>
        <v/>
      </c>
      <c r="AH25" s="42">
        <f>IF('1 Loja'!C$18="",-1,'1 Loja'!C$18*24)</f>
        <v/>
      </c>
      <c r="AI25" s="42">
        <f>IF('1 Loja'!C$19="",-1,'1 Loja'!C$19*24)</f>
        <v/>
      </c>
      <c r="AJ25" s="42">
        <f>IF('1 Loja'!C$20="",-1,'1 Loja'!C$20*24)</f>
        <v/>
      </c>
      <c r="AK25" s="42">
        <f>IF('1 Loja'!C$21="",-1,'1 Loja'!C$21*24)</f>
        <v/>
      </c>
      <c r="AL25" s="42">
        <f>IF(AND('3 Movimento'!$B$10="",'3 Movimento'!$C$10="",OR('1 Loja'!C$16="",'1 Loja'!C$17="")),1,0)</f>
        <v/>
      </c>
    </row>
    <row r="26">
      <c r="A26" s="39">
        <f>IF('3 Movimento'!$A$10="","",'3 Movimento'!$A$10)</f>
        <v/>
      </c>
      <c r="B26" s="39" t="inlineStr">
        <is>
          <t>Domingo</t>
        </is>
      </c>
      <c r="C26" s="40">
        <f>IF(OR($A26="",$AF26=""),"",IF($AL26=1,0,IF(IF($AE26&gt;$AD26,AND(C$4&gt;=$AD26,C$4&lt;$AE26),OR(C$4&gt;=$AD26,C$4&lt;$AE26)),IF(OR(AND(C$4&gt;=$AH26,C$4&lt;$AI26),AND(C$4&gt;=$AJ26,C$4&lt;$AK26)),$AG26,$AF26),0)))</f>
        <v/>
      </c>
      <c r="D26" s="40">
        <f>IF(OR($A26="",$AF26=""),"",IF($AL26=1,0,IF(IF($AE26&gt;$AD26,AND(D$4&gt;=$AD26,D$4&lt;$AE26),OR(D$4&gt;=$AD26,D$4&lt;$AE26)),IF(OR(AND(D$4&gt;=$AH26,D$4&lt;$AI26),AND(D$4&gt;=$AJ26,D$4&lt;$AK26)),$AG26,$AF26),0)))</f>
        <v/>
      </c>
      <c r="E26" s="40">
        <f>IF(OR($A26="",$AF26=""),"",IF($AL26=1,0,IF(IF($AE26&gt;$AD26,AND(E$4&gt;=$AD26,E$4&lt;$AE26),OR(E$4&gt;=$AD26,E$4&lt;$AE26)),IF(OR(AND(E$4&gt;=$AH26,E$4&lt;$AI26),AND(E$4&gt;=$AJ26,E$4&lt;$AK26)),$AG26,$AF26),0)))</f>
        <v/>
      </c>
      <c r="F26" s="40">
        <f>IF(OR($A26="",$AF26=""),"",IF($AL26=1,0,IF(IF($AE26&gt;$AD26,AND(F$4&gt;=$AD26,F$4&lt;$AE26),OR(F$4&gt;=$AD26,F$4&lt;$AE26)),IF(OR(AND(F$4&gt;=$AH26,F$4&lt;$AI26),AND(F$4&gt;=$AJ26,F$4&lt;$AK26)),$AG26,$AF26),0)))</f>
        <v/>
      </c>
      <c r="G26" s="40">
        <f>IF(OR($A26="",$AF26=""),"",IF($AL26=1,0,IF(IF($AE26&gt;$AD26,AND(G$4&gt;=$AD26,G$4&lt;$AE26),OR(G$4&gt;=$AD26,G$4&lt;$AE26)),IF(OR(AND(G$4&gt;=$AH26,G$4&lt;$AI26),AND(G$4&gt;=$AJ26,G$4&lt;$AK26)),$AG26,$AF26),0)))</f>
        <v/>
      </c>
      <c r="H26" s="40">
        <f>IF(OR($A26="",$AF26=""),"",IF($AL26=1,0,IF(IF($AE26&gt;$AD26,AND(H$4&gt;=$AD26,H$4&lt;$AE26),OR(H$4&gt;=$AD26,H$4&lt;$AE26)),IF(OR(AND(H$4&gt;=$AH26,H$4&lt;$AI26),AND(H$4&gt;=$AJ26,H$4&lt;$AK26)),$AG26,$AF26),0)))</f>
        <v/>
      </c>
      <c r="I26" s="40">
        <f>IF(OR($A26="",$AF26=""),"",IF($AL26=1,0,IF(IF($AE26&gt;$AD26,AND(I$4&gt;=$AD26,I$4&lt;$AE26),OR(I$4&gt;=$AD26,I$4&lt;$AE26)),IF(OR(AND(I$4&gt;=$AH26,I$4&lt;$AI26),AND(I$4&gt;=$AJ26,I$4&lt;$AK26)),$AG26,$AF26),0)))</f>
        <v/>
      </c>
      <c r="J26" s="40">
        <f>IF(OR($A26="",$AF26=""),"",IF($AL26=1,0,IF(IF($AE26&gt;$AD26,AND(J$4&gt;=$AD26,J$4&lt;$AE26),OR(J$4&gt;=$AD26,J$4&lt;$AE26)),IF(OR(AND(J$4&gt;=$AH26,J$4&lt;$AI26),AND(J$4&gt;=$AJ26,J$4&lt;$AK26)),$AG26,$AF26),0)))</f>
        <v/>
      </c>
      <c r="K26" s="40">
        <f>IF(OR($A26="",$AF26=""),"",IF($AL26=1,0,IF(IF($AE26&gt;$AD26,AND(K$4&gt;=$AD26,K$4&lt;$AE26),OR(K$4&gt;=$AD26,K$4&lt;$AE26)),IF(OR(AND(K$4&gt;=$AH26,K$4&lt;$AI26),AND(K$4&gt;=$AJ26,K$4&lt;$AK26)),$AG26,$AF26),0)))</f>
        <v/>
      </c>
      <c r="L26" s="40">
        <f>IF(OR($A26="",$AF26=""),"",IF($AL26=1,0,IF(IF($AE26&gt;$AD26,AND(L$4&gt;=$AD26,L$4&lt;$AE26),OR(L$4&gt;=$AD26,L$4&lt;$AE26)),IF(OR(AND(L$4&gt;=$AH26,L$4&lt;$AI26),AND(L$4&gt;=$AJ26,L$4&lt;$AK26)),$AG26,$AF26),0)))</f>
        <v/>
      </c>
      <c r="M26" s="40">
        <f>IF(OR($A26="",$AF26=""),"",IF($AL26=1,0,IF(IF($AE26&gt;$AD26,AND(M$4&gt;=$AD26,M$4&lt;$AE26),OR(M$4&gt;=$AD26,M$4&lt;$AE26)),IF(OR(AND(M$4&gt;=$AH26,M$4&lt;$AI26),AND(M$4&gt;=$AJ26,M$4&lt;$AK26)),$AG26,$AF26),0)))</f>
        <v/>
      </c>
      <c r="N26" s="40">
        <f>IF(OR($A26="",$AF26=""),"",IF($AL26=1,0,IF(IF($AE26&gt;$AD26,AND(N$4&gt;=$AD26,N$4&lt;$AE26),OR(N$4&gt;=$AD26,N$4&lt;$AE26)),IF(OR(AND(N$4&gt;=$AH26,N$4&lt;$AI26),AND(N$4&gt;=$AJ26,N$4&lt;$AK26)),$AG26,$AF26),0)))</f>
        <v/>
      </c>
      <c r="O26" s="40">
        <f>IF(OR($A26="",$AF26=""),"",IF($AL26=1,0,IF(IF($AE26&gt;$AD26,AND(O$4&gt;=$AD26,O$4&lt;$AE26),OR(O$4&gt;=$AD26,O$4&lt;$AE26)),IF(OR(AND(O$4&gt;=$AH26,O$4&lt;$AI26),AND(O$4&gt;=$AJ26,O$4&lt;$AK26)),$AG26,$AF26),0)))</f>
        <v/>
      </c>
      <c r="P26" s="40">
        <f>IF(OR($A26="",$AF26=""),"",IF($AL26=1,0,IF(IF($AE26&gt;$AD26,AND(P$4&gt;=$AD26,P$4&lt;$AE26),OR(P$4&gt;=$AD26,P$4&lt;$AE26)),IF(OR(AND(P$4&gt;=$AH26,P$4&lt;$AI26),AND(P$4&gt;=$AJ26,P$4&lt;$AK26)),$AG26,$AF26),0)))</f>
        <v/>
      </c>
      <c r="Q26" s="40">
        <f>IF(OR($A26="",$AF26=""),"",IF($AL26=1,0,IF(IF($AE26&gt;$AD26,AND(Q$4&gt;=$AD26,Q$4&lt;$AE26),OR(Q$4&gt;=$AD26,Q$4&lt;$AE26)),IF(OR(AND(Q$4&gt;=$AH26,Q$4&lt;$AI26),AND(Q$4&gt;=$AJ26,Q$4&lt;$AK26)),$AG26,$AF26),0)))</f>
        <v/>
      </c>
      <c r="R26" s="40">
        <f>IF(OR($A26="",$AF26=""),"",IF($AL26=1,0,IF(IF($AE26&gt;$AD26,AND(R$4&gt;=$AD26,R$4&lt;$AE26),OR(R$4&gt;=$AD26,R$4&lt;$AE26)),IF(OR(AND(R$4&gt;=$AH26,R$4&lt;$AI26),AND(R$4&gt;=$AJ26,R$4&lt;$AK26)),$AG26,$AF26),0)))</f>
        <v/>
      </c>
      <c r="S26" s="40">
        <f>IF(OR($A26="",$AF26=""),"",IF($AL26=1,0,IF(IF($AE26&gt;$AD26,AND(S$4&gt;=$AD26,S$4&lt;$AE26),OR(S$4&gt;=$AD26,S$4&lt;$AE26)),IF(OR(AND(S$4&gt;=$AH26,S$4&lt;$AI26),AND(S$4&gt;=$AJ26,S$4&lt;$AK26)),$AG26,$AF26),0)))</f>
        <v/>
      </c>
      <c r="T26" s="40">
        <f>IF(OR($A26="",$AF26=""),"",IF($AL26=1,0,IF(IF($AE26&gt;$AD26,AND(T$4&gt;=$AD26,T$4&lt;$AE26),OR(T$4&gt;=$AD26,T$4&lt;$AE26)),IF(OR(AND(T$4&gt;=$AH26,T$4&lt;$AI26),AND(T$4&gt;=$AJ26,T$4&lt;$AK26)),$AG26,$AF26),0)))</f>
        <v/>
      </c>
      <c r="U26" s="40">
        <f>IF(OR($A26="",$AF26=""),"",IF($AL26=1,0,IF(IF($AE26&gt;$AD26,AND(U$4&gt;=$AD26,U$4&lt;$AE26),OR(U$4&gt;=$AD26,U$4&lt;$AE26)),IF(OR(AND(U$4&gt;=$AH26,U$4&lt;$AI26),AND(U$4&gt;=$AJ26,U$4&lt;$AK26)),$AG26,$AF26),0)))</f>
        <v/>
      </c>
      <c r="V26" s="40">
        <f>IF(OR($A26="",$AF26=""),"",IF($AL26=1,0,IF(IF($AE26&gt;$AD26,AND(V$4&gt;=$AD26,V$4&lt;$AE26),OR(V$4&gt;=$AD26,V$4&lt;$AE26)),IF(OR(AND(V$4&gt;=$AH26,V$4&lt;$AI26),AND(V$4&gt;=$AJ26,V$4&lt;$AK26)),$AG26,$AF26),0)))</f>
        <v/>
      </c>
      <c r="W26" s="40">
        <f>IF(OR($A26="",$AF26=""),"",IF($AL26=1,0,IF(IF($AE26&gt;$AD26,AND(W$4&gt;=$AD26,W$4&lt;$AE26),OR(W$4&gt;=$AD26,W$4&lt;$AE26)),IF(OR(AND(W$4&gt;=$AH26,W$4&lt;$AI26),AND(W$4&gt;=$AJ26,W$4&lt;$AK26)),$AG26,$AF26),0)))</f>
        <v/>
      </c>
      <c r="X26" s="40">
        <f>IF(OR($A26="",$AF26=""),"",IF($AL26=1,0,IF(IF($AE26&gt;$AD26,AND(X$4&gt;=$AD26,X$4&lt;$AE26),OR(X$4&gt;=$AD26,X$4&lt;$AE26)),IF(OR(AND(X$4&gt;=$AH26,X$4&lt;$AI26),AND(X$4&gt;=$AJ26,X$4&lt;$AK26)),$AG26,$AF26),0)))</f>
        <v/>
      </c>
      <c r="Y26" s="40">
        <f>IF(OR($A26="",$AF26=""),"",IF($AL26=1,0,IF(IF($AE26&gt;$AD26,AND(Y$4&gt;=$AD26,Y$4&lt;$AE26),OR(Y$4&gt;=$AD26,Y$4&lt;$AE26)),IF(OR(AND(Y$4&gt;=$AH26,Y$4&lt;$AI26),AND(Y$4&gt;=$AJ26,Y$4&lt;$AK26)),$AG26,$AF26),0)))</f>
        <v/>
      </c>
      <c r="Z26" s="40">
        <f>IF(OR($A26="",$AF26=""),"",IF($AL26=1,0,IF(IF($AE26&gt;$AD26,AND(Z$4&gt;=$AD26,Z$4&lt;$AE26),OR(Z$4&gt;=$AD26,Z$4&lt;$AE26)),IF(OR(AND(Z$4&gt;=$AH26,Z$4&lt;$AI26),AND(Z$4&gt;=$AJ26,Z$4&lt;$AK26)),$AG26,$AF26),0)))</f>
        <v/>
      </c>
      <c r="AA26" s="41">
        <f>IF($A26="","",SUM(C26:Z26))</f>
        <v/>
      </c>
      <c r="AC26" s="42" t="n">
        <v>3</v>
      </c>
      <c r="AD26" s="42">
        <f>IF('3 Movimento'!$B$10&lt;&gt;"",'3 Movimento'!$B$10,IF('1 Loja'!D$16="",0,'1 Loja'!D$16))*24</f>
        <v/>
      </c>
      <c r="AE26" s="42">
        <f>IF('3 Movimento'!$C$10&lt;&gt;"",'3 Movimento'!$C$10,IF('1 Loja'!D$17="",0,'1 Loja'!D$17))*24</f>
        <v/>
      </c>
      <c r="AF26" s="42">
        <f>IF('3 Movimento'!$H$10="","",'3 Movimento'!$H$10)</f>
        <v/>
      </c>
      <c r="AG26" s="42">
        <f>IF('3 Movimento'!$I$10="",AF26,'3 Movimento'!$I$10)</f>
        <v/>
      </c>
      <c r="AH26" s="42">
        <f>IF('1 Loja'!D$18="",-1,'1 Loja'!D$18*24)</f>
        <v/>
      </c>
      <c r="AI26" s="42">
        <f>IF('1 Loja'!D$19="",-1,'1 Loja'!D$19*24)</f>
        <v/>
      </c>
      <c r="AJ26" s="42">
        <f>IF('1 Loja'!D$20="",-1,'1 Loja'!D$20*24)</f>
        <v/>
      </c>
      <c r="AK26" s="42">
        <f>IF('1 Loja'!D$21="",-1,'1 Loja'!D$21*24)</f>
        <v/>
      </c>
      <c r="AL26" s="42">
        <f>IF(AND('3 Movimento'!$B$10="",'3 Movimento'!$C$10="",OR('1 Loja'!D$16="",'1 Loja'!D$17="")),1,0)</f>
        <v/>
      </c>
    </row>
    <row r="27">
      <c r="A27" s="39">
        <f>IF('3 Movimento'!$A$11="","",'3 Movimento'!$A$11)</f>
        <v/>
      </c>
      <c r="B27" s="39" t="inlineStr">
        <is>
          <t>Segunda</t>
        </is>
      </c>
      <c r="C27" s="40">
        <f>IF(OR($A27="",$AF27=""),"",IF($AL27=1,0,IF(IF($AE27&gt;$AD27,AND(C$4&gt;=$AD27,C$4&lt;$AE27),OR(C$4&gt;=$AD27,C$4&lt;$AE27)),IF(OR(AND(C$4&gt;=$AH27,C$4&lt;$AI27),AND(C$4&gt;=$AJ27,C$4&lt;$AK27)),$AG27,$AF27),0)))</f>
        <v/>
      </c>
      <c r="D27" s="40">
        <f>IF(OR($A27="",$AF27=""),"",IF($AL27=1,0,IF(IF($AE27&gt;$AD27,AND(D$4&gt;=$AD27,D$4&lt;$AE27),OR(D$4&gt;=$AD27,D$4&lt;$AE27)),IF(OR(AND(D$4&gt;=$AH27,D$4&lt;$AI27),AND(D$4&gt;=$AJ27,D$4&lt;$AK27)),$AG27,$AF27),0)))</f>
        <v/>
      </c>
      <c r="E27" s="40">
        <f>IF(OR($A27="",$AF27=""),"",IF($AL27=1,0,IF(IF($AE27&gt;$AD27,AND(E$4&gt;=$AD27,E$4&lt;$AE27),OR(E$4&gt;=$AD27,E$4&lt;$AE27)),IF(OR(AND(E$4&gt;=$AH27,E$4&lt;$AI27),AND(E$4&gt;=$AJ27,E$4&lt;$AK27)),$AG27,$AF27),0)))</f>
        <v/>
      </c>
      <c r="F27" s="40">
        <f>IF(OR($A27="",$AF27=""),"",IF($AL27=1,0,IF(IF($AE27&gt;$AD27,AND(F$4&gt;=$AD27,F$4&lt;$AE27),OR(F$4&gt;=$AD27,F$4&lt;$AE27)),IF(OR(AND(F$4&gt;=$AH27,F$4&lt;$AI27),AND(F$4&gt;=$AJ27,F$4&lt;$AK27)),$AG27,$AF27),0)))</f>
        <v/>
      </c>
      <c r="G27" s="40">
        <f>IF(OR($A27="",$AF27=""),"",IF($AL27=1,0,IF(IF($AE27&gt;$AD27,AND(G$4&gt;=$AD27,G$4&lt;$AE27),OR(G$4&gt;=$AD27,G$4&lt;$AE27)),IF(OR(AND(G$4&gt;=$AH27,G$4&lt;$AI27),AND(G$4&gt;=$AJ27,G$4&lt;$AK27)),$AG27,$AF27),0)))</f>
        <v/>
      </c>
      <c r="H27" s="40">
        <f>IF(OR($A27="",$AF27=""),"",IF($AL27=1,0,IF(IF($AE27&gt;$AD27,AND(H$4&gt;=$AD27,H$4&lt;$AE27),OR(H$4&gt;=$AD27,H$4&lt;$AE27)),IF(OR(AND(H$4&gt;=$AH27,H$4&lt;$AI27),AND(H$4&gt;=$AJ27,H$4&lt;$AK27)),$AG27,$AF27),0)))</f>
        <v/>
      </c>
      <c r="I27" s="40">
        <f>IF(OR($A27="",$AF27=""),"",IF($AL27=1,0,IF(IF($AE27&gt;$AD27,AND(I$4&gt;=$AD27,I$4&lt;$AE27),OR(I$4&gt;=$AD27,I$4&lt;$AE27)),IF(OR(AND(I$4&gt;=$AH27,I$4&lt;$AI27),AND(I$4&gt;=$AJ27,I$4&lt;$AK27)),$AG27,$AF27),0)))</f>
        <v/>
      </c>
      <c r="J27" s="40">
        <f>IF(OR($A27="",$AF27=""),"",IF($AL27=1,0,IF(IF($AE27&gt;$AD27,AND(J$4&gt;=$AD27,J$4&lt;$AE27),OR(J$4&gt;=$AD27,J$4&lt;$AE27)),IF(OR(AND(J$4&gt;=$AH27,J$4&lt;$AI27),AND(J$4&gt;=$AJ27,J$4&lt;$AK27)),$AG27,$AF27),0)))</f>
        <v/>
      </c>
      <c r="K27" s="40">
        <f>IF(OR($A27="",$AF27=""),"",IF($AL27=1,0,IF(IF($AE27&gt;$AD27,AND(K$4&gt;=$AD27,K$4&lt;$AE27),OR(K$4&gt;=$AD27,K$4&lt;$AE27)),IF(OR(AND(K$4&gt;=$AH27,K$4&lt;$AI27),AND(K$4&gt;=$AJ27,K$4&lt;$AK27)),$AG27,$AF27),0)))</f>
        <v/>
      </c>
      <c r="L27" s="40">
        <f>IF(OR($A27="",$AF27=""),"",IF($AL27=1,0,IF(IF($AE27&gt;$AD27,AND(L$4&gt;=$AD27,L$4&lt;$AE27),OR(L$4&gt;=$AD27,L$4&lt;$AE27)),IF(OR(AND(L$4&gt;=$AH27,L$4&lt;$AI27),AND(L$4&gt;=$AJ27,L$4&lt;$AK27)),$AG27,$AF27),0)))</f>
        <v/>
      </c>
      <c r="M27" s="40">
        <f>IF(OR($A27="",$AF27=""),"",IF($AL27=1,0,IF(IF($AE27&gt;$AD27,AND(M$4&gt;=$AD27,M$4&lt;$AE27),OR(M$4&gt;=$AD27,M$4&lt;$AE27)),IF(OR(AND(M$4&gt;=$AH27,M$4&lt;$AI27),AND(M$4&gt;=$AJ27,M$4&lt;$AK27)),$AG27,$AF27),0)))</f>
        <v/>
      </c>
      <c r="N27" s="40">
        <f>IF(OR($A27="",$AF27=""),"",IF($AL27=1,0,IF(IF($AE27&gt;$AD27,AND(N$4&gt;=$AD27,N$4&lt;$AE27),OR(N$4&gt;=$AD27,N$4&lt;$AE27)),IF(OR(AND(N$4&gt;=$AH27,N$4&lt;$AI27),AND(N$4&gt;=$AJ27,N$4&lt;$AK27)),$AG27,$AF27),0)))</f>
        <v/>
      </c>
      <c r="O27" s="40">
        <f>IF(OR($A27="",$AF27=""),"",IF($AL27=1,0,IF(IF($AE27&gt;$AD27,AND(O$4&gt;=$AD27,O$4&lt;$AE27),OR(O$4&gt;=$AD27,O$4&lt;$AE27)),IF(OR(AND(O$4&gt;=$AH27,O$4&lt;$AI27),AND(O$4&gt;=$AJ27,O$4&lt;$AK27)),$AG27,$AF27),0)))</f>
        <v/>
      </c>
      <c r="P27" s="40">
        <f>IF(OR($A27="",$AF27=""),"",IF($AL27=1,0,IF(IF($AE27&gt;$AD27,AND(P$4&gt;=$AD27,P$4&lt;$AE27),OR(P$4&gt;=$AD27,P$4&lt;$AE27)),IF(OR(AND(P$4&gt;=$AH27,P$4&lt;$AI27),AND(P$4&gt;=$AJ27,P$4&lt;$AK27)),$AG27,$AF27),0)))</f>
        <v/>
      </c>
      <c r="Q27" s="40">
        <f>IF(OR($A27="",$AF27=""),"",IF($AL27=1,0,IF(IF($AE27&gt;$AD27,AND(Q$4&gt;=$AD27,Q$4&lt;$AE27),OR(Q$4&gt;=$AD27,Q$4&lt;$AE27)),IF(OR(AND(Q$4&gt;=$AH27,Q$4&lt;$AI27),AND(Q$4&gt;=$AJ27,Q$4&lt;$AK27)),$AG27,$AF27),0)))</f>
        <v/>
      </c>
      <c r="R27" s="40">
        <f>IF(OR($A27="",$AF27=""),"",IF($AL27=1,0,IF(IF($AE27&gt;$AD27,AND(R$4&gt;=$AD27,R$4&lt;$AE27),OR(R$4&gt;=$AD27,R$4&lt;$AE27)),IF(OR(AND(R$4&gt;=$AH27,R$4&lt;$AI27),AND(R$4&gt;=$AJ27,R$4&lt;$AK27)),$AG27,$AF27),0)))</f>
        <v/>
      </c>
      <c r="S27" s="40">
        <f>IF(OR($A27="",$AF27=""),"",IF($AL27=1,0,IF(IF($AE27&gt;$AD27,AND(S$4&gt;=$AD27,S$4&lt;$AE27),OR(S$4&gt;=$AD27,S$4&lt;$AE27)),IF(OR(AND(S$4&gt;=$AH27,S$4&lt;$AI27),AND(S$4&gt;=$AJ27,S$4&lt;$AK27)),$AG27,$AF27),0)))</f>
        <v/>
      </c>
      <c r="T27" s="40">
        <f>IF(OR($A27="",$AF27=""),"",IF($AL27=1,0,IF(IF($AE27&gt;$AD27,AND(T$4&gt;=$AD27,T$4&lt;$AE27),OR(T$4&gt;=$AD27,T$4&lt;$AE27)),IF(OR(AND(T$4&gt;=$AH27,T$4&lt;$AI27),AND(T$4&gt;=$AJ27,T$4&lt;$AK27)),$AG27,$AF27),0)))</f>
        <v/>
      </c>
      <c r="U27" s="40">
        <f>IF(OR($A27="",$AF27=""),"",IF($AL27=1,0,IF(IF($AE27&gt;$AD27,AND(U$4&gt;=$AD27,U$4&lt;$AE27),OR(U$4&gt;=$AD27,U$4&lt;$AE27)),IF(OR(AND(U$4&gt;=$AH27,U$4&lt;$AI27),AND(U$4&gt;=$AJ27,U$4&lt;$AK27)),$AG27,$AF27),0)))</f>
        <v/>
      </c>
      <c r="V27" s="40">
        <f>IF(OR($A27="",$AF27=""),"",IF($AL27=1,0,IF(IF($AE27&gt;$AD27,AND(V$4&gt;=$AD27,V$4&lt;$AE27),OR(V$4&gt;=$AD27,V$4&lt;$AE27)),IF(OR(AND(V$4&gt;=$AH27,V$4&lt;$AI27),AND(V$4&gt;=$AJ27,V$4&lt;$AK27)),$AG27,$AF27),0)))</f>
        <v/>
      </c>
      <c r="W27" s="40">
        <f>IF(OR($A27="",$AF27=""),"",IF($AL27=1,0,IF(IF($AE27&gt;$AD27,AND(W$4&gt;=$AD27,W$4&lt;$AE27),OR(W$4&gt;=$AD27,W$4&lt;$AE27)),IF(OR(AND(W$4&gt;=$AH27,W$4&lt;$AI27),AND(W$4&gt;=$AJ27,W$4&lt;$AK27)),$AG27,$AF27),0)))</f>
        <v/>
      </c>
      <c r="X27" s="40">
        <f>IF(OR($A27="",$AF27=""),"",IF($AL27=1,0,IF(IF($AE27&gt;$AD27,AND(X$4&gt;=$AD27,X$4&lt;$AE27),OR(X$4&gt;=$AD27,X$4&lt;$AE27)),IF(OR(AND(X$4&gt;=$AH27,X$4&lt;$AI27),AND(X$4&gt;=$AJ27,X$4&lt;$AK27)),$AG27,$AF27),0)))</f>
        <v/>
      </c>
      <c r="Y27" s="40">
        <f>IF(OR($A27="",$AF27=""),"",IF($AL27=1,0,IF(IF($AE27&gt;$AD27,AND(Y$4&gt;=$AD27,Y$4&lt;$AE27),OR(Y$4&gt;=$AD27,Y$4&lt;$AE27)),IF(OR(AND(Y$4&gt;=$AH27,Y$4&lt;$AI27),AND(Y$4&gt;=$AJ27,Y$4&lt;$AK27)),$AG27,$AF27),0)))</f>
        <v/>
      </c>
      <c r="Z27" s="40">
        <f>IF(OR($A27="",$AF27=""),"",IF($AL27=1,0,IF(IF($AE27&gt;$AD27,AND(Z$4&gt;=$AD27,Z$4&lt;$AE27),OR(Z$4&gt;=$AD27,Z$4&lt;$AE27)),IF(OR(AND(Z$4&gt;=$AH27,Z$4&lt;$AI27),AND(Z$4&gt;=$AJ27,Z$4&lt;$AK27)),$AG27,$AF27),0)))</f>
        <v/>
      </c>
      <c r="AA27" s="41">
        <f>IF($A27="","",SUM(C27:Z27))</f>
        <v/>
      </c>
      <c r="AC27" s="42" t="n">
        <v>1</v>
      </c>
      <c r="AD27" s="42">
        <f>IF('3 Movimento'!$B$11&lt;&gt;"",'3 Movimento'!$B$11,IF('1 Loja'!B$16="",0,'1 Loja'!B$16))*24</f>
        <v/>
      </c>
      <c r="AE27" s="42">
        <f>IF('3 Movimento'!$C$11&lt;&gt;"",'3 Movimento'!$C$11,IF('1 Loja'!B$17="",0,'1 Loja'!B$17))*24</f>
        <v/>
      </c>
      <c r="AF27" s="42">
        <f>IF('3 Movimento'!$D$11="","",'3 Movimento'!$D$11)</f>
        <v/>
      </c>
      <c r="AG27" s="42">
        <f>IF('3 Movimento'!$E$11="",AF27,'3 Movimento'!$E$11)</f>
        <v/>
      </c>
      <c r="AH27" s="42">
        <f>IF('1 Loja'!B$18="",-1,'1 Loja'!B$18*24)</f>
        <v/>
      </c>
      <c r="AI27" s="42">
        <f>IF('1 Loja'!B$19="",-1,'1 Loja'!B$19*24)</f>
        <v/>
      </c>
      <c r="AJ27" s="42">
        <f>IF('1 Loja'!B$20="",-1,'1 Loja'!B$20*24)</f>
        <v/>
      </c>
      <c r="AK27" s="42">
        <f>IF('1 Loja'!B$21="",-1,'1 Loja'!B$21*24)</f>
        <v/>
      </c>
      <c r="AL27" s="42">
        <f>IF(AND('3 Movimento'!$B$11="",'3 Movimento'!$C$11="",OR('1 Loja'!B$16="",'1 Loja'!B$17="")),1,0)</f>
        <v/>
      </c>
    </row>
    <row r="28">
      <c r="A28" s="39">
        <f>IF('3 Movimento'!$A$11="","",'3 Movimento'!$A$11)</f>
        <v/>
      </c>
      <c r="B28" s="39" t="inlineStr">
        <is>
          <t>Terça</t>
        </is>
      </c>
      <c r="C28" s="40">
        <f>IF(OR($A28="",$AF28=""),"",IF($AL28=1,0,IF(IF($AE28&gt;$AD28,AND(C$4&gt;=$AD28,C$4&lt;$AE28),OR(C$4&gt;=$AD28,C$4&lt;$AE28)),IF(OR(AND(C$4&gt;=$AH28,C$4&lt;$AI28),AND(C$4&gt;=$AJ28,C$4&lt;$AK28)),$AG28,$AF28),0)))</f>
        <v/>
      </c>
      <c r="D28" s="40">
        <f>IF(OR($A28="",$AF28=""),"",IF($AL28=1,0,IF(IF($AE28&gt;$AD28,AND(D$4&gt;=$AD28,D$4&lt;$AE28),OR(D$4&gt;=$AD28,D$4&lt;$AE28)),IF(OR(AND(D$4&gt;=$AH28,D$4&lt;$AI28),AND(D$4&gt;=$AJ28,D$4&lt;$AK28)),$AG28,$AF28),0)))</f>
        <v/>
      </c>
      <c r="E28" s="40">
        <f>IF(OR($A28="",$AF28=""),"",IF($AL28=1,0,IF(IF($AE28&gt;$AD28,AND(E$4&gt;=$AD28,E$4&lt;$AE28),OR(E$4&gt;=$AD28,E$4&lt;$AE28)),IF(OR(AND(E$4&gt;=$AH28,E$4&lt;$AI28),AND(E$4&gt;=$AJ28,E$4&lt;$AK28)),$AG28,$AF28),0)))</f>
        <v/>
      </c>
      <c r="F28" s="40">
        <f>IF(OR($A28="",$AF28=""),"",IF($AL28=1,0,IF(IF($AE28&gt;$AD28,AND(F$4&gt;=$AD28,F$4&lt;$AE28),OR(F$4&gt;=$AD28,F$4&lt;$AE28)),IF(OR(AND(F$4&gt;=$AH28,F$4&lt;$AI28),AND(F$4&gt;=$AJ28,F$4&lt;$AK28)),$AG28,$AF28),0)))</f>
        <v/>
      </c>
      <c r="G28" s="40">
        <f>IF(OR($A28="",$AF28=""),"",IF($AL28=1,0,IF(IF($AE28&gt;$AD28,AND(G$4&gt;=$AD28,G$4&lt;$AE28),OR(G$4&gt;=$AD28,G$4&lt;$AE28)),IF(OR(AND(G$4&gt;=$AH28,G$4&lt;$AI28),AND(G$4&gt;=$AJ28,G$4&lt;$AK28)),$AG28,$AF28),0)))</f>
        <v/>
      </c>
      <c r="H28" s="40">
        <f>IF(OR($A28="",$AF28=""),"",IF($AL28=1,0,IF(IF($AE28&gt;$AD28,AND(H$4&gt;=$AD28,H$4&lt;$AE28),OR(H$4&gt;=$AD28,H$4&lt;$AE28)),IF(OR(AND(H$4&gt;=$AH28,H$4&lt;$AI28),AND(H$4&gt;=$AJ28,H$4&lt;$AK28)),$AG28,$AF28),0)))</f>
        <v/>
      </c>
      <c r="I28" s="40">
        <f>IF(OR($A28="",$AF28=""),"",IF($AL28=1,0,IF(IF($AE28&gt;$AD28,AND(I$4&gt;=$AD28,I$4&lt;$AE28),OR(I$4&gt;=$AD28,I$4&lt;$AE28)),IF(OR(AND(I$4&gt;=$AH28,I$4&lt;$AI28),AND(I$4&gt;=$AJ28,I$4&lt;$AK28)),$AG28,$AF28),0)))</f>
        <v/>
      </c>
      <c r="J28" s="40">
        <f>IF(OR($A28="",$AF28=""),"",IF($AL28=1,0,IF(IF($AE28&gt;$AD28,AND(J$4&gt;=$AD28,J$4&lt;$AE28),OR(J$4&gt;=$AD28,J$4&lt;$AE28)),IF(OR(AND(J$4&gt;=$AH28,J$4&lt;$AI28),AND(J$4&gt;=$AJ28,J$4&lt;$AK28)),$AG28,$AF28),0)))</f>
        <v/>
      </c>
      <c r="K28" s="40">
        <f>IF(OR($A28="",$AF28=""),"",IF($AL28=1,0,IF(IF($AE28&gt;$AD28,AND(K$4&gt;=$AD28,K$4&lt;$AE28),OR(K$4&gt;=$AD28,K$4&lt;$AE28)),IF(OR(AND(K$4&gt;=$AH28,K$4&lt;$AI28),AND(K$4&gt;=$AJ28,K$4&lt;$AK28)),$AG28,$AF28),0)))</f>
        <v/>
      </c>
      <c r="L28" s="40">
        <f>IF(OR($A28="",$AF28=""),"",IF($AL28=1,0,IF(IF($AE28&gt;$AD28,AND(L$4&gt;=$AD28,L$4&lt;$AE28),OR(L$4&gt;=$AD28,L$4&lt;$AE28)),IF(OR(AND(L$4&gt;=$AH28,L$4&lt;$AI28),AND(L$4&gt;=$AJ28,L$4&lt;$AK28)),$AG28,$AF28),0)))</f>
        <v/>
      </c>
      <c r="M28" s="40">
        <f>IF(OR($A28="",$AF28=""),"",IF($AL28=1,0,IF(IF($AE28&gt;$AD28,AND(M$4&gt;=$AD28,M$4&lt;$AE28),OR(M$4&gt;=$AD28,M$4&lt;$AE28)),IF(OR(AND(M$4&gt;=$AH28,M$4&lt;$AI28),AND(M$4&gt;=$AJ28,M$4&lt;$AK28)),$AG28,$AF28),0)))</f>
        <v/>
      </c>
      <c r="N28" s="40">
        <f>IF(OR($A28="",$AF28=""),"",IF($AL28=1,0,IF(IF($AE28&gt;$AD28,AND(N$4&gt;=$AD28,N$4&lt;$AE28),OR(N$4&gt;=$AD28,N$4&lt;$AE28)),IF(OR(AND(N$4&gt;=$AH28,N$4&lt;$AI28),AND(N$4&gt;=$AJ28,N$4&lt;$AK28)),$AG28,$AF28),0)))</f>
        <v/>
      </c>
      <c r="O28" s="40">
        <f>IF(OR($A28="",$AF28=""),"",IF($AL28=1,0,IF(IF($AE28&gt;$AD28,AND(O$4&gt;=$AD28,O$4&lt;$AE28),OR(O$4&gt;=$AD28,O$4&lt;$AE28)),IF(OR(AND(O$4&gt;=$AH28,O$4&lt;$AI28),AND(O$4&gt;=$AJ28,O$4&lt;$AK28)),$AG28,$AF28),0)))</f>
        <v/>
      </c>
      <c r="P28" s="40">
        <f>IF(OR($A28="",$AF28=""),"",IF($AL28=1,0,IF(IF($AE28&gt;$AD28,AND(P$4&gt;=$AD28,P$4&lt;$AE28),OR(P$4&gt;=$AD28,P$4&lt;$AE28)),IF(OR(AND(P$4&gt;=$AH28,P$4&lt;$AI28),AND(P$4&gt;=$AJ28,P$4&lt;$AK28)),$AG28,$AF28),0)))</f>
        <v/>
      </c>
      <c r="Q28" s="40">
        <f>IF(OR($A28="",$AF28=""),"",IF($AL28=1,0,IF(IF($AE28&gt;$AD28,AND(Q$4&gt;=$AD28,Q$4&lt;$AE28),OR(Q$4&gt;=$AD28,Q$4&lt;$AE28)),IF(OR(AND(Q$4&gt;=$AH28,Q$4&lt;$AI28),AND(Q$4&gt;=$AJ28,Q$4&lt;$AK28)),$AG28,$AF28),0)))</f>
        <v/>
      </c>
      <c r="R28" s="40">
        <f>IF(OR($A28="",$AF28=""),"",IF($AL28=1,0,IF(IF($AE28&gt;$AD28,AND(R$4&gt;=$AD28,R$4&lt;$AE28),OR(R$4&gt;=$AD28,R$4&lt;$AE28)),IF(OR(AND(R$4&gt;=$AH28,R$4&lt;$AI28),AND(R$4&gt;=$AJ28,R$4&lt;$AK28)),$AG28,$AF28),0)))</f>
        <v/>
      </c>
      <c r="S28" s="40">
        <f>IF(OR($A28="",$AF28=""),"",IF($AL28=1,0,IF(IF($AE28&gt;$AD28,AND(S$4&gt;=$AD28,S$4&lt;$AE28),OR(S$4&gt;=$AD28,S$4&lt;$AE28)),IF(OR(AND(S$4&gt;=$AH28,S$4&lt;$AI28),AND(S$4&gt;=$AJ28,S$4&lt;$AK28)),$AG28,$AF28),0)))</f>
        <v/>
      </c>
      <c r="T28" s="40">
        <f>IF(OR($A28="",$AF28=""),"",IF($AL28=1,0,IF(IF($AE28&gt;$AD28,AND(T$4&gt;=$AD28,T$4&lt;$AE28),OR(T$4&gt;=$AD28,T$4&lt;$AE28)),IF(OR(AND(T$4&gt;=$AH28,T$4&lt;$AI28),AND(T$4&gt;=$AJ28,T$4&lt;$AK28)),$AG28,$AF28),0)))</f>
        <v/>
      </c>
      <c r="U28" s="40">
        <f>IF(OR($A28="",$AF28=""),"",IF($AL28=1,0,IF(IF($AE28&gt;$AD28,AND(U$4&gt;=$AD28,U$4&lt;$AE28),OR(U$4&gt;=$AD28,U$4&lt;$AE28)),IF(OR(AND(U$4&gt;=$AH28,U$4&lt;$AI28),AND(U$4&gt;=$AJ28,U$4&lt;$AK28)),$AG28,$AF28),0)))</f>
        <v/>
      </c>
      <c r="V28" s="40">
        <f>IF(OR($A28="",$AF28=""),"",IF($AL28=1,0,IF(IF($AE28&gt;$AD28,AND(V$4&gt;=$AD28,V$4&lt;$AE28),OR(V$4&gt;=$AD28,V$4&lt;$AE28)),IF(OR(AND(V$4&gt;=$AH28,V$4&lt;$AI28),AND(V$4&gt;=$AJ28,V$4&lt;$AK28)),$AG28,$AF28),0)))</f>
        <v/>
      </c>
      <c r="W28" s="40">
        <f>IF(OR($A28="",$AF28=""),"",IF($AL28=1,0,IF(IF($AE28&gt;$AD28,AND(W$4&gt;=$AD28,W$4&lt;$AE28),OR(W$4&gt;=$AD28,W$4&lt;$AE28)),IF(OR(AND(W$4&gt;=$AH28,W$4&lt;$AI28),AND(W$4&gt;=$AJ28,W$4&lt;$AK28)),$AG28,$AF28),0)))</f>
        <v/>
      </c>
      <c r="X28" s="40">
        <f>IF(OR($A28="",$AF28=""),"",IF($AL28=1,0,IF(IF($AE28&gt;$AD28,AND(X$4&gt;=$AD28,X$4&lt;$AE28),OR(X$4&gt;=$AD28,X$4&lt;$AE28)),IF(OR(AND(X$4&gt;=$AH28,X$4&lt;$AI28),AND(X$4&gt;=$AJ28,X$4&lt;$AK28)),$AG28,$AF28),0)))</f>
        <v/>
      </c>
      <c r="Y28" s="40">
        <f>IF(OR($A28="",$AF28=""),"",IF($AL28=1,0,IF(IF($AE28&gt;$AD28,AND(Y$4&gt;=$AD28,Y$4&lt;$AE28),OR(Y$4&gt;=$AD28,Y$4&lt;$AE28)),IF(OR(AND(Y$4&gt;=$AH28,Y$4&lt;$AI28),AND(Y$4&gt;=$AJ28,Y$4&lt;$AK28)),$AG28,$AF28),0)))</f>
        <v/>
      </c>
      <c r="Z28" s="40">
        <f>IF(OR($A28="",$AF28=""),"",IF($AL28=1,0,IF(IF($AE28&gt;$AD28,AND(Z$4&gt;=$AD28,Z$4&lt;$AE28),OR(Z$4&gt;=$AD28,Z$4&lt;$AE28)),IF(OR(AND(Z$4&gt;=$AH28,Z$4&lt;$AI28),AND(Z$4&gt;=$AJ28,Z$4&lt;$AK28)),$AG28,$AF28),0)))</f>
        <v/>
      </c>
      <c r="AA28" s="41">
        <f>IF($A28="","",SUM(C28:Z28))</f>
        <v/>
      </c>
      <c r="AC28" s="42" t="n">
        <v>1</v>
      </c>
      <c r="AD28" s="42">
        <f>IF('3 Movimento'!$B$11&lt;&gt;"",'3 Movimento'!$B$11,IF('1 Loja'!B$16="",0,'1 Loja'!B$16))*24</f>
        <v/>
      </c>
      <c r="AE28" s="42">
        <f>IF('3 Movimento'!$C$11&lt;&gt;"",'3 Movimento'!$C$11,IF('1 Loja'!B$17="",0,'1 Loja'!B$17))*24</f>
        <v/>
      </c>
      <c r="AF28" s="42">
        <f>IF('3 Movimento'!$D$11="","",'3 Movimento'!$D$11)</f>
        <v/>
      </c>
      <c r="AG28" s="42">
        <f>IF('3 Movimento'!$E$11="",AF28,'3 Movimento'!$E$11)</f>
        <v/>
      </c>
      <c r="AH28" s="42">
        <f>IF('1 Loja'!B$18="",-1,'1 Loja'!B$18*24)</f>
        <v/>
      </c>
      <c r="AI28" s="42">
        <f>IF('1 Loja'!B$19="",-1,'1 Loja'!B$19*24)</f>
        <v/>
      </c>
      <c r="AJ28" s="42">
        <f>IF('1 Loja'!B$20="",-1,'1 Loja'!B$20*24)</f>
        <v/>
      </c>
      <c r="AK28" s="42">
        <f>IF('1 Loja'!B$21="",-1,'1 Loja'!B$21*24)</f>
        <v/>
      </c>
      <c r="AL28" s="42">
        <f>IF(AND('3 Movimento'!$B$11="",'3 Movimento'!$C$11="",OR('1 Loja'!B$16="",'1 Loja'!B$17="")),1,0)</f>
        <v/>
      </c>
    </row>
    <row r="29">
      <c r="A29" s="39">
        <f>IF('3 Movimento'!$A$11="","",'3 Movimento'!$A$11)</f>
        <v/>
      </c>
      <c r="B29" s="39" t="inlineStr">
        <is>
          <t>Quarta</t>
        </is>
      </c>
      <c r="C29" s="40">
        <f>IF(OR($A29="",$AF29=""),"",IF($AL29=1,0,IF(IF($AE29&gt;$AD29,AND(C$4&gt;=$AD29,C$4&lt;$AE29),OR(C$4&gt;=$AD29,C$4&lt;$AE29)),IF(OR(AND(C$4&gt;=$AH29,C$4&lt;$AI29),AND(C$4&gt;=$AJ29,C$4&lt;$AK29)),$AG29,$AF29),0)))</f>
        <v/>
      </c>
      <c r="D29" s="40">
        <f>IF(OR($A29="",$AF29=""),"",IF($AL29=1,0,IF(IF($AE29&gt;$AD29,AND(D$4&gt;=$AD29,D$4&lt;$AE29),OR(D$4&gt;=$AD29,D$4&lt;$AE29)),IF(OR(AND(D$4&gt;=$AH29,D$4&lt;$AI29),AND(D$4&gt;=$AJ29,D$4&lt;$AK29)),$AG29,$AF29),0)))</f>
        <v/>
      </c>
      <c r="E29" s="40">
        <f>IF(OR($A29="",$AF29=""),"",IF($AL29=1,0,IF(IF($AE29&gt;$AD29,AND(E$4&gt;=$AD29,E$4&lt;$AE29),OR(E$4&gt;=$AD29,E$4&lt;$AE29)),IF(OR(AND(E$4&gt;=$AH29,E$4&lt;$AI29),AND(E$4&gt;=$AJ29,E$4&lt;$AK29)),$AG29,$AF29),0)))</f>
        <v/>
      </c>
      <c r="F29" s="40">
        <f>IF(OR($A29="",$AF29=""),"",IF($AL29=1,0,IF(IF($AE29&gt;$AD29,AND(F$4&gt;=$AD29,F$4&lt;$AE29),OR(F$4&gt;=$AD29,F$4&lt;$AE29)),IF(OR(AND(F$4&gt;=$AH29,F$4&lt;$AI29),AND(F$4&gt;=$AJ29,F$4&lt;$AK29)),$AG29,$AF29),0)))</f>
        <v/>
      </c>
      <c r="G29" s="40">
        <f>IF(OR($A29="",$AF29=""),"",IF($AL29=1,0,IF(IF($AE29&gt;$AD29,AND(G$4&gt;=$AD29,G$4&lt;$AE29),OR(G$4&gt;=$AD29,G$4&lt;$AE29)),IF(OR(AND(G$4&gt;=$AH29,G$4&lt;$AI29),AND(G$4&gt;=$AJ29,G$4&lt;$AK29)),$AG29,$AF29),0)))</f>
        <v/>
      </c>
      <c r="H29" s="40">
        <f>IF(OR($A29="",$AF29=""),"",IF($AL29=1,0,IF(IF($AE29&gt;$AD29,AND(H$4&gt;=$AD29,H$4&lt;$AE29),OR(H$4&gt;=$AD29,H$4&lt;$AE29)),IF(OR(AND(H$4&gt;=$AH29,H$4&lt;$AI29),AND(H$4&gt;=$AJ29,H$4&lt;$AK29)),$AG29,$AF29),0)))</f>
        <v/>
      </c>
      <c r="I29" s="40">
        <f>IF(OR($A29="",$AF29=""),"",IF($AL29=1,0,IF(IF($AE29&gt;$AD29,AND(I$4&gt;=$AD29,I$4&lt;$AE29),OR(I$4&gt;=$AD29,I$4&lt;$AE29)),IF(OR(AND(I$4&gt;=$AH29,I$4&lt;$AI29),AND(I$4&gt;=$AJ29,I$4&lt;$AK29)),$AG29,$AF29),0)))</f>
        <v/>
      </c>
      <c r="J29" s="40">
        <f>IF(OR($A29="",$AF29=""),"",IF($AL29=1,0,IF(IF($AE29&gt;$AD29,AND(J$4&gt;=$AD29,J$4&lt;$AE29),OR(J$4&gt;=$AD29,J$4&lt;$AE29)),IF(OR(AND(J$4&gt;=$AH29,J$4&lt;$AI29),AND(J$4&gt;=$AJ29,J$4&lt;$AK29)),$AG29,$AF29),0)))</f>
        <v/>
      </c>
      <c r="K29" s="40">
        <f>IF(OR($A29="",$AF29=""),"",IF($AL29=1,0,IF(IF($AE29&gt;$AD29,AND(K$4&gt;=$AD29,K$4&lt;$AE29),OR(K$4&gt;=$AD29,K$4&lt;$AE29)),IF(OR(AND(K$4&gt;=$AH29,K$4&lt;$AI29),AND(K$4&gt;=$AJ29,K$4&lt;$AK29)),$AG29,$AF29),0)))</f>
        <v/>
      </c>
      <c r="L29" s="40">
        <f>IF(OR($A29="",$AF29=""),"",IF($AL29=1,0,IF(IF($AE29&gt;$AD29,AND(L$4&gt;=$AD29,L$4&lt;$AE29),OR(L$4&gt;=$AD29,L$4&lt;$AE29)),IF(OR(AND(L$4&gt;=$AH29,L$4&lt;$AI29),AND(L$4&gt;=$AJ29,L$4&lt;$AK29)),$AG29,$AF29),0)))</f>
        <v/>
      </c>
      <c r="M29" s="40">
        <f>IF(OR($A29="",$AF29=""),"",IF($AL29=1,0,IF(IF($AE29&gt;$AD29,AND(M$4&gt;=$AD29,M$4&lt;$AE29),OR(M$4&gt;=$AD29,M$4&lt;$AE29)),IF(OR(AND(M$4&gt;=$AH29,M$4&lt;$AI29),AND(M$4&gt;=$AJ29,M$4&lt;$AK29)),$AG29,$AF29),0)))</f>
        <v/>
      </c>
      <c r="N29" s="40">
        <f>IF(OR($A29="",$AF29=""),"",IF($AL29=1,0,IF(IF($AE29&gt;$AD29,AND(N$4&gt;=$AD29,N$4&lt;$AE29),OR(N$4&gt;=$AD29,N$4&lt;$AE29)),IF(OR(AND(N$4&gt;=$AH29,N$4&lt;$AI29),AND(N$4&gt;=$AJ29,N$4&lt;$AK29)),$AG29,$AF29),0)))</f>
        <v/>
      </c>
      <c r="O29" s="40">
        <f>IF(OR($A29="",$AF29=""),"",IF($AL29=1,0,IF(IF($AE29&gt;$AD29,AND(O$4&gt;=$AD29,O$4&lt;$AE29),OR(O$4&gt;=$AD29,O$4&lt;$AE29)),IF(OR(AND(O$4&gt;=$AH29,O$4&lt;$AI29),AND(O$4&gt;=$AJ29,O$4&lt;$AK29)),$AG29,$AF29),0)))</f>
        <v/>
      </c>
      <c r="P29" s="40">
        <f>IF(OR($A29="",$AF29=""),"",IF($AL29=1,0,IF(IF($AE29&gt;$AD29,AND(P$4&gt;=$AD29,P$4&lt;$AE29),OR(P$4&gt;=$AD29,P$4&lt;$AE29)),IF(OR(AND(P$4&gt;=$AH29,P$4&lt;$AI29),AND(P$4&gt;=$AJ29,P$4&lt;$AK29)),$AG29,$AF29),0)))</f>
        <v/>
      </c>
      <c r="Q29" s="40">
        <f>IF(OR($A29="",$AF29=""),"",IF($AL29=1,0,IF(IF($AE29&gt;$AD29,AND(Q$4&gt;=$AD29,Q$4&lt;$AE29),OR(Q$4&gt;=$AD29,Q$4&lt;$AE29)),IF(OR(AND(Q$4&gt;=$AH29,Q$4&lt;$AI29),AND(Q$4&gt;=$AJ29,Q$4&lt;$AK29)),$AG29,$AF29),0)))</f>
        <v/>
      </c>
      <c r="R29" s="40">
        <f>IF(OR($A29="",$AF29=""),"",IF($AL29=1,0,IF(IF($AE29&gt;$AD29,AND(R$4&gt;=$AD29,R$4&lt;$AE29),OR(R$4&gt;=$AD29,R$4&lt;$AE29)),IF(OR(AND(R$4&gt;=$AH29,R$4&lt;$AI29),AND(R$4&gt;=$AJ29,R$4&lt;$AK29)),$AG29,$AF29),0)))</f>
        <v/>
      </c>
      <c r="S29" s="40">
        <f>IF(OR($A29="",$AF29=""),"",IF($AL29=1,0,IF(IF($AE29&gt;$AD29,AND(S$4&gt;=$AD29,S$4&lt;$AE29),OR(S$4&gt;=$AD29,S$4&lt;$AE29)),IF(OR(AND(S$4&gt;=$AH29,S$4&lt;$AI29),AND(S$4&gt;=$AJ29,S$4&lt;$AK29)),$AG29,$AF29),0)))</f>
        <v/>
      </c>
      <c r="T29" s="40">
        <f>IF(OR($A29="",$AF29=""),"",IF($AL29=1,0,IF(IF($AE29&gt;$AD29,AND(T$4&gt;=$AD29,T$4&lt;$AE29),OR(T$4&gt;=$AD29,T$4&lt;$AE29)),IF(OR(AND(T$4&gt;=$AH29,T$4&lt;$AI29),AND(T$4&gt;=$AJ29,T$4&lt;$AK29)),$AG29,$AF29),0)))</f>
        <v/>
      </c>
      <c r="U29" s="40">
        <f>IF(OR($A29="",$AF29=""),"",IF($AL29=1,0,IF(IF($AE29&gt;$AD29,AND(U$4&gt;=$AD29,U$4&lt;$AE29),OR(U$4&gt;=$AD29,U$4&lt;$AE29)),IF(OR(AND(U$4&gt;=$AH29,U$4&lt;$AI29),AND(U$4&gt;=$AJ29,U$4&lt;$AK29)),$AG29,$AF29),0)))</f>
        <v/>
      </c>
      <c r="V29" s="40">
        <f>IF(OR($A29="",$AF29=""),"",IF($AL29=1,0,IF(IF($AE29&gt;$AD29,AND(V$4&gt;=$AD29,V$4&lt;$AE29),OR(V$4&gt;=$AD29,V$4&lt;$AE29)),IF(OR(AND(V$4&gt;=$AH29,V$4&lt;$AI29),AND(V$4&gt;=$AJ29,V$4&lt;$AK29)),$AG29,$AF29),0)))</f>
        <v/>
      </c>
      <c r="W29" s="40">
        <f>IF(OR($A29="",$AF29=""),"",IF($AL29=1,0,IF(IF($AE29&gt;$AD29,AND(W$4&gt;=$AD29,W$4&lt;$AE29),OR(W$4&gt;=$AD29,W$4&lt;$AE29)),IF(OR(AND(W$4&gt;=$AH29,W$4&lt;$AI29),AND(W$4&gt;=$AJ29,W$4&lt;$AK29)),$AG29,$AF29),0)))</f>
        <v/>
      </c>
      <c r="X29" s="40">
        <f>IF(OR($A29="",$AF29=""),"",IF($AL29=1,0,IF(IF($AE29&gt;$AD29,AND(X$4&gt;=$AD29,X$4&lt;$AE29),OR(X$4&gt;=$AD29,X$4&lt;$AE29)),IF(OR(AND(X$4&gt;=$AH29,X$4&lt;$AI29),AND(X$4&gt;=$AJ29,X$4&lt;$AK29)),$AG29,$AF29),0)))</f>
        <v/>
      </c>
      <c r="Y29" s="40">
        <f>IF(OR($A29="",$AF29=""),"",IF($AL29=1,0,IF(IF($AE29&gt;$AD29,AND(Y$4&gt;=$AD29,Y$4&lt;$AE29),OR(Y$4&gt;=$AD29,Y$4&lt;$AE29)),IF(OR(AND(Y$4&gt;=$AH29,Y$4&lt;$AI29),AND(Y$4&gt;=$AJ29,Y$4&lt;$AK29)),$AG29,$AF29),0)))</f>
        <v/>
      </c>
      <c r="Z29" s="40">
        <f>IF(OR($A29="",$AF29=""),"",IF($AL29=1,0,IF(IF($AE29&gt;$AD29,AND(Z$4&gt;=$AD29,Z$4&lt;$AE29),OR(Z$4&gt;=$AD29,Z$4&lt;$AE29)),IF(OR(AND(Z$4&gt;=$AH29,Z$4&lt;$AI29),AND(Z$4&gt;=$AJ29,Z$4&lt;$AK29)),$AG29,$AF29),0)))</f>
        <v/>
      </c>
      <c r="AA29" s="41">
        <f>IF($A29="","",SUM(C29:Z29))</f>
        <v/>
      </c>
      <c r="AC29" s="42" t="n">
        <v>1</v>
      </c>
      <c r="AD29" s="42">
        <f>IF('3 Movimento'!$B$11&lt;&gt;"",'3 Movimento'!$B$11,IF('1 Loja'!B$16="",0,'1 Loja'!B$16))*24</f>
        <v/>
      </c>
      <c r="AE29" s="42">
        <f>IF('3 Movimento'!$C$11&lt;&gt;"",'3 Movimento'!$C$11,IF('1 Loja'!B$17="",0,'1 Loja'!B$17))*24</f>
        <v/>
      </c>
      <c r="AF29" s="42">
        <f>IF('3 Movimento'!$D$11="","",'3 Movimento'!$D$11)</f>
        <v/>
      </c>
      <c r="AG29" s="42">
        <f>IF('3 Movimento'!$E$11="",AF29,'3 Movimento'!$E$11)</f>
        <v/>
      </c>
      <c r="AH29" s="42">
        <f>IF('1 Loja'!B$18="",-1,'1 Loja'!B$18*24)</f>
        <v/>
      </c>
      <c r="AI29" s="42">
        <f>IF('1 Loja'!B$19="",-1,'1 Loja'!B$19*24)</f>
        <v/>
      </c>
      <c r="AJ29" s="42">
        <f>IF('1 Loja'!B$20="",-1,'1 Loja'!B$20*24)</f>
        <v/>
      </c>
      <c r="AK29" s="42">
        <f>IF('1 Loja'!B$21="",-1,'1 Loja'!B$21*24)</f>
        <v/>
      </c>
      <c r="AL29" s="42">
        <f>IF(AND('3 Movimento'!$B$11="",'3 Movimento'!$C$11="",OR('1 Loja'!B$16="",'1 Loja'!B$17="")),1,0)</f>
        <v/>
      </c>
    </row>
    <row r="30">
      <c r="A30" s="39">
        <f>IF('3 Movimento'!$A$11="","",'3 Movimento'!$A$11)</f>
        <v/>
      </c>
      <c r="B30" s="39" t="inlineStr">
        <is>
          <t>Quinta</t>
        </is>
      </c>
      <c r="C30" s="40">
        <f>IF(OR($A30="",$AF30=""),"",IF($AL30=1,0,IF(IF($AE30&gt;$AD30,AND(C$4&gt;=$AD30,C$4&lt;$AE30),OR(C$4&gt;=$AD30,C$4&lt;$AE30)),IF(OR(AND(C$4&gt;=$AH30,C$4&lt;$AI30),AND(C$4&gt;=$AJ30,C$4&lt;$AK30)),$AG30,$AF30),0)))</f>
        <v/>
      </c>
      <c r="D30" s="40">
        <f>IF(OR($A30="",$AF30=""),"",IF($AL30=1,0,IF(IF($AE30&gt;$AD30,AND(D$4&gt;=$AD30,D$4&lt;$AE30),OR(D$4&gt;=$AD30,D$4&lt;$AE30)),IF(OR(AND(D$4&gt;=$AH30,D$4&lt;$AI30),AND(D$4&gt;=$AJ30,D$4&lt;$AK30)),$AG30,$AF30),0)))</f>
        <v/>
      </c>
      <c r="E30" s="40">
        <f>IF(OR($A30="",$AF30=""),"",IF($AL30=1,0,IF(IF($AE30&gt;$AD30,AND(E$4&gt;=$AD30,E$4&lt;$AE30),OR(E$4&gt;=$AD30,E$4&lt;$AE30)),IF(OR(AND(E$4&gt;=$AH30,E$4&lt;$AI30),AND(E$4&gt;=$AJ30,E$4&lt;$AK30)),$AG30,$AF30),0)))</f>
        <v/>
      </c>
      <c r="F30" s="40">
        <f>IF(OR($A30="",$AF30=""),"",IF($AL30=1,0,IF(IF($AE30&gt;$AD30,AND(F$4&gt;=$AD30,F$4&lt;$AE30),OR(F$4&gt;=$AD30,F$4&lt;$AE30)),IF(OR(AND(F$4&gt;=$AH30,F$4&lt;$AI30),AND(F$4&gt;=$AJ30,F$4&lt;$AK30)),$AG30,$AF30),0)))</f>
        <v/>
      </c>
      <c r="G30" s="40">
        <f>IF(OR($A30="",$AF30=""),"",IF($AL30=1,0,IF(IF($AE30&gt;$AD30,AND(G$4&gt;=$AD30,G$4&lt;$AE30),OR(G$4&gt;=$AD30,G$4&lt;$AE30)),IF(OR(AND(G$4&gt;=$AH30,G$4&lt;$AI30),AND(G$4&gt;=$AJ30,G$4&lt;$AK30)),$AG30,$AF30),0)))</f>
        <v/>
      </c>
      <c r="H30" s="40">
        <f>IF(OR($A30="",$AF30=""),"",IF($AL30=1,0,IF(IF($AE30&gt;$AD30,AND(H$4&gt;=$AD30,H$4&lt;$AE30),OR(H$4&gt;=$AD30,H$4&lt;$AE30)),IF(OR(AND(H$4&gt;=$AH30,H$4&lt;$AI30),AND(H$4&gt;=$AJ30,H$4&lt;$AK30)),$AG30,$AF30),0)))</f>
        <v/>
      </c>
      <c r="I30" s="40">
        <f>IF(OR($A30="",$AF30=""),"",IF($AL30=1,0,IF(IF($AE30&gt;$AD30,AND(I$4&gt;=$AD30,I$4&lt;$AE30),OR(I$4&gt;=$AD30,I$4&lt;$AE30)),IF(OR(AND(I$4&gt;=$AH30,I$4&lt;$AI30),AND(I$4&gt;=$AJ30,I$4&lt;$AK30)),$AG30,$AF30),0)))</f>
        <v/>
      </c>
      <c r="J30" s="40">
        <f>IF(OR($A30="",$AF30=""),"",IF($AL30=1,0,IF(IF($AE30&gt;$AD30,AND(J$4&gt;=$AD30,J$4&lt;$AE30),OR(J$4&gt;=$AD30,J$4&lt;$AE30)),IF(OR(AND(J$4&gt;=$AH30,J$4&lt;$AI30),AND(J$4&gt;=$AJ30,J$4&lt;$AK30)),$AG30,$AF30),0)))</f>
        <v/>
      </c>
      <c r="K30" s="40">
        <f>IF(OR($A30="",$AF30=""),"",IF($AL30=1,0,IF(IF($AE30&gt;$AD30,AND(K$4&gt;=$AD30,K$4&lt;$AE30),OR(K$4&gt;=$AD30,K$4&lt;$AE30)),IF(OR(AND(K$4&gt;=$AH30,K$4&lt;$AI30),AND(K$4&gt;=$AJ30,K$4&lt;$AK30)),$AG30,$AF30),0)))</f>
        <v/>
      </c>
      <c r="L30" s="40">
        <f>IF(OR($A30="",$AF30=""),"",IF($AL30=1,0,IF(IF($AE30&gt;$AD30,AND(L$4&gt;=$AD30,L$4&lt;$AE30),OR(L$4&gt;=$AD30,L$4&lt;$AE30)),IF(OR(AND(L$4&gt;=$AH30,L$4&lt;$AI30),AND(L$4&gt;=$AJ30,L$4&lt;$AK30)),$AG30,$AF30),0)))</f>
        <v/>
      </c>
      <c r="M30" s="40">
        <f>IF(OR($A30="",$AF30=""),"",IF($AL30=1,0,IF(IF($AE30&gt;$AD30,AND(M$4&gt;=$AD30,M$4&lt;$AE30),OR(M$4&gt;=$AD30,M$4&lt;$AE30)),IF(OR(AND(M$4&gt;=$AH30,M$4&lt;$AI30),AND(M$4&gt;=$AJ30,M$4&lt;$AK30)),$AG30,$AF30),0)))</f>
        <v/>
      </c>
      <c r="N30" s="40">
        <f>IF(OR($A30="",$AF30=""),"",IF($AL30=1,0,IF(IF($AE30&gt;$AD30,AND(N$4&gt;=$AD30,N$4&lt;$AE30),OR(N$4&gt;=$AD30,N$4&lt;$AE30)),IF(OR(AND(N$4&gt;=$AH30,N$4&lt;$AI30),AND(N$4&gt;=$AJ30,N$4&lt;$AK30)),$AG30,$AF30),0)))</f>
        <v/>
      </c>
      <c r="O30" s="40">
        <f>IF(OR($A30="",$AF30=""),"",IF($AL30=1,0,IF(IF($AE30&gt;$AD30,AND(O$4&gt;=$AD30,O$4&lt;$AE30),OR(O$4&gt;=$AD30,O$4&lt;$AE30)),IF(OR(AND(O$4&gt;=$AH30,O$4&lt;$AI30),AND(O$4&gt;=$AJ30,O$4&lt;$AK30)),$AG30,$AF30),0)))</f>
        <v/>
      </c>
      <c r="P30" s="40">
        <f>IF(OR($A30="",$AF30=""),"",IF($AL30=1,0,IF(IF($AE30&gt;$AD30,AND(P$4&gt;=$AD30,P$4&lt;$AE30),OR(P$4&gt;=$AD30,P$4&lt;$AE30)),IF(OR(AND(P$4&gt;=$AH30,P$4&lt;$AI30),AND(P$4&gt;=$AJ30,P$4&lt;$AK30)),$AG30,$AF30),0)))</f>
        <v/>
      </c>
      <c r="Q30" s="40">
        <f>IF(OR($A30="",$AF30=""),"",IF($AL30=1,0,IF(IF($AE30&gt;$AD30,AND(Q$4&gt;=$AD30,Q$4&lt;$AE30),OR(Q$4&gt;=$AD30,Q$4&lt;$AE30)),IF(OR(AND(Q$4&gt;=$AH30,Q$4&lt;$AI30),AND(Q$4&gt;=$AJ30,Q$4&lt;$AK30)),$AG30,$AF30),0)))</f>
        <v/>
      </c>
      <c r="R30" s="40">
        <f>IF(OR($A30="",$AF30=""),"",IF($AL30=1,0,IF(IF($AE30&gt;$AD30,AND(R$4&gt;=$AD30,R$4&lt;$AE30),OR(R$4&gt;=$AD30,R$4&lt;$AE30)),IF(OR(AND(R$4&gt;=$AH30,R$4&lt;$AI30),AND(R$4&gt;=$AJ30,R$4&lt;$AK30)),$AG30,$AF30),0)))</f>
        <v/>
      </c>
      <c r="S30" s="40">
        <f>IF(OR($A30="",$AF30=""),"",IF($AL30=1,0,IF(IF($AE30&gt;$AD30,AND(S$4&gt;=$AD30,S$4&lt;$AE30),OR(S$4&gt;=$AD30,S$4&lt;$AE30)),IF(OR(AND(S$4&gt;=$AH30,S$4&lt;$AI30),AND(S$4&gt;=$AJ30,S$4&lt;$AK30)),$AG30,$AF30),0)))</f>
        <v/>
      </c>
      <c r="T30" s="40">
        <f>IF(OR($A30="",$AF30=""),"",IF($AL30=1,0,IF(IF($AE30&gt;$AD30,AND(T$4&gt;=$AD30,T$4&lt;$AE30),OR(T$4&gt;=$AD30,T$4&lt;$AE30)),IF(OR(AND(T$4&gt;=$AH30,T$4&lt;$AI30),AND(T$4&gt;=$AJ30,T$4&lt;$AK30)),$AG30,$AF30),0)))</f>
        <v/>
      </c>
      <c r="U30" s="40">
        <f>IF(OR($A30="",$AF30=""),"",IF($AL30=1,0,IF(IF($AE30&gt;$AD30,AND(U$4&gt;=$AD30,U$4&lt;$AE30),OR(U$4&gt;=$AD30,U$4&lt;$AE30)),IF(OR(AND(U$4&gt;=$AH30,U$4&lt;$AI30),AND(U$4&gt;=$AJ30,U$4&lt;$AK30)),$AG30,$AF30),0)))</f>
        <v/>
      </c>
      <c r="V30" s="40">
        <f>IF(OR($A30="",$AF30=""),"",IF($AL30=1,0,IF(IF($AE30&gt;$AD30,AND(V$4&gt;=$AD30,V$4&lt;$AE30),OR(V$4&gt;=$AD30,V$4&lt;$AE30)),IF(OR(AND(V$4&gt;=$AH30,V$4&lt;$AI30),AND(V$4&gt;=$AJ30,V$4&lt;$AK30)),$AG30,$AF30),0)))</f>
        <v/>
      </c>
      <c r="W30" s="40">
        <f>IF(OR($A30="",$AF30=""),"",IF($AL30=1,0,IF(IF($AE30&gt;$AD30,AND(W$4&gt;=$AD30,W$4&lt;$AE30),OR(W$4&gt;=$AD30,W$4&lt;$AE30)),IF(OR(AND(W$4&gt;=$AH30,W$4&lt;$AI30),AND(W$4&gt;=$AJ30,W$4&lt;$AK30)),$AG30,$AF30),0)))</f>
        <v/>
      </c>
      <c r="X30" s="40">
        <f>IF(OR($A30="",$AF30=""),"",IF($AL30=1,0,IF(IF($AE30&gt;$AD30,AND(X$4&gt;=$AD30,X$4&lt;$AE30),OR(X$4&gt;=$AD30,X$4&lt;$AE30)),IF(OR(AND(X$4&gt;=$AH30,X$4&lt;$AI30),AND(X$4&gt;=$AJ30,X$4&lt;$AK30)),$AG30,$AF30),0)))</f>
        <v/>
      </c>
      <c r="Y30" s="40">
        <f>IF(OR($A30="",$AF30=""),"",IF($AL30=1,0,IF(IF($AE30&gt;$AD30,AND(Y$4&gt;=$AD30,Y$4&lt;$AE30),OR(Y$4&gt;=$AD30,Y$4&lt;$AE30)),IF(OR(AND(Y$4&gt;=$AH30,Y$4&lt;$AI30),AND(Y$4&gt;=$AJ30,Y$4&lt;$AK30)),$AG30,$AF30),0)))</f>
        <v/>
      </c>
      <c r="Z30" s="40">
        <f>IF(OR($A30="",$AF30=""),"",IF($AL30=1,0,IF(IF($AE30&gt;$AD30,AND(Z$4&gt;=$AD30,Z$4&lt;$AE30),OR(Z$4&gt;=$AD30,Z$4&lt;$AE30)),IF(OR(AND(Z$4&gt;=$AH30,Z$4&lt;$AI30),AND(Z$4&gt;=$AJ30,Z$4&lt;$AK30)),$AG30,$AF30),0)))</f>
        <v/>
      </c>
      <c r="AA30" s="41">
        <f>IF($A30="","",SUM(C30:Z30))</f>
        <v/>
      </c>
      <c r="AC30" s="42" t="n">
        <v>1</v>
      </c>
      <c r="AD30" s="42">
        <f>IF('3 Movimento'!$B$11&lt;&gt;"",'3 Movimento'!$B$11,IF('1 Loja'!B$16="",0,'1 Loja'!B$16))*24</f>
        <v/>
      </c>
      <c r="AE30" s="42">
        <f>IF('3 Movimento'!$C$11&lt;&gt;"",'3 Movimento'!$C$11,IF('1 Loja'!B$17="",0,'1 Loja'!B$17))*24</f>
        <v/>
      </c>
      <c r="AF30" s="42">
        <f>IF('3 Movimento'!$D$11="","",'3 Movimento'!$D$11)</f>
        <v/>
      </c>
      <c r="AG30" s="42">
        <f>IF('3 Movimento'!$E$11="",AF30,'3 Movimento'!$E$11)</f>
        <v/>
      </c>
      <c r="AH30" s="42">
        <f>IF('1 Loja'!B$18="",-1,'1 Loja'!B$18*24)</f>
        <v/>
      </c>
      <c r="AI30" s="42">
        <f>IF('1 Loja'!B$19="",-1,'1 Loja'!B$19*24)</f>
        <v/>
      </c>
      <c r="AJ30" s="42">
        <f>IF('1 Loja'!B$20="",-1,'1 Loja'!B$20*24)</f>
        <v/>
      </c>
      <c r="AK30" s="42">
        <f>IF('1 Loja'!B$21="",-1,'1 Loja'!B$21*24)</f>
        <v/>
      </c>
      <c r="AL30" s="42">
        <f>IF(AND('3 Movimento'!$B$11="",'3 Movimento'!$C$11="",OR('1 Loja'!B$16="",'1 Loja'!B$17="")),1,0)</f>
        <v/>
      </c>
    </row>
    <row r="31">
      <c r="A31" s="39">
        <f>IF('3 Movimento'!$A$11="","",'3 Movimento'!$A$11)</f>
        <v/>
      </c>
      <c r="B31" s="39" t="inlineStr">
        <is>
          <t>Sexta</t>
        </is>
      </c>
      <c r="C31" s="40">
        <f>IF(OR($A31="",$AF31=""),"",IF($AL31=1,0,IF(IF($AE31&gt;$AD31,AND(C$4&gt;=$AD31,C$4&lt;$AE31),OR(C$4&gt;=$AD31,C$4&lt;$AE31)),IF(OR(AND(C$4&gt;=$AH31,C$4&lt;$AI31),AND(C$4&gt;=$AJ31,C$4&lt;$AK31)),$AG31,$AF31),0)))</f>
        <v/>
      </c>
      <c r="D31" s="40">
        <f>IF(OR($A31="",$AF31=""),"",IF($AL31=1,0,IF(IF($AE31&gt;$AD31,AND(D$4&gt;=$AD31,D$4&lt;$AE31),OR(D$4&gt;=$AD31,D$4&lt;$AE31)),IF(OR(AND(D$4&gt;=$AH31,D$4&lt;$AI31),AND(D$4&gt;=$AJ31,D$4&lt;$AK31)),$AG31,$AF31),0)))</f>
        <v/>
      </c>
      <c r="E31" s="40">
        <f>IF(OR($A31="",$AF31=""),"",IF($AL31=1,0,IF(IF($AE31&gt;$AD31,AND(E$4&gt;=$AD31,E$4&lt;$AE31),OR(E$4&gt;=$AD31,E$4&lt;$AE31)),IF(OR(AND(E$4&gt;=$AH31,E$4&lt;$AI31),AND(E$4&gt;=$AJ31,E$4&lt;$AK31)),$AG31,$AF31),0)))</f>
        <v/>
      </c>
      <c r="F31" s="40">
        <f>IF(OR($A31="",$AF31=""),"",IF($AL31=1,0,IF(IF($AE31&gt;$AD31,AND(F$4&gt;=$AD31,F$4&lt;$AE31),OR(F$4&gt;=$AD31,F$4&lt;$AE31)),IF(OR(AND(F$4&gt;=$AH31,F$4&lt;$AI31),AND(F$4&gt;=$AJ31,F$4&lt;$AK31)),$AG31,$AF31),0)))</f>
        <v/>
      </c>
      <c r="G31" s="40">
        <f>IF(OR($A31="",$AF31=""),"",IF($AL31=1,0,IF(IF($AE31&gt;$AD31,AND(G$4&gt;=$AD31,G$4&lt;$AE31),OR(G$4&gt;=$AD31,G$4&lt;$AE31)),IF(OR(AND(G$4&gt;=$AH31,G$4&lt;$AI31),AND(G$4&gt;=$AJ31,G$4&lt;$AK31)),$AG31,$AF31),0)))</f>
        <v/>
      </c>
      <c r="H31" s="40">
        <f>IF(OR($A31="",$AF31=""),"",IF($AL31=1,0,IF(IF($AE31&gt;$AD31,AND(H$4&gt;=$AD31,H$4&lt;$AE31),OR(H$4&gt;=$AD31,H$4&lt;$AE31)),IF(OR(AND(H$4&gt;=$AH31,H$4&lt;$AI31),AND(H$4&gt;=$AJ31,H$4&lt;$AK31)),$AG31,$AF31),0)))</f>
        <v/>
      </c>
      <c r="I31" s="40">
        <f>IF(OR($A31="",$AF31=""),"",IF($AL31=1,0,IF(IF($AE31&gt;$AD31,AND(I$4&gt;=$AD31,I$4&lt;$AE31),OR(I$4&gt;=$AD31,I$4&lt;$AE31)),IF(OR(AND(I$4&gt;=$AH31,I$4&lt;$AI31),AND(I$4&gt;=$AJ31,I$4&lt;$AK31)),$AG31,$AF31),0)))</f>
        <v/>
      </c>
      <c r="J31" s="40">
        <f>IF(OR($A31="",$AF31=""),"",IF($AL31=1,0,IF(IF($AE31&gt;$AD31,AND(J$4&gt;=$AD31,J$4&lt;$AE31),OR(J$4&gt;=$AD31,J$4&lt;$AE31)),IF(OR(AND(J$4&gt;=$AH31,J$4&lt;$AI31),AND(J$4&gt;=$AJ31,J$4&lt;$AK31)),$AG31,$AF31),0)))</f>
        <v/>
      </c>
      <c r="K31" s="40">
        <f>IF(OR($A31="",$AF31=""),"",IF($AL31=1,0,IF(IF($AE31&gt;$AD31,AND(K$4&gt;=$AD31,K$4&lt;$AE31),OR(K$4&gt;=$AD31,K$4&lt;$AE31)),IF(OR(AND(K$4&gt;=$AH31,K$4&lt;$AI31),AND(K$4&gt;=$AJ31,K$4&lt;$AK31)),$AG31,$AF31),0)))</f>
        <v/>
      </c>
      <c r="L31" s="40">
        <f>IF(OR($A31="",$AF31=""),"",IF($AL31=1,0,IF(IF($AE31&gt;$AD31,AND(L$4&gt;=$AD31,L$4&lt;$AE31),OR(L$4&gt;=$AD31,L$4&lt;$AE31)),IF(OR(AND(L$4&gt;=$AH31,L$4&lt;$AI31),AND(L$4&gt;=$AJ31,L$4&lt;$AK31)),$AG31,$AF31),0)))</f>
        <v/>
      </c>
      <c r="M31" s="40">
        <f>IF(OR($A31="",$AF31=""),"",IF($AL31=1,0,IF(IF($AE31&gt;$AD31,AND(M$4&gt;=$AD31,M$4&lt;$AE31),OR(M$4&gt;=$AD31,M$4&lt;$AE31)),IF(OR(AND(M$4&gt;=$AH31,M$4&lt;$AI31),AND(M$4&gt;=$AJ31,M$4&lt;$AK31)),$AG31,$AF31),0)))</f>
        <v/>
      </c>
      <c r="N31" s="40">
        <f>IF(OR($A31="",$AF31=""),"",IF($AL31=1,0,IF(IF($AE31&gt;$AD31,AND(N$4&gt;=$AD31,N$4&lt;$AE31),OR(N$4&gt;=$AD31,N$4&lt;$AE31)),IF(OR(AND(N$4&gt;=$AH31,N$4&lt;$AI31),AND(N$4&gt;=$AJ31,N$4&lt;$AK31)),$AG31,$AF31),0)))</f>
        <v/>
      </c>
      <c r="O31" s="40">
        <f>IF(OR($A31="",$AF31=""),"",IF($AL31=1,0,IF(IF($AE31&gt;$AD31,AND(O$4&gt;=$AD31,O$4&lt;$AE31),OR(O$4&gt;=$AD31,O$4&lt;$AE31)),IF(OR(AND(O$4&gt;=$AH31,O$4&lt;$AI31),AND(O$4&gt;=$AJ31,O$4&lt;$AK31)),$AG31,$AF31),0)))</f>
        <v/>
      </c>
      <c r="P31" s="40">
        <f>IF(OR($A31="",$AF31=""),"",IF($AL31=1,0,IF(IF($AE31&gt;$AD31,AND(P$4&gt;=$AD31,P$4&lt;$AE31),OR(P$4&gt;=$AD31,P$4&lt;$AE31)),IF(OR(AND(P$4&gt;=$AH31,P$4&lt;$AI31),AND(P$4&gt;=$AJ31,P$4&lt;$AK31)),$AG31,$AF31),0)))</f>
        <v/>
      </c>
      <c r="Q31" s="40">
        <f>IF(OR($A31="",$AF31=""),"",IF($AL31=1,0,IF(IF($AE31&gt;$AD31,AND(Q$4&gt;=$AD31,Q$4&lt;$AE31),OR(Q$4&gt;=$AD31,Q$4&lt;$AE31)),IF(OR(AND(Q$4&gt;=$AH31,Q$4&lt;$AI31),AND(Q$4&gt;=$AJ31,Q$4&lt;$AK31)),$AG31,$AF31),0)))</f>
        <v/>
      </c>
      <c r="R31" s="40">
        <f>IF(OR($A31="",$AF31=""),"",IF($AL31=1,0,IF(IF($AE31&gt;$AD31,AND(R$4&gt;=$AD31,R$4&lt;$AE31),OR(R$4&gt;=$AD31,R$4&lt;$AE31)),IF(OR(AND(R$4&gt;=$AH31,R$4&lt;$AI31),AND(R$4&gt;=$AJ31,R$4&lt;$AK31)),$AG31,$AF31),0)))</f>
        <v/>
      </c>
      <c r="S31" s="40">
        <f>IF(OR($A31="",$AF31=""),"",IF($AL31=1,0,IF(IF($AE31&gt;$AD31,AND(S$4&gt;=$AD31,S$4&lt;$AE31),OR(S$4&gt;=$AD31,S$4&lt;$AE31)),IF(OR(AND(S$4&gt;=$AH31,S$4&lt;$AI31),AND(S$4&gt;=$AJ31,S$4&lt;$AK31)),$AG31,$AF31),0)))</f>
        <v/>
      </c>
      <c r="T31" s="40">
        <f>IF(OR($A31="",$AF31=""),"",IF($AL31=1,0,IF(IF($AE31&gt;$AD31,AND(T$4&gt;=$AD31,T$4&lt;$AE31),OR(T$4&gt;=$AD31,T$4&lt;$AE31)),IF(OR(AND(T$4&gt;=$AH31,T$4&lt;$AI31),AND(T$4&gt;=$AJ31,T$4&lt;$AK31)),$AG31,$AF31),0)))</f>
        <v/>
      </c>
      <c r="U31" s="40">
        <f>IF(OR($A31="",$AF31=""),"",IF($AL31=1,0,IF(IF($AE31&gt;$AD31,AND(U$4&gt;=$AD31,U$4&lt;$AE31),OR(U$4&gt;=$AD31,U$4&lt;$AE31)),IF(OR(AND(U$4&gt;=$AH31,U$4&lt;$AI31),AND(U$4&gt;=$AJ31,U$4&lt;$AK31)),$AG31,$AF31),0)))</f>
        <v/>
      </c>
      <c r="V31" s="40">
        <f>IF(OR($A31="",$AF31=""),"",IF($AL31=1,0,IF(IF($AE31&gt;$AD31,AND(V$4&gt;=$AD31,V$4&lt;$AE31),OR(V$4&gt;=$AD31,V$4&lt;$AE31)),IF(OR(AND(V$4&gt;=$AH31,V$4&lt;$AI31),AND(V$4&gt;=$AJ31,V$4&lt;$AK31)),$AG31,$AF31),0)))</f>
        <v/>
      </c>
      <c r="W31" s="40">
        <f>IF(OR($A31="",$AF31=""),"",IF($AL31=1,0,IF(IF($AE31&gt;$AD31,AND(W$4&gt;=$AD31,W$4&lt;$AE31),OR(W$4&gt;=$AD31,W$4&lt;$AE31)),IF(OR(AND(W$4&gt;=$AH31,W$4&lt;$AI31),AND(W$4&gt;=$AJ31,W$4&lt;$AK31)),$AG31,$AF31),0)))</f>
        <v/>
      </c>
      <c r="X31" s="40">
        <f>IF(OR($A31="",$AF31=""),"",IF($AL31=1,0,IF(IF($AE31&gt;$AD31,AND(X$4&gt;=$AD31,X$4&lt;$AE31),OR(X$4&gt;=$AD31,X$4&lt;$AE31)),IF(OR(AND(X$4&gt;=$AH31,X$4&lt;$AI31),AND(X$4&gt;=$AJ31,X$4&lt;$AK31)),$AG31,$AF31),0)))</f>
        <v/>
      </c>
      <c r="Y31" s="40">
        <f>IF(OR($A31="",$AF31=""),"",IF($AL31=1,0,IF(IF($AE31&gt;$AD31,AND(Y$4&gt;=$AD31,Y$4&lt;$AE31),OR(Y$4&gt;=$AD31,Y$4&lt;$AE31)),IF(OR(AND(Y$4&gt;=$AH31,Y$4&lt;$AI31),AND(Y$4&gt;=$AJ31,Y$4&lt;$AK31)),$AG31,$AF31),0)))</f>
        <v/>
      </c>
      <c r="Z31" s="40">
        <f>IF(OR($A31="",$AF31=""),"",IF($AL31=1,0,IF(IF($AE31&gt;$AD31,AND(Z$4&gt;=$AD31,Z$4&lt;$AE31),OR(Z$4&gt;=$AD31,Z$4&lt;$AE31)),IF(OR(AND(Z$4&gt;=$AH31,Z$4&lt;$AI31),AND(Z$4&gt;=$AJ31,Z$4&lt;$AK31)),$AG31,$AF31),0)))</f>
        <v/>
      </c>
      <c r="AA31" s="41">
        <f>IF($A31="","",SUM(C31:Z31))</f>
        <v/>
      </c>
      <c r="AC31" s="42" t="n">
        <v>1</v>
      </c>
      <c r="AD31" s="42">
        <f>IF('3 Movimento'!$B$11&lt;&gt;"",'3 Movimento'!$B$11,IF('1 Loja'!B$16="",0,'1 Loja'!B$16))*24</f>
        <v/>
      </c>
      <c r="AE31" s="42">
        <f>IF('3 Movimento'!$C$11&lt;&gt;"",'3 Movimento'!$C$11,IF('1 Loja'!B$17="",0,'1 Loja'!B$17))*24</f>
        <v/>
      </c>
      <c r="AF31" s="42">
        <f>IF('3 Movimento'!$D$11="","",'3 Movimento'!$D$11)</f>
        <v/>
      </c>
      <c r="AG31" s="42">
        <f>IF('3 Movimento'!$E$11="",AF31,'3 Movimento'!$E$11)</f>
        <v/>
      </c>
      <c r="AH31" s="42">
        <f>IF('1 Loja'!B$18="",-1,'1 Loja'!B$18*24)</f>
        <v/>
      </c>
      <c r="AI31" s="42">
        <f>IF('1 Loja'!B$19="",-1,'1 Loja'!B$19*24)</f>
        <v/>
      </c>
      <c r="AJ31" s="42">
        <f>IF('1 Loja'!B$20="",-1,'1 Loja'!B$20*24)</f>
        <v/>
      </c>
      <c r="AK31" s="42">
        <f>IF('1 Loja'!B$21="",-1,'1 Loja'!B$21*24)</f>
        <v/>
      </c>
      <c r="AL31" s="42">
        <f>IF(AND('3 Movimento'!$B$11="",'3 Movimento'!$C$11="",OR('1 Loja'!B$16="",'1 Loja'!B$17="")),1,0)</f>
        <v/>
      </c>
    </row>
    <row r="32">
      <c r="A32" s="39">
        <f>IF('3 Movimento'!$A$11="","",'3 Movimento'!$A$11)</f>
        <v/>
      </c>
      <c r="B32" s="39" t="inlineStr">
        <is>
          <t>Sábado</t>
        </is>
      </c>
      <c r="C32" s="40">
        <f>IF(OR($A32="",$AF32=""),"",IF($AL32=1,0,IF(IF($AE32&gt;$AD32,AND(C$4&gt;=$AD32,C$4&lt;$AE32),OR(C$4&gt;=$AD32,C$4&lt;$AE32)),IF(OR(AND(C$4&gt;=$AH32,C$4&lt;$AI32),AND(C$4&gt;=$AJ32,C$4&lt;$AK32)),$AG32,$AF32),0)))</f>
        <v/>
      </c>
      <c r="D32" s="40">
        <f>IF(OR($A32="",$AF32=""),"",IF($AL32=1,0,IF(IF($AE32&gt;$AD32,AND(D$4&gt;=$AD32,D$4&lt;$AE32),OR(D$4&gt;=$AD32,D$4&lt;$AE32)),IF(OR(AND(D$4&gt;=$AH32,D$4&lt;$AI32),AND(D$4&gt;=$AJ32,D$4&lt;$AK32)),$AG32,$AF32),0)))</f>
        <v/>
      </c>
      <c r="E32" s="40">
        <f>IF(OR($A32="",$AF32=""),"",IF($AL32=1,0,IF(IF($AE32&gt;$AD32,AND(E$4&gt;=$AD32,E$4&lt;$AE32),OR(E$4&gt;=$AD32,E$4&lt;$AE32)),IF(OR(AND(E$4&gt;=$AH32,E$4&lt;$AI32),AND(E$4&gt;=$AJ32,E$4&lt;$AK32)),$AG32,$AF32),0)))</f>
        <v/>
      </c>
      <c r="F32" s="40">
        <f>IF(OR($A32="",$AF32=""),"",IF($AL32=1,0,IF(IF($AE32&gt;$AD32,AND(F$4&gt;=$AD32,F$4&lt;$AE32),OR(F$4&gt;=$AD32,F$4&lt;$AE32)),IF(OR(AND(F$4&gt;=$AH32,F$4&lt;$AI32),AND(F$4&gt;=$AJ32,F$4&lt;$AK32)),$AG32,$AF32),0)))</f>
        <v/>
      </c>
      <c r="G32" s="40">
        <f>IF(OR($A32="",$AF32=""),"",IF($AL32=1,0,IF(IF($AE32&gt;$AD32,AND(G$4&gt;=$AD32,G$4&lt;$AE32),OR(G$4&gt;=$AD32,G$4&lt;$AE32)),IF(OR(AND(G$4&gt;=$AH32,G$4&lt;$AI32),AND(G$4&gt;=$AJ32,G$4&lt;$AK32)),$AG32,$AF32),0)))</f>
        <v/>
      </c>
      <c r="H32" s="40">
        <f>IF(OR($A32="",$AF32=""),"",IF($AL32=1,0,IF(IF($AE32&gt;$AD32,AND(H$4&gt;=$AD32,H$4&lt;$AE32),OR(H$4&gt;=$AD32,H$4&lt;$AE32)),IF(OR(AND(H$4&gt;=$AH32,H$4&lt;$AI32),AND(H$4&gt;=$AJ32,H$4&lt;$AK32)),$AG32,$AF32),0)))</f>
        <v/>
      </c>
      <c r="I32" s="40">
        <f>IF(OR($A32="",$AF32=""),"",IF($AL32=1,0,IF(IF($AE32&gt;$AD32,AND(I$4&gt;=$AD32,I$4&lt;$AE32),OR(I$4&gt;=$AD32,I$4&lt;$AE32)),IF(OR(AND(I$4&gt;=$AH32,I$4&lt;$AI32),AND(I$4&gt;=$AJ32,I$4&lt;$AK32)),$AG32,$AF32),0)))</f>
        <v/>
      </c>
      <c r="J32" s="40">
        <f>IF(OR($A32="",$AF32=""),"",IF($AL32=1,0,IF(IF($AE32&gt;$AD32,AND(J$4&gt;=$AD32,J$4&lt;$AE32),OR(J$4&gt;=$AD32,J$4&lt;$AE32)),IF(OR(AND(J$4&gt;=$AH32,J$4&lt;$AI32),AND(J$4&gt;=$AJ32,J$4&lt;$AK32)),$AG32,$AF32),0)))</f>
        <v/>
      </c>
      <c r="K32" s="40">
        <f>IF(OR($A32="",$AF32=""),"",IF($AL32=1,0,IF(IF($AE32&gt;$AD32,AND(K$4&gt;=$AD32,K$4&lt;$AE32),OR(K$4&gt;=$AD32,K$4&lt;$AE32)),IF(OR(AND(K$4&gt;=$AH32,K$4&lt;$AI32),AND(K$4&gt;=$AJ32,K$4&lt;$AK32)),$AG32,$AF32),0)))</f>
        <v/>
      </c>
      <c r="L32" s="40">
        <f>IF(OR($A32="",$AF32=""),"",IF($AL32=1,0,IF(IF($AE32&gt;$AD32,AND(L$4&gt;=$AD32,L$4&lt;$AE32),OR(L$4&gt;=$AD32,L$4&lt;$AE32)),IF(OR(AND(L$4&gt;=$AH32,L$4&lt;$AI32),AND(L$4&gt;=$AJ32,L$4&lt;$AK32)),$AG32,$AF32),0)))</f>
        <v/>
      </c>
      <c r="M32" s="40">
        <f>IF(OR($A32="",$AF32=""),"",IF($AL32=1,0,IF(IF($AE32&gt;$AD32,AND(M$4&gt;=$AD32,M$4&lt;$AE32),OR(M$4&gt;=$AD32,M$4&lt;$AE32)),IF(OR(AND(M$4&gt;=$AH32,M$4&lt;$AI32),AND(M$4&gt;=$AJ32,M$4&lt;$AK32)),$AG32,$AF32),0)))</f>
        <v/>
      </c>
      <c r="N32" s="40">
        <f>IF(OR($A32="",$AF32=""),"",IF($AL32=1,0,IF(IF($AE32&gt;$AD32,AND(N$4&gt;=$AD32,N$4&lt;$AE32),OR(N$4&gt;=$AD32,N$4&lt;$AE32)),IF(OR(AND(N$4&gt;=$AH32,N$4&lt;$AI32),AND(N$4&gt;=$AJ32,N$4&lt;$AK32)),$AG32,$AF32),0)))</f>
        <v/>
      </c>
      <c r="O32" s="40">
        <f>IF(OR($A32="",$AF32=""),"",IF($AL32=1,0,IF(IF($AE32&gt;$AD32,AND(O$4&gt;=$AD32,O$4&lt;$AE32),OR(O$4&gt;=$AD32,O$4&lt;$AE32)),IF(OR(AND(O$4&gt;=$AH32,O$4&lt;$AI32),AND(O$4&gt;=$AJ32,O$4&lt;$AK32)),$AG32,$AF32),0)))</f>
        <v/>
      </c>
      <c r="P32" s="40">
        <f>IF(OR($A32="",$AF32=""),"",IF($AL32=1,0,IF(IF($AE32&gt;$AD32,AND(P$4&gt;=$AD32,P$4&lt;$AE32),OR(P$4&gt;=$AD32,P$4&lt;$AE32)),IF(OR(AND(P$4&gt;=$AH32,P$4&lt;$AI32),AND(P$4&gt;=$AJ32,P$4&lt;$AK32)),$AG32,$AF32),0)))</f>
        <v/>
      </c>
      <c r="Q32" s="40">
        <f>IF(OR($A32="",$AF32=""),"",IF($AL32=1,0,IF(IF($AE32&gt;$AD32,AND(Q$4&gt;=$AD32,Q$4&lt;$AE32),OR(Q$4&gt;=$AD32,Q$4&lt;$AE32)),IF(OR(AND(Q$4&gt;=$AH32,Q$4&lt;$AI32),AND(Q$4&gt;=$AJ32,Q$4&lt;$AK32)),$AG32,$AF32),0)))</f>
        <v/>
      </c>
      <c r="R32" s="40">
        <f>IF(OR($A32="",$AF32=""),"",IF($AL32=1,0,IF(IF($AE32&gt;$AD32,AND(R$4&gt;=$AD32,R$4&lt;$AE32),OR(R$4&gt;=$AD32,R$4&lt;$AE32)),IF(OR(AND(R$4&gt;=$AH32,R$4&lt;$AI32),AND(R$4&gt;=$AJ32,R$4&lt;$AK32)),$AG32,$AF32),0)))</f>
        <v/>
      </c>
      <c r="S32" s="40">
        <f>IF(OR($A32="",$AF32=""),"",IF($AL32=1,0,IF(IF($AE32&gt;$AD32,AND(S$4&gt;=$AD32,S$4&lt;$AE32),OR(S$4&gt;=$AD32,S$4&lt;$AE32)),IF(OR(AND(S$4&gt;=$AH32,S$4&lt;$AI32),AND(S$4&gt;=$AJ32,S$4&lt;$AK32)),$AG32,$AF32),0)))</f>
        <v/>
      </c>
      <c r="T32" s="40">
        <f>IF(OR($A32="",$AF32=""),"",IF($AL32=1,0,IF(IF($AE32&gt;$AD32,AND(T$4&gt;=$AD32,T$4&lt;$AE32),OR(T$4&gt;=$AD32,T$4&lt;$AE32)),IF(OR(AND(T$4&gt;=$AH32,T$4&lt;$AI32),AND(T$4&gt;=$AJ32,T$4&lt;$AK32)),$AG32,$AF32),0)))</f>
        <v/>
      </c>
      <c r="U32" s="40">
        <f>IF(OR($A32="",$AF32=""),"",IF($AL32=1,0,IF(IF($AE32&gt;$AD32,AND(U$4&gt;=$AD32,U$4&lt;$AE32),OR(U$4&gt;=$AD32,U$4&lt;$AE32)),IF(OR(AND(U$4&gt;=$AH32,U$4&lt;$AI32),AND(U$4&gt;=$AJ32,U$4&lt;$AK32)),$AG32,$AF32),0)))</f>
        <v/>
      </c>
      <c r="V32" s="40">
        <f>IF(OR($A32="",$AF32=""),"",IF($AL32=1,0,IF(IF($AE32&gt;$AD32,AND(V$4&gt;=$AD32,V$4&lt;$AE32),OR(V$4&gt;=$AD32,V$4&lt;$AE32)),IF(OR(AND(V$4&gt;=$AH32,V$4&lt;$AI32),AND(V$4&gt;=$AJ32,V$4&lt;$AK32)),$AG32,$AF32),0)))</f>
        <v/>
      </c>
      <c r="W32" s="40">
        <f>IF(OR($A32="",$AF32=""),"",IF($AL32=1,0,IF(IF($AE32&gt;$AD32,AND(W$4&gt;=$AD32,W$4&lt;$AE32),OR(W$4&gt;=$AD32,W$4&lt;$AE32)),IF(OR(AND(W$4&gt;=$AH32,W$4&lt;$AI32),AND(W$4&gt;=$AJ32,W$4&lt;$AK32)),$AG32,$AF32),0)))</f>
        <v/>
      </c>
      <c r="X32" s="40">
        <f>IF(OR($A32="",$AF32=""),"",IF($AL32=1,0,IF(IF($AE32&gt;$AD32,AND(X$4&gt;=$AD32,X$4&lt;$AE32),OR(X$4&gt;=$AD32,X$4&lt;$AE32)),IF(OR(AND(X$4&gt;=$AH32,X$4&lt;$AI32),AND(X$4&gt;=$AJ32,X$4&lt;$AK32)),$AG32,$AF32),0)))</f>
        <v/>
      </c>
      <c r="Y32" s="40">
        <f>IF(OR($A32="",$AF32=""),"",IF($AL32=1,0,IF(IF($AE32&gt;$AD32,AND(Y$4&gt;=$AD32,Y$4&lt;$AE32),OR(Y$4&gt;=$AD32,Y$4&lt;$AE32)),IF(OR(AND(Y$4&gt;=$AH32,Y$4&lt;$AI32),AND(Y$4&gt;=$AJ32,Y$4&lt;$AK32)),$AG32,$AF32),0)))</f>
        <v/>
      </c>
      <c r="Z32" s="40">
        <f>IF(OR($A32="",$AF32=""),"",IF($AL32=1,0,IF(IF($AE32&gt;$AD32,AND(Z$4&gt;=$AD32,Z$4&lt;$AE32),OR(Z$4&gt;=$AD32,Z$4&lt;$AE32)),IF(OR(AND(Z$4&gt;=$AH32,Z$4&lt;$AI32),AND(Z$4&gt;=$AJ32,Z$4&lt;$AK32)),$AG32,$AF32),0)))</f>
        <v/>
      </c>
      <c r="AA32" s="41">
        <f>IF($A32="","",SUM(C32:Z32))</f>
        <v/>
      </c>
      <c r="AC32" s="42" t="n">
        <v>2</v>
      </c>
      <c r="AD32" s="42">
        <f>IF('3 Movimento'!$B$11&lt;&gt;"",'3 Movimento'!$B$11,IF('1 Loja'!C$16="",0,'1 Loja'!C$16))*24</f>
        <v/>
      </c>
      <c r="AE32" s="42">
        <f>IF('3 Movimento'!$C$11&lt;&gt;"",'3 Movimento'!$C$11,IF('1 Loja'!C$17="",0,'1 Loja'!C$17))*24</f>
        <v/>
      </c>
      <c r="AF32" s="42">
        <f>IF('3 Movimento'!$F$11="","",'3 Movimento'!$F$11)</f>
        <v/>
      </c>
      <c r="AG32" s="42">
        <f>IF('3 Movimento'!$G$11="",AF32,'3 Movimento'!$G$11)</f>
        <v/>
      </c>
      <c r="AH32" s="42">
        <f>IF('1 Loja'!C$18="",-1,'1 Loja'!C$18*24)</f>
        <v/>
      </c>
      <c r="AI32" s="42">
        <f>IF('1 Loja'!C$19="",-1,'1 Loja'!C$19*24)</f>
        <v/>
      </c>
      <c r="AJ32" s="42">
        <f>IF('1 Loja'!C$20="",-1,'1 Loja'!C$20*24)</f>
        <v/>
      </c>
      <c r="AK32" s="42">
        <f>IF('1 Loja'!C$21="",-1,'1 Loja'!C$21*24)</f>
        <v/>
      </c>
      <c r="AL32" s="42">
        <f>IF(AND('3 Movimento'!$B$11="",'3 Movimento'!$C$11="",OR('1 Loja'!C$16="",'1 Loja'!C$17="")),1,0)</f>
        <v/>
      </c>
    </row>
    <row r="33">
      <c r="A33" s="39">
        <f>IF('3 Movimento'!$A$11="","",'3 Movimento'!$A$11)</f>
        <v/>
      </c>
      <c r="B33" s="39" t="inlineStr">
        <is>
          <t>Domingo</t>
        </is>
      </c>
      <c r="C33" s="40">
        <f>IF(OR($A33="",$AF33=""),"",IF($AL33=1,0,IF(IF($AE33&gt;$AD33,AND(C$4&gt;=$AD33,C$4&lt;$AE33),OR(C$4&gt;=$AD33,C$4&lt;$AE33)),IF(OR(AND(C$4&gt;=$AH33,C$4&lt;$AI33),AND(C$4&gt;=$AJ33,C$4&lt;$AK33)),$AG33,$AF33),0)))</f>
        <v/>
      </c>
      <c r="D33" s="40">
        <f>IF(OR($A33="",$AF33=""),"",IF($AL33=1,0,IF(IF($AE33&gt;$AD33,AND(D$4&gt;=$AD33,D$4&lt;$AE33),OR(D$4&gt;=$AD33,D$4&lt;$AE33)),IF(OR(AND(D$4&gt;=$AH33,D$4&lt;$AI33),AND(D$4&gt;=$AJ33,D$4&lt;$AK33)),$AG33,$AF33),0)))</f>
        <v/>
      </c>
      <c r="E33" s="40">
        <f>IF(OR($A33="",$AF33=""),"",IF($AL33=1,0,IF(IF($AE33&gt;$AD33,AND(E$4&gt;=$AD33,E$4&lt;$AE33),OR(E$4&gt;=$AD33,E$4&lt;$AE33)),IF(OR(AND(E$4&gt;=$AH33,E$4&lt;$AI33),AND(E$4&gt;=$AJ33,E$4&lt;$AK33)),$AG33,$AF33),0)))</f>
        <v/>
      </c>
      <c r="F33" s="40">
        <f>IF(OR($A33="",$AF33=""),"",IF($AL33=1,0,IF(IF($AE33&gt;$AD33,AND(F$4&gt;=$AD33,F$4&lt;$AE33),OR(F$4&gt;=$AD33,F$4&lt;$AE33)),IF(OR(AND(F$4&gt;=$AH33,F$4&lt;$AI33),AND(F$4&gt;=$AJ33,F$4&lt;$AK33)),$AG33,$AF33),0)))</f>
        <v/>
      </c>
      <c r="G33" s="40">
        <f>IF(OR($A33="",$AF33=""),"",IF($AL33=1,0,IF(IF($AE33&gt;$AD33,AND(G$4&gt;=$AD33,G$4&lt;$AE33),OR(G$4&gt;=$AD33,G$4&lt;$AE33)),IF(OR(AND(G$4&gt;=$AH33,G$4&lt;$AI33),AND(G$4&gt;=$AJ33,G$4&lt;$AK33)),$AG33,$AF33),0)))</f>
        <v/>
      </c>
      <c r="H33" s="40">
        <f>IF(OR($A33="",$AF33=""),"",IF($AL33=1,0,IF(IF($AE33&gt;$AD33,AND(H$4&gt;=$AD33,H$4&lt;$AE33),OR(H$4&gt;=$AD33,H$4&lt;$AE33)),IF(OR(AND(H$4&gt;=$AH33,H$4&lt;$AI33),AND(H$4&gt;=$AJ33,H$4&lt;$AK33)),$AG33,$AF33),0)))</f>
        <v/>
      </c>
      <c r="I33" s="40">
        <f>IF(OR($A33="",$AF33=""),"",IF($AL33=1,0,IF(IF($AE33&gt;$AD33,AND(I$4&gt;=$AD33,I$4&lt;$AE33),OR(I$4&gt;=$AD33,I$4&lt;$AE33)),IF(OR(AND(I$4&gt;=$AH33,I$4&lt;$AI33),AND(I$4&gt;=$AJ33,I$4&lt;$AK33)),$AG33,$AF33),0)))</f>
        <v/>
      </c>
      <c r="J33" s="40">
        <f>IF(OR($A33="",$AF33=""),"",IF($AL33=1,0,IF(IF($AE33&gt;$AD33,AND(J$4&gt;=$AD33,J$4&lt;$AE33),OR(J$4&gt;=$AD33,J$4&lt;$AE33)),IF(OR(AND(J$4&gt;=$AH33,J$4&lt;$AI33),AND(J$4&gt;=$AJ33,J$4&lt;$AK33)),$AG33,$AF33),0)))</f>
        <v/>
      </c>
      <c r="K33" s="40">
        <f>IF(OR($A33="",$AF33=""),"",IF($AL33=1,0,IF(IF($AE33&gt;$AD33,AND(K$4&gt;=$AD33,K$4&lt;$AE33),OR(K$4&gt;=$AD33,K$4&lt;$AE33)),IF(OR(AND(K$4&gt;=$AH33,K$4&lt;$AI33),AND(K$4&gt;=$AJ33,K$4&lt;$AK33)),$AG33,$AF33),0)))</f>
        <v/>
      </c>
      <c r="L33" s="40">
        <f>IF(OR($A33="",$AF33=""),"",IF($AL33=1,0,IF(IF($AE33&gt;$AD33,AND(L$4&gt;=$AD33,L$4&lt;$AE33),OR(L$4&gt;=$AD33,L$4&lt;$AE33)),IF(OR(AND(L$4&gt;=$AH33,L$4&lt;$AI33),AND(L$4&gt;=$AJ33,L$4&lt;$AK33)),$AG33,$AF33),0)))</f>
        <v/>
      </c>
      <c r="M33" s="40">
        <f>IF(OR($A33="",$AF33=""),"",IF($AL33=1,0,IF(IF($AE33&gt;$AD33,AND(M$4&gt;=$AD33,M$4&lt;$AE33),OR(M$4&gt;=$AD33,M$4&lt;$AE33)),IF(OR(AND(M$4&gt;=$AH33,M$4&lt;$AI33),AND(M$4&gt;=$AJ33,M$4&lt;$AK33)),$AG33,$AF33),0)))</f>
        <v/>
      </c>
      <c r="N33" s="40">
        <f>IF(OR($A33="",$AF33=""),"",IF($AL33=1,0,IF(IF($AE33&gt;$AD33,AND(N$4&gt;=$AD33,N$4&lt;$AE33),OR(N$4&gt;=$AD33,N$4&lt;$AE33)),IF(OR(AND(N$4&gt;=$AH33,N$4&lt;$AI33),AND(N$4&gt;=$AJ33,N$4&lt;$AK33)),$AG33,$AF33),0)))</f>
        <v/>
      </c>
      <c r="O33" s="40">
        <f>IF(OR($A33="",$AF33=""),"",IF($AL33=1,0,IF(IF($AE33&gt;$AD33,AND(O$4&gt;=$AD33,O$4&lt;$AE33),OR(O$4&gt;=$AD33,O$4&lt;$AE33)),IF(OR(AND(O$4&gt;=$AH33,O$4&lt;$AI33),AND(O$4&gt;=$AJ33,O$4&lt;$AK33)),$AG33,$AF33),0)))</f>
        <v/>
      </c>
      <c r="P33" s="40">
        <f>IF(OR($A33="",$AF33=""),"",IF($AL33=1,0,IF(IF($AE33&gt;$AD33,AND(P$4&gt;=$AD33,P$4&lt;$AE33),OR(P$4&gt;=$AD33,P$4&lt;$AE33)),IF(OR(AND(P$4&gt;=$AH33,P$4&lt;$AI33),AND(P$4&gt;=$AJ33,P$4&lt;$AK33)),$AG33,$AF33),0)))</f>
        <v/>
      </c>
      <c r="Q33" s="40">
        <f>IF(OR($A33="",$AF33=""),"",IF($AL33=1,0,IF(IF($AE33&gt;$AD33,AND(Q$4&gt;=$AD33,Q$4&lt;$AE33),OR(Q$4&gt;=$AD33,Q$4&lt;$AE33)),IF(OR(AND(Q$4&gt;=$AH33,Q$4&lt;$AI33),AND(Q$4&gt;=$AJ33,Q$4&lt;$AK33)),$AG33,$AF33),0)))</f>
        <v/>
      </c>
      <c r="R33" s="40">
        <f>IF(OR($A33="",$AF33=""),"",IF($AL33=1,0,IF(IF($AE33&gt;$AD33,AND(R$4&gt;=$AD33,R$4&lt;$AE33),OR(R$4&gt;=$AD33,R$4&lt;$AE33)),IF(OR(AND(R$4&gt;=$AH33,R$4&lt;$AI33),AND(R$4&gt;=$AJ33,R$4&lt;$AK33)),$AG33,$AF33),0)))</f>
        <v/>
      </c>
      <c r="S33" s="40">
        <f>IF(OR($A33="",$AF33=""),"",IF($AL33=1,0,IF(IF($AE33&gt;$AD33,AND(S$4&gt;=$AD33,S$4&lt;$AE33),OR(S$4&gt;=$AD33,S$4&lt;$AE33)),IF(OR(AND(S$4&gt;=$AH33,S$4&lt;$AI33),AND(S$4&gt;=$AJ33,S$4&lt;$AK33)),$AG33,$AF33),0)))</f>
        <v/>
      </c>
      <c r="T33" s="40">
        <f>IF(OR($A33="",$AF33=""),"",IF($AL33=1,0,IF(IF($AE33&gt;$AD33,AND(T$4&gt;=$AD33,T$4&lt;$AE33),OR(T$4&gt;=$AD33,T$4&lt;$AE33)),IF(OR(AND(T$4&gt;=$AH33,T$4&lt;$AI33),AND(T$4&gt;=$AJ33,T$4&lt;$AK33)),$AG33,$AF33),0)))</f>
        <v/>
      </c>
      <c r="U33" s="40">
        <f>IF(OR($A33="",$AF33=""),"",IF($AL33=1,0,IF(IF($AE33&gt;$AD33,AND(U$4&gt;=$AD33,U$4&lt;$AE33),OR(U$4&gt;=$AD33,U$4&lt;$AE33)),IF(OR(AND(U$4&gt;=$AH33,U$4&lt;$AI33),AND(U$4&gt;=$AJ33,U$4&lt;$AK33)),$AG33,$AF33),0)))</f>
        <v/>
      </c>
      <c r="V33" s="40">
        <f>IF(OR($A33="",$AF33=""),"",IF($AL33=1,0,IF(IF($AE33&gt;$AD33,AND(V$4&gt;=$AD33,V$4&lt;$AE33),OR(V$4&gt;=$AD33,V$4&lt;$AE33)),IF(OR(AND(V$4&gt;=$AH33,V$4&lt;$AI33),AND(V$4&gt;=$AJ33,V$4&lt;$AK33)),$AG33,$AF33),0)))</f>
        <v/>
      </c>
      <c r="W33" s="40">
        <f>IF(OR($A33="",$AF33=""),"",IF($AL33=1,0,IF(IF($AE33&gt;$AD33,AND(W$4&gt;=$AD33,W$4&lt;$AE33),OR(W$4&gt;=$AD33,W$4&lt;$AE33)),IF(OR(AND(W$4&gt;=$AH33,W$4&lt;$AI33),AND(W$4&gt;=$AJ33,W$4&lt;$AK33)),$AG33,$AF33),0)))</f>
        <v/>
      </c>
      <c r="X33" s="40">
        <f>IF(OR($A33="",$AF33=""),"",IF($AL33=1,0,IF(IF($AE33&gt;$AD33,AND(X$4&gt;=$AD33,X$4&lt;$AE33),OR(X$4&gt;=$AD33,X$4&lt;$AE33)),IF(OR(AND(X$4&gt;=$AH33,X$4&lt;$AI33),AND(X$4&gt;=$AJ33,X$4&lt;$AK33)),$AG33,$AF33),0)))</f>
        <v/>
      </c>
      <c r="Y33" s="40">
        <f>IF(OR($A33="",$AF33=""),"",IF($AL33=1,0,IF(IF($AE33&gt;$AD33,AND(Y$4&gt;=$AD33,Y$4&lt;$AE33),OR(Y$4&gt;=$AD33,Y$4&lt;$AE33)),IF(OR(AND(Y$4&gt;=$AH33,Y$4&lt;$AI33),AND(Y$4&gt;=$AJ33,Y$4&lt;$AK33)),$AG33,$AF33),0)))</f>
        <v/>
      </c>
      <c r="Z33" s="40">
        <f>IF(OR($A33="",$AF33=""),"",IF($AL33=1,0,IF(IF($AE33&gt;$AD33,AND(Z$4&gt;=$AD33,Z$4&lt;$AE33),OR(Z$4&gt;=$AD33,Z$4&lt;$AE33)),IF(OR(AND(Z$4&gt;=$AH33,Z$4&lt;$AI33),AND(Z$4&gt;=$AJ33,Z$4&lt;$AK33)),$AG33,$AF33),0)))</f>
        <v/>
      </c>
      <c r="AA33" s="41">
        <f>IF($A33="","",SUM(C33:Z33))</f>
        <v/>
      </c>
      <c r="AC33" s="42" t="n">
        <v>3</v>
      </c>
      <c r="AD33" s="42">
        <f>IF('3 Movimento'!$B$11&lt;&gt;"",'3 Movimento'!$B$11,IF('1 Loja'!D$16="",0,'1 Loja'!D$16))*24</f>
        <v/>
      </c>
      <c r="AE33" s="42">
        <f>IF('3 Movimento'!$C$11&lt;&gt;"",'3 Movimento'!$C$11,IF('1 Loja'!D$17="",0,'1 Loja'!D$17))*24</f>
        <v/>
      </c>
      <c r="AF33" s="42">
        <f>IF('3 Movimento'!$H$11="","",'3 Movimento'!$H$11)</f>
        <v/>
      </c>
      <c r="AG33" s="42">
        <f>IF('3 Movimento'!$I$11="",AF33,'3 Movimento'!$I$11)</f>
        <v/>
      </c>
      <c r="AH33" s="42">
        <f>IF('1 Loja'!D$18="",-1,'1 Loja'!D$18*24)</f>
        <v/>
      </c>
      <c r="AI33" s="42">
        <f>IF('1 Loja'!D$19="",-1,'1 Loja'!D$19*24)</f>
        <v/>
      </c>
      <c r="AJ33" s="42">
        <f>IF('1 Loja'!D$20="",-1,'1 Loja'!D$20*24)</f>
        <v/>
      </c>
      <c r="AK33" s="42">
        <f>IF('1 Loja'!D$21="",-1,'1 Loja'!D$21*24)</f>
        <v/>
      </c>
      <c r="AL33" s="42">
        <f>IF(AND('3 Movimento'!$B$11="",'3 Movimento'!$C$11="",OR('1 Loja'!D$16="",'1 Loja'!D$17="")),1,0)</f>
        <v/>
      </c>
    </row>
    <row r="34">
      <c r="A34" s="39">
        <f>IF('3 Movimento'!$A$12="","",'3 Movimento'!$A$12)</f>
        <v/>
      </c>
      <c r="B34" s="39" t="inlineStr">
        <is>
          <t>Segunda</t>
        </is>
      </c>
      <c r="C34" s="40">
        <f>IF(OR($A34="",$AF34=""),"",IF($AL34=1,0,IF(IF($AE34&gt;$AD34,AND(C$4&gt;=$AD34,C$4&lt;$AE34),OR(C$4&gt;=$AD34,C$4&lt;$AE34)),IF(OR(AND(C$4&gt;=$AH34,C$4&lt;$AI34),AND(C$4&gt;=$AJ34,C$4&lt;$AK34)),$AG34,$AF34),0)))</f>
        <v/>
      </c>
      <c r="D34" s="40">
        <f>IF(OR($A34="",$AF34=""),"",IF($AL34=1,0,IF(IF($AE34&gt;$AD34,AND(D$4&gt;=$AD34,D$4&lt;$AE34),OR(D$4&gt;=$AD34,D$4&lt;$AE34)),IF(OR(AND(D$4&gt;=$AH34,D$4&lt;$AI34),AND(D$4&gt;=$AJ34,D$4&lt;$AK34)),$AG34,$AF34),0)))</f>
        <v/>
      </c>
      <c r="E34" s="40">
        <f>IF(OR($A34="",$AF34=""),"",IF($AL34=1,0,IF(IF($AE34&gt;$AD34,AND(E$4&gt;=$AD34,E$4&lt;$AE34),OR(E$4&gt;=$AD34,E$4&lt;$AE34)),IF(OR(AND(E$4&gt;=$AH34,E$4&lt;$AI34),AND(E$4&gt;=$AJ34,E$4&lt;$AK34)),$AG34,$AF34),0)))</f>
        <v/>
      </c>
      <c r="F34" s="40">
        <f>IF(OR($A34="",$AF34=""),"",IF($AL34=1,0,IF(IF($AE34&gt;$AD34,AND(F$4&gt;=$AD34,F$4&lt;$AE34),OR(F$4&gt;=$AD34,F$4&lt;$AE34)),IF(OR(AND(F$4&gt;=$AH34,F$4&lt;$AI34),AND(F$4&gt;=$AJ34,F$4&lt;$AK34)),$AG34,$AF34),0)))</f>
        <v/>
      </c>
      <c r="G34" s="40">
        <f>IF(OR($A34="",$AF34=""),"",IF($AL34=1,0,IF(IF($AE34&gt;$AD34,AND(G$4&gt;=$AD34,G$4&lt;$AE34),OR(G$4&gt;=$AD34,G$4&lt;$AE34)),IF(OR(AND(G$4&gt;=$AH34,G$4&lt;$AI34),AND(G$4&gt;=$AJ34,G$4&lt;$AK34)),$AG34,$AF34),0)))</f>
        <v/>
      </c>
      <c r="H34" s="40">
        <f>IF(OR($A34="",$AF34=""),"",IF($AL34=1,0,IF(IF($AE34&gt;$AD34,AND(H$4&gt;=$AD34,H$4&lt;$AE34),OR(H$4&gt;=$AD34,H$4&lt;$AE34)),IF(OR(AND(H$4&gt;=$AH34,H$4&lt;$AI34),AND(H$4&gt;=$AJ34,H$4&lt;$AK34)),$AG34,$AF34),0)))</f>
        <v/>
      </c>
      <c r="I34" s="40">
        <f>IF(OR($A34="",$AF34=""),"",IF($AL34=1,0,IF(IF($AE34&gt;$AD34,AND(I$4&gt;=$AD34,I$4&lt;$AE34),OR(I$4&gt;=$AD34,I$4&lt;$AE34)),IF(OR(AND(I$4&gt;=$AH34,I$4&lt;$AI34),AND(I$4&gt;=$AJ34,I$4&lt;$AK34)),$AG34,$AF34),0)))</f>
        <v/>
      </c>
      <c r="J34" s="40">
        <f>IF(OR($A34="",$AF34=""),"",IF($AL34=1,0,IF(IF($AE34&gt;$AD34,AND(J$4&gt;=$AD34,J$4&lt;$AE34),OR(J$4&gt;=$AD34,J$4&lt;$AE34)),IF(OR(AND(J$4&gt;=$AH34,J$4&lt;$AI34),AND(J$4&gt;=$AJ34,J$4&lt;$AK34)),$AG34,$AF34),0)))</f>
        <v/>
      </c>
      <c r="K34" s="40">
        <f>IF(OR($A34="",$AF34=""),"",IF($AL34=1,0,IF(IF($AE34&gt;$AD34,AND(K$4&gt;=$AD34,K$4&lt;$AE34),OR(K$4&gt;=$AD34,K$4&lt;$AE34)),IF(OR(AND(K$4&gt;=$AH34,K$4&lt;$AI34),AND(K$4&gt;=$AJ34,K$4&lt;$AK34)),$AG34,$AF34),0)))</f>
        <v/>
      </c>
      <c r="L34" s="40">
        <f>IF(OR($A34="",$AF34=""),"",IF($AL34=1,0,IF(IF($AE34&gt;$AD34,AND(L$4&gt;=$AD34,L$4&lt;$AE34),OR(L$4&gt;=$AD34,L$4&lt;$AE34)),IF(OR(AND(L$4&gt;=$AH34,L$4&lt;$AI34),AND(L$4&gt;=$AJ34,L$4&lt;$AK34)),$AG34,$AF34),0)))</f>
        <v/>
      </c>
      <c r="M34" s="40">
        <f>IF(OR($A34="",$AF34=""),"",IF($AL34=1,0,IF(IF($AE34&gt;$AD34,AND(M$4&gt;=$AD34,M$4&lt;$AE34),OR(M$4&gt;=$AD34,M$4&lt;$AE34)),IF(OR(AND(M$4&gt;=$AH34,M$4&lt;$AI34),AND(M$4&gt;=$AJ34,M$4&lt;$AK34)),$AG34,$AF34),0)))</f>
        <v/>
      </c>
      <c r="N34" s="40">
        <f>IF(OR($A34="",$AF34=""),"",IF($AL34=1,0,IF(IF($AE34&gt;$AD34,AND(N$4&gt;=$AD34,N$4&lt;$AE34),OR(N$4&gt;=$AD34,N$4&lt;$AE34)),IF(OR(AND(N$4&gt;=$AH34,N$4&lt;$AI34),AND(N$4&gt;=$AJ34,N$4&lt;$AK34)),$AG34,$AF34),0)))</f>
        <v/>
      </c>
      <c r="O34" s="40">
        <f>IF(OR($A34="",$AF34=""),"",IF($AL34=1,0,IF(IF($AE34&gt;$AD34,AND(O$4&gt;=$AD34,O$4&lt;$AE34),OR(O$4&gt;=$AD34,O$4&lt;$AE34)),IF(OR(AND(O$4&gt;=$AH34,O$4&lt;$AI34),AND(O$4&gt;=$AJ34,O$4&lt;$AK34)),$AG34,$AF34),0)))</f>
        <v/>
      </c>
      <c r="P34" s="40">
        <f>IF(OR($A34="",$AF34=""),"",IF($AL34=1,0,IF(IF($AE34&gt;$AD34,AND(P$4&gt;=$AD34,P$4&lt;$AE34),OR(P$4&gt;=$AD34,P$4&lt;$AE34)),IF(OR(AND(P$4&gt;=$AH34,P$4&lt;$AI34),AND(P$4&gt;=$AJ34,P$4&lt;$AK34)),$AG34,$AF34),0)))</f>
        <v/>
      </c>
      <c r="Q34" s="40">
        <f>IF(OR($A34="",$AF34=""),"",IF($AL34=1,0,IF(IF($AE34&gt;$AD34,AND(Q$4&gt;=$AD34,Q$4&lt;$AE34),OR(Q$4&gt;=$AD34,Q$4&lt;$AE34)),IF(OR(AND(Q$4&gt;=$AH34,Q$4&lt;$AI34),AND(Q$4&gt;=$AJ34,Q$4&lt;$AK34)),$AG34,$AF34),0)))</f>
        <v/>
      </c>
      <c r="R34" s="40">
        <f>IF(OR($A34="",$AF34=""),"",IF($AL34=1,0,IF(IF($AE34&gt;$AD34,AND(R$4&gt;=$AD34,R$4&lt;$AE34),OR(R$4&gt;=$AD34,R$4&lt;$AE34)),IF(OR(AND(R$4&gt;=$AH34,R$4&lt;$AI34),AND(R$4&gt;=$AJ34,R$4&lt;$AK34)),$AG34,$AF34),0)))</f>
        <v/>
      </c>
      <c r="S34" s="40">
        <f>IF(OR($A34="",$AF34=""),"",IF($AL34=1,0,IF(IF($AE34&gt;$AD34,AND(S$4&gt;=$AD34,S$4&lt;$AE34),OR(S$4&gt;=$AD34,S$4&lt;$AE34)),IF(OR(AND(S$4&gt;=$AH34,S$4&lt;$AI34),AND(S$4&gt;=$AJ34,S$4&lt;$AK34)),$AG34,$AF34),0)))</f>
        <v/>
      </c>
      <c r="T34" s="40">
        <f>IF(OR($A34="",$AF34=""),"",IF($AL34=1,0,IF(IF($AE34&gt;$AD34,AND(T$4&gt;=$AD34,T$4&lt;$AE34),OR(T$4&gt;=$AD34,T$4&lt;$AE34)),IF(OR(AND(T$4&gt;=$AH34,T$4&lt;$AI34),AND(T$4&gt;=$AJ34,T$4&lt;$AK34)),$AG34,$AF34),0)))</f>
        <v/>
      </c>
      <c r="U34" s="40">
        <f>IF(OR($A34="",$AF34=""),"",IF($AL34=1,0,IF(IF($AE34&gt;$AD34,AND(U$4&gt;=$AD34,U$4&lt;$AE34),OR(U$4&gt;=$AD34,U$4&lt;$AE34)),IF(OR(AND(U$4&gt;=$AH34,U$4&lt;$AI34),AND(U$4&gt;=$AJ34,U$4&lt;$AK34)),$AG34,$AF34),0)))</f>
        <v/>
      </c>
      <c r="V34" s="40">
        <f>IF(OR($A34="",$AF34=""),"",IF($AL34=1,0,IF(IF($AE34&gt;$AD34,AND(V$4&gt;=$AD34,V$4&lt;$AE34),OR(V$4&gt;=$AD34,V$4&lt;$AE34)),IF(OR(AND(V$4&gt;=$AH34,V$4&lt;$AI34),AND(V$4&gt;=$AJ34,V$4&lt;$AK34)),$AG34,$AF34),0)))</f>
        <v/>
      </c>
      <c r="W34" s="40">
        <f>IF(OR($A34="",$AF34=""),"",IF($AL34=1,0,IF(IF($AE34&gt;$AD34,AND(W$4&gt;=$AD34,W$4&lt;$AE34),OR(W$4&gt;=$AD34,W$4&lt;$AE34)),IF(OR(AND(W$4&gt;=$AH34,W$4&lt;$AI34),AND(W$4&gt;=$AJ34,W$4&lt;$AK34)),$AG34,$AF34),0)))</f>
        <v/>
      </c>
      <c r="X34" s="40">
        <f>IF(OR($A34="",$AF34=""),"",IF($AL34=1,0,IF(IF($AE34&gt;$AD34,AND(X$4&gt;=$AD34,X$4&lt;$AE34),OR(X$4&gt;=$AD34,X$4&lt;$AE34)),IF(OR(AND(X$4&gt;=$AH34,X$4&lt;$AI34),AND(X$4&gt;=$AJ34,X$4&lt;$AK34)),$AG34,$AF34),0)))</f>
        <v/>
      </c>
      <c r="Y34" s="40">
        <f>IF(OR($A34="",$AF34=""),"",IF($AL34=1,0,IF(IF($AE34&gt;$AD34,AND(Y$4&gt;=$AD34,Y$4&lt;$AE34),OR(Y$4&gt;=$AD34,Y$4&lt;$AE34)),IF(OR(AND(Y$4&gt;=$AH34,Y$4&lt;$AI34),AND(Y$4&gt;=$AJ34,Y$4&lt;$AK34)),$AG34,$AF34),0)))</f>
        <v/>
      </c>
      <c r="Z34" s="40">
        <f>IF(OR($A34="",$AF34=""),"",IF($AL34=1,0,IF(IF($AE34&gt;$AD34,AND(Z$4&gt;=$AD34,Z$4&lt;$AE34),OR(Z$4&gt;=$AD34,Z$4&lt;$AE34)),IF(OR(AND(Z$4&gt;=$AH34,Z$4&lt;$AI34),AND(Z$4&gt;=$AJ34,Z$4&lt;$AK34)),$AG34,$AF34),0)))</f>
        <v/>
      </c>
      <c r="AA34" s="41">
        <f>IF($A34="","",SUM(C34:Z34))</f>
        <v/>
      </c>
      <c r="AC34" s="42" t="n">
        <v>1</v>
      </c>
      <c r="AD34" s="42">
        <f>IF('3 Movimento'!$B$12&lt;&gt;"",'3 Movimento'!$B$12,IF('1 Loja'!B$16="",0,'1 Loja'!B$16))*24</f>
        <v/>
      </c>
      <c r="AE34" s="42">
        <f>IF('3 Movimento'!$C$12&lt;&gt;"",'3 Movimento'!$C$12,IF('1 Loja'!B$17="",0,'1 Loja'!B$17))*24</f>
        <v/>
      </c>
      <c r="AF34" s="42">
        <f>IF('3 Movimento'!$D$12="","",'3 Movimento'!$D$12)</f>
        <v/>
      </c>
      <c r="AG34" s="42">
        <f>IF('3 Movimento'!$E$12="",AF34,'3 Movimento'!$E$12)</f>
        <v/>
      </c>
      <c r="AH34" s="42">
        <f>IF('1 Loja'!B$18="",-1,'1 Loja'!B$18*24)</f>
        <v/>
      </c>
      <c r="AI34" s="42">
        <f>IF('1 Loja'!B$19="",-1,'1 Loja'!B$19*24)</f>
        <v/>
      </c>
      <c r="AJ34" s="42">
        <f>IF('1 Loja'!B$20="",-1,'1 Loja'!B$20*24)</f>
        <v/>
      </c>
      <c r="AK34" s="42">
        <f>IF('1 Loja'!B$21="",-1,'1 Loja'!B$21*24)</f>
        <v/>
      </c>
      <c r="AL34" s="42">
        <f>IF(AND('3 Movimento'!$B$12="",'3 Movimento'!$C$12="",OR('1 Loja'!B$16="",'1 Loja'!B$17="")),1,0)</f>
        <v/>
      </c>
    </row>
    <row r="35">
      <c r="A35" s="39">
        <f>IF('3 Movimento'!$A$12="","",'3 Movimento'!$A$12)</f>
        <v/>
      </c>
      <c r="B35" s="39" t="inlineStr">
        <is>
          <t>Terça</t>
        </is>
      </c>
      <c r="C35" s="40">
        <f>IF(OR($A35="",$AF35=""),"",IF($AL35=1,0,IF(IF($AE35&gt;$AD35,AND(C$4&gt;=$AD35,C$4&lt;$AE35),OR(C$4&gt;=$AD35,C$4&lt;$AE35)),IF(OR(AND(C$4&gt;=$AH35,C$4&lt;$AI35),AND(C$4&gt;=$AJ35,C$4&lt;$AK35)),$AG35,$AF35),0)))</f>
        <v/>
      </c>
      <c r="D35" s="40">
        <f>IF(OR($A35="",$AF35=""),"",IF($AL35=1,0,IF(IF($AE35&gt;$AD35,AND(D$4&gt;=$AD35,D$4&lt;$AE35),OR(D$4&gt;=$AD35,D$4&lt;$AE35)),IF(OR(AND(D$4&gt;=$AH35,D$4&lt;$AI35),AND(D$4&gt;=$AJ35,D$4&lt;$AK35)),$AG35,$AF35),0)))</f>
        <v/>
      </c>
      <c r="E35" s="40">
        <f>IF(OR($A35="",$AF35=""),"",IF($AL35=1,0,IF(IF($AE35&gt;$AD35,AND(E$4&gt;=$AD35,E$4&lt;$AE35),OR(E$4&gt;=$AD35,E$4&lt;$AE35)),IF(OR(AND(E$4&gt;=$AH35,E$4&lt;$AI35),AND(E$4&gt;=$AJ35,E$4&lt;$AK35)),$AG35,$AF35),0)))</f>
        <v/>
      </c>
      <c r="F35" s="40">
        <f>IF(OR($A35="",$AF35=""),"",IF($AL35=1,0,IF(IF($AE35&gt;$AD35,AND(F$4&gt;=$AD35,F$4&lt;$AE35),OR(F$4&gt;=$AD35,F$4&lt;$AE35)),IF(OR(AND(F$4&gt;=$AH35,F$4&lt;$AI35),AND(F$4&gt;=$AJ35,F$4&lt;$AK35)),$AG35,$AF35),0)))</f>
        <v/>
      </c>
      <c r="G35" s="40">
        <f>IF(OR($A35="",$AF35=""),"",IF($AL35=1,0,IF(IF($AE35&gt;$AD35,AND(G$4&gt;=$AD35,G$4&lt;$AE35),OR(G$4&gt;=$AD35,G$4&lt;$AE35)),IF(OR(AND(G$4&gt;=$AH35,G$4&lt;$AI35),AND(G$4&gt;=$AJ35,G$4&lt;$AK35)),$AG35,$AF35),0)))</f>
        <v/>
      </c>
      <c r="H35" s="40">
        <f>IF(OR($A35="",$AF35=""),"",IF($AL35=1,0,IF(IF($AE35&gt;$AD35,AND(H$4&gt;=$AD35,H$4&lt;$AE35),OR(H$4&gt;=$AD35,H$4&lt;$AE35)),IF(OR(AND(H$4&gt;=$AH35,H$4&lt;$AI35),AND(H$4&gt;=$AJ35,H$4&lt;$AK35)),$AG35,$AF35),0)))</f>
        <v/>
      </c>
      <c r="I35" s="40">
        <f>IF(OR($A35="",$AF35=""),"",IF($AL35=1,0,IF(IF($AE35&gt;$AD35,AND(I$4&gt;=$AD35,I$4&lt;$AE35),OR(I$4&gt;=$AD35,I$4&lt;$AE35)),IF(OR(AND(I$4&gt;=$AH35,I$4&lt;$AI35),AND(I$4&gt;=$AJ35,I$4&lt;$AK35)),$AG35,$AF35),0)))</f>
        <v/>
      </c>
      <c r="J35" s="40">
        <f>IF(OR($A35="",$AF35=""),"",IF($AL35=1,0,IF(IF($AE35&gt;$AD35,AND(J$4&gt;=$AD35,J$4&lt;$AE35),OR(J$4&gt;=$AD35,J$4&lt;$AE35)),IF(OR(AND(J$4&gt;=$AH35,J$4&lt;$AI35),AND(J$4&gt;=$AJ35,J$4&lt;$AK35)),$AG35,$AF35),0)))</f>
        <v/>
      </c>
      <c r="K35" s="40">
        <f>IF(OR($A35="",$AF35=""),"",IF($AL35=1,0,IF(IF($AE35&gt;$AD35,AND(K$4&gt;=$AD35,K$4&lt;$AE35),OR(K$4&gt;=$AD35,K$4&lt;$AE35)),IF(OR(AND(K$4&gt;=$AH35,K$4&lt;$AI35),AND(K$4&gt;=$AJ35,K$4&lt;$AK35)),$AG35,$AF35),0)))</f>
        <v/>
      </c>
      <c r="L35" s="40">
        <f>IF(OR($A35="",$AF35=""),"",IF($AL35=1,0,IF(IF($AE35&gt;$AD35,AND(L$4&gt;=$AD35,L$4&lt;$AE35),OR(L$4&gt;=$AD35,L$4&lt;$AE35)),IF(OR(AND(L$4&gt;=$AH35,L$4&lt;$AI35),AND(L$4&gt;=$AJ35,L$4&lt;$AK35)),$AG35,$AF35),0)))</f>
        <v/>
      </c>
      <c r="M35" s="40">
        <f>IF(OR($A35="",$AF35=""),"",IF($AL35=1,0,IF(IF($AE35&gt;$AD35,AND(M$4&gt;=$AD35,M$4&lt;$AE35),OR(M$4&gt;=$AD35,M$4&lt;$AE35)),IF(OR(AND(M$4&gt;=$AH35,M$4&lt;$AI35),AND(M$4&gt;=$AJ35,M$4&lt;$AK35)),$AG35,$AF35),0)))</f>
        <v/>
      </c>
      <c r="N35" s="40">
        <f>IF(OR($A35="",$AF35=""),"",IF($AL35=1,0,IF(IF($AE35&gt;$AD35,AND(N$4&gt;=$AD35,N$4&lt;$AE35),OR(N$4&gt;=$AD35,N$4&lt;$AE35)),IF(OR(AND(N$4&gt;=$AH35,N$4&lt;$AI35),AND(N$4&gt;=$AJ35,N$4&lt;$AK35)),$AG35,$AF35),0)))</f>
        <v/>
      </c>
      <c r="O35" s="40">
        <f>IF(OR($A35="",$AF35=""),"",IF($AL35=1,0,IF(IF($AE35&gt;$AD35,AND(O$4&gt;=$AD35,O$4&lt;$AE35),OR(O$4&gt;=$AD35,O$4&lt;$AE35)),IF(OR(AND(O$4&gt;=$AH35,O$4&lt;$AI35),AND(O$4&gt;=$AJ35,O$4&lt;$AK35)),$AG35,$AF35),0)))</f>
        <v/>
      </c>
      <c r="P35" s="40">
        <f>IF(OR($A35="",$AF35=""),"",IF($AL35=1,0,IF(IF($AE35&gt;$AD35,AND(P$4&gt;=$AD35,P$4&lt;$AE35),OR(P$4&gt;=$AD35,P$4&lt;$AE35)),IF(OR(AND(P$4&gt;=$AH35,P$4&lt;$AI35),AND(P$4&gt;=$AJ35,P$4&lt;$AK35)),$AG35,$AF35),0)))</f>
        <v/>
      </c>
      <c r="Q35" s="40">
        <f>IF(OR($A35="",$AF35=""),"",IF($AL35=1,0,IF(IF($AE35&gt;$AD35,AND(Q$4&gt;=$AD35,Q$4&lt;$AE35),OR(Q$4&gt;=$AD35,Q$4&lt;$AE35)),IF(OR(AND(Q$4&gt;=$AH35,Q$4&lt;$AI35),AND(Q$4&gt;=$AJ35,Q$4&lt;$AK35)),$AG35,$AF35),0)))</f>
        <v/>
      </c>
      <c r="R35" s="40">
        <f>IF(OR($A35="",$AF35=""),"",IF($AL35=1,0,IF(IF($AE35&gt;$AD35,AND(R$4&gt;=$AD35,R$4&lt;$AE35),OR(R$4&gt;=$AD35,R$4&lt;$AE35)),IF(OR(AND(R$4&gt;=$AH35,R$4&lt;$AI35),AND(R$4&gt;=$AJ35,R$4&lt;$AK35)),$AG35,$AF35),0)))</f>
        <v/>
      </c>
      <c r="S35" s="40">
        <f>IF(OR($A35="",$AF35=""),"",IF($AL35=1,0,IF(IF($AE35&gt;$AD35,AND(S$4&gt;=$AD35,S$4&lt;$AE35),OR(S$4&gt;=$AD35,S$4&lt;$AE35)),IF(OR(AND(S$4&gt;=$AH35,S$4&lt;$AI35),AND(S$4&gt;=$AJ35,S$4&lt;$AK35)),$AG35,$AF35),0)))</f>
        <v/>
      </c>
      <c r="T35" s="40">
        <f>IF(OR($A35="",$AF35=""),"",IF($AL35=1,0,IF(IF($AE35&gt;$AD35,AND(T$4&gt;=$AD35,T$4&lt;$AE35),OR(T$4&gt;=$AD35,T$4&lt;$AE35)),IF(OR(AND(T$4&gt;=$AH35,T$4&lt;$AI35),AND(T$4&gt;=$AJ35,T$4&lt;$AK35)),$AG35,$AF35),0)))</f>
        <v/>
      </c>
      <c r="U35" s="40">
        <f>IF(OR($A35="",$AF35=""),"",IF($AL35=1,0,IF(IF($AE35&gt;$AD35,AND(U$4&gt;=$AD35,U$4&lt;$AE35),OR(U$4&gt;=$AD35,U$4&lt;$AE35)),IF(OR(AND(U$4&gt;=$AH35,U$4&lt;$AI35),AND(U$4&gt;=$AJ35,U$4&lt;$AK35)),$AG35,$AF35),0)))</f>
        <v/>
      </c>
      <c r="V35" s="40">
        <f>IF(OR($A35="",$AF35=""),"",IF($AL35=1,0,IF(IF($AE35&gt;$AD35,AND(V$4&gt;=$AD35,V$4&lt;$AE35),OR(V$4&gt;=$AD35,V$4&lt;$AE35)),IF(OR(AND(V$4&gt;=$AH35,V$4&lt;$AI35),AND(V$4&gt;=$AJ35,V$4&lt;$AK35)),$AG35,$AF35),0)))</f>
        <v/>
      </c>
      <c r="W35" s="40">
        <f>IF(OR($A35="",$AF35=""),"",IF($AL35=1,0,IF(IF($AE35&gt;$AD35,AND(W$4&gt;=$AD35,W$4&lt;$AE35),OR(W$4&gt;=$AD35,W$4&lt;$AE35)),IF(OR(AND(W$4&gt;=$AH35,W$4&lt;$AI35),AND(W$4&gt;=$AJ35,W$4&lt;$AK35)),$AG35,$AF35),0)))</f>
        <v/>
      </c>
      <c r="X35" s="40">
        <f>IF(OR($A35="",$AF35=""),"",IF($AL35=1,0,IF(IF($AE35&gt;$AD35,AND(X$4&gt;=$AD35,X$4&lt;$AE35),OR(X$4&gt;=$AD35,X$4&lt;$AE35)),IF(OR(AND(X$4&gt;=$AH35,X$4&lt;$AI35),AND(X$4&gt;=$AJ35,X$4&lt;$AK35)),$AG35,$AF35),0)))</f>
        <v/>
      </c>
      <c r="Y35" s="40">
        <f>IF(OR($A35="",$AF35=""),"",IF($AL35=1,0,IF(IF($AE35&gt;$AD35,AND(Y$4&gt;=$AD35,Y$4&lt;$AE35),OR(Y$4&gt;=$AD35,Y$4&lt;$AE35)),IF(OR(AND(Y$4&gt;=$AH35,Y$4&lt;$AI35),AND(Y$4&gt;=$AJ35,Y$4&lt;$AK35)),$AG35,$AF35),0)))</f>
        <v/>
      </c>
      <c r="Z35" s="40">
        <f>IF(OR($A35="",$AF35=""),"",IF($AL35=1,0,IF(IF($AE35&gt;$AD35,AND(Z$4&gt;=$AD35,Z$4&lt;$AE35),OR(Z$4&gt;=$AD35,Z$4&lt;$AE35)),IF(OR(AND(Z$4&gt;=$AH35,Z$4&lt;$AI35),AND(Z$4&gt;=$AJ35,Z$4&lt;$AK35)),$AG35,$AF35),0)))</f>
        <v/>
      </c>
      <c r="AA35" s="41">
        <f>IF($A35="","",SUM(C35:Z35))</f>
        <v/>
      </c>
      <c r="AC35" s="42" t="n">
        <v>1</v>
      </c>
      <c r="AD35" s="42">
        <f>IF('3 Movimento'!$B$12&lt;&gt;"",'3 Movimento'!$B$12,IF('1 Loja'!B$16="",0,'1 Loja'!B$16))*24</f>
        <v/>
      </c>
      <c r="AE35" s="42">
        <f>IF('3 Movimento'!$C$12&lt;&gt;"",'3 Movimento'!$C$12,IF('1 Loja'!B$17="",0,'1 Loja'!B$17))*24</f>
        <v/>
      </c>
      <c r="AF35" s="42">
        <f>IF('3 Movimento'!$D$12="","",'3 Movimento'!$D$12)</f>
        <v/>
      </c>
      <c r="AG35" s="42">
        <f>IF('3 Movimento'!$E$12="",AF35,'3 Movimento'!$E$12)</f>
        <v/>
      </c>
      <c r="AH35" s="42">
        <f>IF('1 Loja'!B$18="",-1,'1 Loja'!B$18*24)</f>
        <v/>
      </c>
      <c r="AI35" s="42">
        <f>IF('1 Loja'!B$19="",-1,'1 Loja'!B$19*24)</f>
        <v/>
      </c>
      <c r="AJ35" s="42">
        <f>IF('1 Loja'!B$20="",-1,'1 Loja'!B$20*24)</f>
        <v/>
      </c>
      <c r="AK35" s="42">
        <f>IF('1 Loja'!B$21="",-1,'1 Loja'!B$21*24)</f>
        <v/>
      </c>
      <c r="AL35" s="42">
        <f>IF(AND('3 Movimento'!$B$12="",'3 Movimento'!$C$12="",OR('1 Loja'!B$16="",'1 Loja'!B$17="")),1,0)</f>
        <v/>
      </c>
    </row>
    <row r="36">
      <c r="A36" s="39">
        <f>IF('3 Movimento'!$A$12="","",'3 Movimento'!$A$12)</f>
        <v/>
      </c>
      <c r="B36" s="39" t="inlineStr">
        <is>
          <t>Quarta</t>
        </is>
      </c>
      <c r="C36" s="40">
        <f>IF(OR($A36="",$AF36=""),"",IF($AL36=1,0,IF(IF($AE36&gt;$AD36,AND(C$4&gt;=$AD36,C$4&lt;$AE36),OR(C$4&gt;=$AD36,C$4&lt;$AE36)),IF(OR(AND(C$4&gt;=$AH36,C$4&lt;$AI36),AND(C$4&gt;=$AJ36,C$4&lt;$AK36)),$AG36,$AF36),0)))</f>
        <v/>
      </c>
      <c r="D36" s="40">
        <f>IF(OR($A36="",$AF36=""),"",IF($AL36=1,0,IF(IF($AE36&gt;$AD36,AND(D$4&gt;=$AD36,D$4&lt;$AE36),OR(D$4&gt;=$AD36,D$4&lt;$AE36)),IF(OR(AND(D$4&gt;=$AH36,D$4&lt;$AI36),AND(D$4&gt;=$AJ36,D$4&lt;$AK36)),$AG36,$AF36),0)))</f>
        <v/>
      </c>
      <c r="E36" s="40">
        <f>IF(OR($A36="",$AF36=""),"",IF($AL36=1,0,IF(IF($AE36&gt;$AD36,AND(E$4&gt;=$AD36,E$4&lt;$AE36),OR(E$4&gt;=$AD36,E$4&lt;$AE36)),IF(OR(AND(E$4&gt;=$AH36,E$4&lt;$AI36),AND(E$4&gt;=$AJ36,E$4&lt;$AK36)),$AG36,$AF36),0)))</f>
        <v/>
      </c>
      <c r="F36" s="40">
        <f>IF(OR($A36="",$AF36=""),"",IF($AL36=1,0,IF(IF($AE36&gt;$AD36,AND(F$4&gt;=$AD36,F$4&lt;$AE36),OR(F$4&gt;=$AD36,F$4&lt;$AE36)),IF(OR(AND(F$4&gt;=$AH36,F$4&lt;$AI36),AND(F$4&gt;=$AJ36,F$4&lt;$AK36)),$AG36,$AF36),0)))</f>
        <v/>
      </c>
      <c r="G36" s="40">
        <f>IF(OR($A36="",$AF36=""),"",IF($AL36=1,0,IF(IF($AE36&gt;$AD36,AND(G$4&gt;=$AD36,G$4&lt;$AE36),OR(G$4&gt;=$AD36,G$4&lt;$AE36)),IF(OR(AND(G$4&gt;=$AH36,G$4&lt;$AI36),AND(G$4&gt;=$AJ36,G$4&lt;$AK36)),$AG36,$AF36),0)))</f>
        <v/>
      </c>
      <c r="H36" s="40">
        <f>IF(OR($A36="",$AF36=""),"",IF($AL36=1,0,IF(IF($AE36&gt;$AD36,AND(H$4&gt;=$AD36,H$4&lt;$AE36),OR(H$4&gt;=$AD36,H$4&lt;$AE36)),IF(OR(AND(H$4&gt;=$AH36,H$4&lt;$AI36),AND(H$4&gt;=$AJ36,H$4&lt;$AK36)),$AG36,$AF36),0)))</f>
        <v/>
      </c>
      <c r="I36" s="40">
        <f>IF(OR($A36="",$AF36=""),"",IF($AL36=1,0,IF(IF($AE36&gt;$AD36,AND(I$4&gt;=$AD36,I$4&lt;$AE36),OR(I$4&gt;=$AD36,I$4&lt;$AE36)),IF(OR(AND(I$4&gt;=$AH36,I$4&lt;$AI36),AND(I$4&gt;=$AJ36,I$4&lt;$AK36)),$AG36,$AF36),0)))</f>
        <v/>
      </c>
      <c r="J36" s="40">
        <f>IF(OR($A36="",$AF36=""),"",IF($AL36=1,0,IF(IF($AE36&gt;$AD36,AND(J$4&gt;=$AD36,J$4&lt;$AE36),OR(J$4&gt;=$AD36,J$4&lt;$AE36)),IF(OR(AND(J$4&gt;=$AH36,J$4&lt;$AI36),AND(J$4&gt;=$AJ36,J$4&lt;$AK36)),$AG36,$AF36),0)))</f>
        <v/>
      </c>
      <c r="K36" s="40">
        <f>IF(OR($A36="",$AF36=""),"",IF($AL36=1,0,IF(IF($AE36&gt;$AD36,AND(K$4&gt;=$AD36,K$4&lt;$AE36),OR(K$4&gt;=$AD36,K$4&lt;$AE36)),IF(OR(AND(K$4&gt;=$AH36,K$4&lt;$AI36),AND(K$4&gt;=$AJ36,K$4&lt;$AK36)),$AG36,$AF36),0)))</f>
        <v/>
      </c>
      <c r="L36" s="40">
        <f>IF(OR($A36="",$AF36=""),"",IF($AL36=1,0,IF(IF($AE36&gt;$AD36,AND(L$4&gt;=$AD36,L$4&lt;$AE36),OR(L$4&gt;=$AD36,L$4&lt;$AE36)),IF(OR(AND(L$4&gt;=$AH36,L$4&lt;$AI36),AND(L$4&gt;=$AJ36,L$4&lt;$AK36)),$AG36,$AF36),0)))</f>
        <v/>
      </c>
      <c r="M36" s="40">
        <f>IF(OR($A36="",$AF36=""),"",IF($AL36=1,0,IF(IF($AE36&gt;$AD36,AND(M$4&gt;=$AD36,M$4&lt;$AE36),OR(M$4&gt;=$AD36,M$4&lt;$AE36)),IF(OR(AND(M$4&gt;=$AH36,M$4&lt;$AI36),AND(M$4&gt;=$AJ36,M$4&lt;$AK36)),$AG36,$AF36),0)))</f>
        <v/>
      </c>
      <c r="N36" s="40">
        <f>IF(OR($A36="",$AF36=""),"",IF($AL36=1,0,IF(IF($AE36&gt;$AD36,AND(N$4&gt;=$AD36,N$4&lt;$AE36),OR(N$4&gt;=$AD36,N$4&lt;$AE36)),IF(OR(AND(N$4&gt;=$AH36,N$4&lt;$AI36),AND(N$4&gt;=$AJ36,N$4&lt;$AK36)),$AG36,$AF36),0)))</f>
        <v/>
      </c>
      <c r="O36" s="40">
        <f>IF(OR($A36="",$AF36=""),"",IF($AL36=1,0,IF(IF($AE36&gt;$AD36,AND(O$4&gt;=$AD36,O$4&lt;$AE36),OR(O$4&gt;=$AD36,O$4&lt;$AE36)),IF(OR(AND(O$4&gt;=$AH36,O$4&lt;$AI36),AND(O$4&gt;=$AJ36,O$4&lt;$AK36)),$AG36,$AF36),0)))</f>
        <v/>
      </c>
      <c r="P36" s="40">
        <f>IF(OR($A36="",$AF36=""),"",IF($AL36=1,0,IF(IF($AE36&gt;$AD36,AND(P$4&gt;=$AD36,P$4&lt;$AE36),OR(P$4&gt;=$AD36,P$4&lt;$AE36)),IF(OR(AND(P$4&gt;=$AH36,P$4&lt;$AI36),AND(P$4&gt;=$AJ36,P$4&lt;$AK36)),$AG36,$AF36),0)))</f>
        <v/>
      </c>
      <c r="Q36" s="40">
        <f>IF(OR($A36="",$AF36=""),"",IF($AL36=1,0,IF(IF($AE36&gt;$AD36,AND(Q$4&gt;=$AD36,Q$4&lt;$AE36),OR(Q$4&gt;=$AD36,Q$4&lt;$AE36)),IF(OR(AND(Q$4&gt;=$AH36,Q$4&lt;$AI36),AND(Q$4&gt;=$AJ36,Q$4&lt;$AK36)),$AG36,$AF36),0)))</f>
        <v/>
      </c>
      <c r="R36" s="40">
        <f>IF(OR($A36="",$AF36=""),"",IF($AL36=1,0,IF(IF($AE36&gt;$AD36,AND(R$4&gt;=$AD36,R$4&lt;$AE36),OR(R$4&gt;=$AD36,R$4&lt;$AE36)),IF(OR(AND(R$4&gt;=$AH36,R$4&lt;$AI36),AND(R$4&gt;=$AJ36,R$4&lt;$AK36)),$AG36,$AF36),0)))</f>
        <v/>
      </c>
      <c r="S36" s="40">
        <f>IF(OR($A36="",$AF36=""),"",IF($AL36=1,0,IF(IF($AE36&gt;$AD36,AND(S$4&gt;=$AD36,S$4&lt;$AE36),OR(S$4&gt;=$AD36,S$4&lt;$AE36)),IF(OR(AND(S$4&gt;=$AH36,S$4&lt;$AI36),AND(S$4&gt;=$AJ36,S$4&lt;$AK36)),$AG36,$AF36),0)))</f>
        <v/>
      </c>
      <c r="T36" s="40">
        <f>IF(OR($A36="",$AF36=""),"",IF($AL36=1,0,IF(IF($AE36&gt;$AD36,AND(T$4&gt;=$AD36,T$4&lt;$AE36),OR(T$4&gt;=$AD36,T$4&lt;$AE36)),IF(OR(AND(T$4&gt;=$AH36,T$4&lt;$AI36),AND(T$4&gt;=$AJ36,T$4&lt;$AK36)),$AG36,$AF36),0)))</f>
        <v/>
      </c>
      <c r="U36" s="40">
        <f>IF(OR($A36="",$AF36=""),"",IF($AL36=1,0,IF(IF($AE36&gt;$AD36,AND(U$4&gt;=$AD36,U$4&lt;$AE36),OR(U$4&gt;=$AD36,U$4&lt;$AE36)),IF(OR(AND(U$4&gt;=$AH36,U$4&lt;$AI36),AND(U$4&gt;=$AJ36,U$4&lt;$AK36)),$AG36,$AF36),0)))</f>
        <v/>
      </c>
      <c r="V36" s="40">
        <f>IF(OR($A36="",$AF36=""),"",IF($AL36=1,0,IF(IF($AE36&gt;$AD36,AND(V$4&gt;=$AD36,V$4&lt;$AE36),OR(V$4&gt;=$AD36,V$4&lt;$AE36)),IF(OR(AND(V$4&gt;=$AH36,V$4&lt;$AI36),AND(V$4&gt;=$AJ36,V$4&lt;$AK36)),$AG36,$AF36),0)))</f>
        <v/>
      </c>
      <c r="W36" s="40">
        <f>IF(OR($A36="",$AF36=""),"",IF($AL36=1,0,IF(IF($AE36&gt;$AD36,AND(W$4&gt;=$AD36,W$4&lt;$AE36),OR(W$4&gt;=$AD36,W$4&lt;$AE36)),IF(OR(AND(W$4&gt;=$AH36,W$4&lt;$AI36),AND(W$4&gt;=$AJ36,W$4&lt;$AK36)),$AG36,$AF36),0)))</f>
        <v/>
      </c>
      <c r="X36" s="40">
        <f>IF(OR($A36="",$AF36=""),"",IF($AL36=1,0,IF(IF($AE36&gt;$AD36,AND(X$4&gt;=$AD36,X$4&lt;$AE36),OR(X$4&gt;=$AD36,X$4&lt;$AE36)),IF(OR(AND(X$4&gt;=$AH36,X$4&lt;$AI36),AND(X$4&gt;=$AJ36,X$4&lt;$AK36)),$AG36,$AF36),0)))</f>
        <v/>
      </c>
      <c r="Y36" s="40">
        <f>IF(OR($A36="",$AF36=""),"",IF($AL36=1,0,IF(IF($AE36&gt;$AD36,AND(Y$4&gt;=$AD36,Y$4&lt;$AE36),OR(Y$4&gt;=$AD36,Y$4&lt;$AE36)),IF(OR(AND(Y$4&gt;=$AH36,Y$4&lt;$AI36),AND(Y$4&gt;=$AJ36,Y$4&lt;$AK36)),$AG36,$AF36),0)))</f>
        <v/>
      </c>
      <c r="Z36" s="40">
        <f>IF(OR($A36="",$AF36=""),"",IF($AL36=1,0,IF(IF($AE36&gt;$AD36,AND(Z$4&gt;=$AD36,Z$4&lt;$AE36),OR(Z$4&gt;=$AD36,Z$4&lt;$AE36)),IF(OR(AND(Z$4&gt;=$AH36,Z$4&lt;$AI36),AND(Z$4&gt;=$AJ36,Z$4&lt;$AK36)),$AG36,$AF36),0)))</f>
        <v/>
      </c>
      <c r="AA36" s="41">
        <f>IF($A36="","",SUM(C36:Z36))</f>
        <v/>
      </c>
      <c r="AC36" s="42" t="n">
        <v>1</v>
      </c>
      <c r="AD36" s="42">
        <f>IF('3 Movimento'!$B$12&lt;&gt;"",'3 Movimento'!$B$12,IF('1 Loja'!B$16="",0,'1 Loja'!B$16))*24</f>
        <v/>
      </c>
      <c r="AE36" s="42">
        <f>IF('3 Movimento'!$C$12&lt;&gt;"",'3 Movimento'!$C$12,IF('1 Loja'!B$17="",0,'1 Loja'!B$17))*24</f>
        <v/>
      </c>
      <c r="AF36" s="42">
        <f>IF('3 Movimento'!$D$12="","",'3 Movimento'!$D$12)</f>
        <v/>
      </c>
      <c r="AG36" s="42">
        <f>IF('3 Movimento'!$E$12="",AF36,'3 Movimento'!$E$12)</f>
        <v/>
      </c>
      <c r="AH36" s="42">
        <f>IF('1 Loja'!B$18="",-1,'1 Loja'!B$18*24)</f>
        <v/>
      </c>
      <c r="AI36" s="42">
        <f>IF('1 Loja'!B$19="",-1,'1 Loja'!B$19*24)</f>
        <v/>
      </c>
      <c r="AJ36" s="42">
        <f>IF('1 Loja'!B$20="",-1,'1 Loja'!B$20*24)</f>
        <v/>
      </c>
      <c r="AK36" s="42">
        <f>IF('1 Loja'!B$21="",-1,'1 Loja'!B$21*24)</f>
        <v/>
      </c>
      <c r="AL36" s="42">
        <f>IF(AND('3 Movimento'!$B$12="",'3 Movimento'!$C$12="",OR('1 Loja'!B$16="",'1 Loja'!B$17="")),1,0)</f>
        <v/>
      </c>
    </row>
    <row r="37">
      <c r="A37" s="39">
        <f>IF('3 Movimento'!$A$12="","",'3 Movimento'!$A$12)</f>
        <v/>
      </c>
      <c r="B37" s="39" t="inlineStr">
        <is>
          <t>Quinta</t>
        </is>
      </c>
      <c r="C37" s="40">
        <f>IF(OR($A37="",$AF37=""),"",IF($AL37=1,0,IF(IF($AE37&gt;$AD37,AND(C$4&gt;=$AD37,C$4&lt;$AE37),OR(C$4&gt;=$AD37,C$4&lt;$AE37)),IF(OR(AND(C$4&gt;=$AH37,C$4&lt;$AI37),AND(C$4&gt;=$AJ37,C$4&lt;$AK37)),$AG37,$AF37),0)))</f>
        <v/>
      </c>
      <c r="D37" s="40">
        <f>IF(OR($A37="",$AF37=""),"",IF($AL37=1,0,IF(IF($AE37&gt;$AD37,AND(D$4&gt;=$AD37,D$4&lt;$AE37),OR(D$4&gt;=$AD37,D$4&lt;$AE37)),IF(OR(AND(D$4&gt;=$AH37,D$4&lt;$AI37),AND(D$4&gt;=$AJ37,D$4&lt;$AK37)),$AG37,$AF37),0)))</f>
        <v/>
      </c>
      <c r="E37" s="40">
        <f>IF(OR($A37="",$AF37=""),"",IF($AL37=1,0,IF(IF($AE37&gt;$AD37,AND(E$4&gt;=$AD37,E$4&lt;$AE37),OR(E$4&gt;=$AD37,E$4&lt;$AE37)),IF(OR(AND(E$4&gt;=$AH37,E$4&lt;$AI37),AND(E$4&gt;=$AJ37,E$4&lt;$AK37)),$AG37,$AF37),0)))</f>
        <v/>
      </c>
      <c r="F37" s="40">
        <f>IF(OR($A37="",$AF37=""),"",IF($AL37=1,0,IF(IF($AE37&gt;$AD37,AND(F$4&gt;=$AD37,F$4&lt;$AE37),OR(F$4&gt;=$AD37,F$4&lt;$AE37)),IF(OR(AND(F$4&gt;=$AH37,F$4&lt;$AI37),AND(F$4&gt;=$AJ37,F$4&lt;$AK37)),$AG37,$AF37),0)))</f>
        <v/>
      </c>
      <c r="G37" s="40">
        <f>IF(OR($A37="",$AF37=""),"",IF($AL37=1,0,IF(IF($AE37&gt;$AD37,AND(G$4&gt;=$AD37,G$4&lt;$AE37),OR(G$4&gt;=$AD37,G$4&lt;$AE37)),IF(OR(AND(G$4&gt;=$AH37,G$4&lt;$AI37),AND(G$4&gt;=$AJ37,G$4&lt;$AK37)),$AG37,$AF37),0)))</f>
        <v/>
      </c>
      <c r="H37" s="40">
        <f>IF(OR($A37="",$AF37=""),"",IF($AL37=1,0,IF(IF($AE37&gt;$AD37,AND(H$4&gt;=$AD37,H$4&lt;$AE37),OR(H$4&gt;=$AD37,H$4&lt;$AE37)),IF(OR(AND(H$4&gt;=$AH37,H$4&lt;$AI37),AND(H$4&gt;=$AJ37,H$4&lt;$AK37)),$AG37,$AF37),0)))</f>
        <v/>
      </c>
      <c r="I37" s="40">
        <f>IF(OR($A37="",$AF37=""),"",IF($AL37=1,0,IF(IF($AE37&gt;$AD37,AND(I$4&gt;=$AD37,I$4&lt;$AE37),OR(I$4&gt;=$AD37,I$4&lt;$AE37)),IF(OR(AND(I$4&gt;=$AH37,I$4&lt;$AI37),AND(I$4&gt;=$AJ37,I$4&lt;$AK37)),$AG37,$AF37),0)))</f>
        <v/>
      </c>
      <c r="J37" s="40">
        <f>IF(OR($A37="",$AF37=""),"",IF($AL37=1,0,IF(IF($AE37&gt;$AD37,AND(J$4&gt;=$AD37,J$4&lt;$AE37),OR(J$4&gt;=$AD37,J$4&lt;$AE37)),IF(OR(AND(J$4&gt;=$AH37,J$4&lt;$AI37),AND(J$4&gt;=$AJ37,J$4&lt;$AK37)),$AG37,$AF37),0)))</f>
        <v/>
      </c>
      <c r="K37" s="40">
        <f>IF(OR($A37="",$AF37=""),"",IF($AL37=1,0,IF(IF($AE37&gt;$AD37,AND(K$4&gt;=$AD37,K$4&lt;$AE37),OR(K$4&gt;=$AD37,K$4&lt;$AE37)),IF(OR(AND(K$4&gt;=$AH37,K$4&lt;$AI37),AND(K$4&gt;=$AJ37,K$4&lt;$AK37)),$AG37,$AF37),0)))</f>
        <v/>
      </c>
      <c r="L37" s="40">
        <f>IF(OR($A37="",$AF37=""),"",IF($AL37=1,0,IF(IF($AE37&gt;$AD37,AND(L$4&gt;=$AD37,L$4&lt;$AE37),OR(L$4&gt;=$AD37,L$4&lt;$AE37)),IF(OR(AND(L$4&gt;=$AH37,L$4&lt;$AI37),AND(L$4&gt;=$AJ37,L$4&lt;$AK37)),$AG37,$AF37),0)))</f>
        <v/>
      </c>
      <c r="M37" s="40">
        <f>IF(OR($A37="",$AF37=""),"",IF($AL37=1,0,IF(IF($AE37&gt;$AD37,AND(M$4&gt;=$AD37,M$4&lt;$AE37),OR(M$4&gt;=$AD37,M$4&lt;$AE37)),IF(OR(AND(M$4&gt;=$AH37,M$4&lt;$AI37),AND(M$4&gt;=$AJ37,M$4&lt;$AK37)),$AG37,$AF37),0)))</f>
        <v/>
      </c>
      <c r="N37" s="40">
        <f>IF(OR($A37="",$AF37=""),"",IF($AL37=1,0,IF(IF($AE37&gt;$AD37,AND(N$4&gt;=$AD37,N$4&lt;$AE37),OR(N$4&gt;=$AD37,N$4&lt;$AE37)),IF(OR(AND(N$4&gt;=$AH37,N$4&lt;$AI37),AND(N$4&gt;=$AJ37,N$4&lt;$AK37)),$AG37,$AF37),0)))</f>
        <v/>
      </c>
      <c r="O37" s="40">
        <f>IF(OR($A37="",$AF37=""),"",IF($AL37=1,0,IF(IF($AE37&gt;$AD37,AND(O$4&gt;=$AD37,O$4&lt;$AE37),OR(O$4&gt;=$AD37,O$4&lt;$AE37)),IF(OR(AND(O$4&gt;=$AH37,O$4&lt;$AI37),AND(O$4&gt;=$AJ37,O$4&lt;$AK37)),$AG37,$AF37),0)))</f>
        <v/>
      </c>
      <c r="P37" s="40">
        <f>IF(OR($A37="",$AF37=""),"",IF($AL37=1,0,IF(IF($AE37&gt;$AD37,AND(P$4&gt;=$AD37,P$4&lt;$AE37),OR(P$4&gt;=$AD37,P$4&lt;$AE37)),IF(OR(AND(P$4&gt;=$AH37,P$4&lt;$AI37),AND(P$4&gt;=$AJ37,P$4&lt;$AK37)),$AG37,$AF37),0)))</f>
        <v/>
      </c>
      <c r="Q37" s="40">
        <f>IF(OR($A37="",$AF37=""),"",IF($AL37=1,0,IF(IF($AE37&gt;$AD37,AND(Q$4&gt;=$AD37,Q$4&lt;$AE37),OR(Q$4&gt;=$AD37,Q$4&lt;$AE37)),IF(OR(AND(Q$4&gt;=$AH37,Q$4&lt;$AI37),AND(Q$4&gt;=$AJ37,Q$4&lt;$AK37)),$AG37,$AF37),0)))</f>
        <v/>
      </c>
      <c r="R37" s="40">
        <f>IF(OR($A37="",$AF37=""),"",IF($AL37=1,0,IF(IF($AE37&gt;$AD37,AND(R$4&gt;=$AD37,R$4&lt;$AE37),OR(R$4&gt;=$AD37,R$4&lt;$AE37)),IF(OR(AND(R$4&gt;=$AH37,R$4&lt;$AI37),AND(R$4&gt;=$AJ37,R$4&lt;$AK37)),$AG37,$AF37),0)))</f>
        <v/>
      </c>
      <c r="S37" s="40">
        <f>IF(OR($A37="",$AF37=""),"",IF($AL37=1,0,IF(IF($AE37&gt;$AD37,AND(S$4&gt;=$AD37,S$4&lt;$AE37),OR(S$4&gt;=$AD37,S$4&lt;$AE37)),IF(OR(AND(S$4&gt;=$AH37,S$4&lt;$AI37),AND(S$4&gt;=$AJ37,S$4&lt;$AK37)),$AG37,$AF37),0)))</f>
        <v/>
      </c>
      <c r="T37" s="40">
        <f>IF(OR($A37="",$AF37=""),"",IF($AL37=1,0,IF(IF($AE37&gt;$AD37,AND(T$4&gt;=$AD37,T$4&lt;$AE37),OR(T$4&gt;=$AD37,T$4&lt;$AE37)),IF(OR(AND(T$4&gt;=$AH37,T$4&lt;$AI37),AND(T$4&gt;=$AJ37,T$4&lt;$AK37)),$AG37,$AF37),0)))</f>
        <v/>
      </c>
      <c r="U37" s="40">
        <f>IF(OR($A37="",$AF37=""),"",IF($AL37=1,0,IF(IF($AE37&gt;$AD37,AND(U$4&gt;=$AD37,U$4&lt;$AE37),OR(U$4&gt;=$AD37,U$4&lt;$AE37)),IF(OR(AND(U$4&gt;=$AH37,U$4&lt;$AI37),AND(U$4&gt;=$AJ37,U$4&lt;$AK37)),$AG37,$AF37),0)))</f>
        <v/>
      </c>
      <c r="V37" s="40">
        <f>IF(OR($A37="",$AF37=""),"",IF($AL37=1,0,IF(IF($AE37&gt;$AD37,AND(V$4&gt;=$AD37,V$4&lt;$AE37),OR(V$4&gt;=$AD37,V$4&lt;$AE37)),IF(OR(AND(V$4&gt;=$AH37,V$4&lt;$AI37),AND(V$4&gt;=$AJ37,V$4&lt;$AK37)),$AG37,$AF37),0)))</f>
        <v/>
      </c>
      <c r="W37" s="40">
        <f>IF(OR($A37="",$AF37=""),"",IF($AL37=1,0,IF(IF($AE37&gt;$AD37,AND(W$4&gt;=$AD37,W$4&lt;$AE37),OR(W$4&gt;=$AD37,W$4&lt;$AE37)),IF(OR(AND(W$4&gt;=$AH37,W$4&lt;$AI37),AND(W$4&gt;=$AJ37,W$4&lt;$AK37)),$AG37,$AF37),0)))</f>
        <v/>
      </c>
      <c r="X37" s="40">
        <f>IF(OR($A37="",$AF37=""),"",IF($AL37=1,0,IF(IF($AE37&gt;$AD37,AND(X$4&gt;=$AD37,X$4&lt;$AE37),OR(X$4&gt;=$AD37,X$4&lt;$AE37)),IF(OR(AND(X$4&gt;=$AH37,X$4&lt;$AI37),AND(X$4&gt;=$AJ37,X$4&lt;$AK37)),$AG37,$AF37),0)))</f>
        <v/>
      </c>
      <c r="Y37" s="40">
        <f>IF(OR($A37="",$AF37=""),"",IF($AL37=1,0,IF(IF($AE37&gt;$AD37,AND(Y$4&gt;=$AD37,Y$4&lt;$AE37),OR(Y$4&gt;=$AD37,Y$4&lt;$AE37)),IF(OR(AND(Y$4&gt;=$AH37,Y$4&lt;$AI37),AND(Y$4&gt;=$AJ37,Y$4&lt;$AK37)),$AG37,$AF37),0)))</f>
        <v/>
      </c>
      <c r="Z37" s="40">
        <f>IF(OR($A37="",$AF37=""),"",IF($AL37=1,0,IF(IF($AE37&gt;$AD37,AND(Z$4&gt;=$AD37,Z$4&lt;$AE37),OR(Z$4&gt;=$AD37,Z$4&lt;$AE37)),IF(OR(AND(Z$4&gt;=$AH37,Z$4&lt;$AI37),AND(Z$4&gt;=$AJ37,Z$4&lt;$AK37)),$AG37,$AF37),0)))</f>
        <v/>
      </c>
      <c r="AA37" s="41">
        <f>IF($A37="","",SUM(C37:Z37))</f>
        <v/>
      </c>
      <c r="AC37" s="42" t="n">
        <v>1</v>
      </c>
      <c r="AD37" s="42">
        <f>IF('3 Movimento'!$B$12&lt;&gt;"",'3 Movimento'!$B$12,IF('1 Loja'!B$16="",0,'1 Loja'!B$16))*24</f>
        <v/>
      </c>
      <c r="AE37" s="42">
        <f>IF('3 Movimento'!$C$12&lt;&gt;"",'3 Movimento'!$C$12,IF('1 Loja'!B$17="",0,'1 Loja'!B$17))*24</f>
        <v/>
      </c>
      <c r="AF37" s="42">
        <f>IF('3 Movimento'!$D$12="","",'3 Movimento'!$D$12)</f>
        <v/>
      </c>
      <c r="AG37" s="42">
        <f>IF('3 Movimento'!$E$12="",AF37,'3 Movimento'!$E$12)</f>
        <v/>
      </c>
      <c r="AH37" s="42">
        <f>IF('1 Loja'!B$18="",-1,'1 Loja'!B$18*24)</f>
        <v/>
      </c>
      <c r="AI37" s="42">
        <f>IF('1 Loja'!B$19="",-1,'1 Loja'!B$19*24)</f>
        <v/>
      </c>
      <c r="AJ37" s="42">
        <f>IF('1 Loja'!B$20="",-1,'1 Loja'!B$20*24)</f>
        <v/>
      </c>
      <c r="AK37" s="42">
        <f>IF('1 Loja'!B$21="",-1,'1 Loja'!B$21*24)</f>
        <v/>
      </c>
      <c r="AL37" s="42">
        <f>IF(AND('3 Movimento'!$B$12="",'3 Movimento'!$C$12="",OR('1 Loja'!B$16="",'1 Loja'!B$17="")),1,0)</f>
        <v/>
      </c>
    </row>
    <row r="38">
      <c r="A38" s="39">
        <f>IF('3 Movimento'!$A$12="","",'3 Movimento'!$A$12)</f>
        <v/>
      </c>
      <c r="B38" s="39" t="inlineStr">
        <is>
          <t>Sexta</t>
        </is>
      </c>
      <c r="C38" s="40">
        <f>IF(OR($A38="",$AF38=""),"",IF($AL38=1,0,IF(IF($AE38&gt;$AD38,AND(C$4&gt;=$AD38,C$4&lt;$AE38),OR(C$4&gt;=$AD38,C$4&lt;$AE38)),IF(OR(AND(C$4&gt;=$AH38,C$4&lt;$AI38),AND(C$4&gt;=$AJ38,C$4&lt;$AK38)),$AG38,$AF38),0)))</f>
        <v/>
      </c>
      <c r="D38" s="40">
        <f>IF(OR($A38="",$AF38=""),"",IF($AL38=1,0,IF(IF($AE38&gt;$AD38,AND(D$4&gt;=$AD38,D$4&lt;$AE38),OR(D$4&gt;=$AD38,D$4&lt;$AE38)),IF(OR(AND(D$4&gt;=$AH38,D$4&lt;$AI38),AND(D$4&gt;=$AJ38,D$4&lt;$AK38)),$AG38,$AF38),0)))</f>
        <v/>
      </c>
      <c r="E38" s="40">
        <f>IF(OR($A38="",$AF38=""),"",IF($AL38=1,0,IF(IF($AE38&gt;$AD38,AND(E$4&gt;=$AD38,E$4&lt;$AE38),OR(E$4&gt;=$AD38,E$4&lt;$AE38)),IF(OR(AND(E$4&gt;=$AH38,E$4&lt;$AI38),AND(E$4&gt;=$AJ38,E$4&lt;$AK38)),$AG38,$AF38),0)))</f>
        <v/>
      </c>
      <c r="F38" s="40">
        <f>IF(OR($A38="",$AF38=""),"",IF($AL38=1,0,IF(IF($AE38&gt;$AD38,AND(F$4&gt;=$AD38,F$4&lt;$AE38),OR(F$4&gt;=$AD38,F$4&lt;$AE38)),IF(OR(AND(F$4&gt;=$AH38,F$4&lt;$AI38),AND(F$4&gt;=$AJ38,F$4&lt;$AK38)),$AG38,$AF38),0)))</f>
        <v/>
      </c>
      <c r="G38" s="40">
        <f>IF(OR($A38="",$AF38=""),"",IF($AL38=1,0,IF(IF($AE38&gt;$AD38,AND(G$4&gt;=$AD38,G$4&lt;$AE38),OR(G$4&gt;=$AD38,G$4&lt;$AE38)),IF(OR(AND(G$4&gt;=$AH38,G$4&lt;$AI38),AND(G$4&gt;=$AJ38,G$4&lt;$AK38)),$AG38,$AF38),0)))</f>
        <v/>
      </c>
      <c r="H38" s="40">
        <f>IF(OR($A38="",$AF38=""),"",IF($AL38=1,0,IF(IF($AE38&gt;$AD38,AND(H$4&gt;=$AD38,H$4&lt;$AE38),OR(H$4&gt;=$AD38,H$4&lt;$AE38)),IF(OR(AND(H$4&gt;=$AH38,H$4&lt;$AI38),AND(H$4&gt;=$AJ38,H$4&lt;$AK38)),$AG38,$AF38),0)))</f>
        <v/>
      </c>
      <c r="I38" s="40">
        <f>IF(OR($A38="",$AF38=""),"",IF($AL38=1,0,IF(IF($AE38&gt;$AD38,AND(I$4&gt;=$AD38,I$4&lt;$AE38),OR(I$4&gt;=$AD38,I$4&lt;$AE38)),IF(OR(AND(I$4&gt;=$AH38,I$4&lt;$AI38),AND(I$4&gt;=$AJ38,I$4&lt;$AK38)),$AG38,$AF38),0)))</f>
        <v/>
      </c>
      <c r="J38" s="40">
        <f>IF(OR($A38="",$AF38=""),"",IF($AL38=1,0,IF(IF($AE38&gt;$AD38,AND(J$4&gt;=$AD38,J$4&lt;$AE38),OR(J$4&gt;=$AD38,J$4&lt;$AE38)),IF(OR(AND(J$4&gt;=$AH38,J$4&lt;$AI38),AND(J$4&gt;=$AJ38,J$4&lt;$AK38)),$AG38,$AF38),0)))</f>
        <v/>
      </c>
      <c r="K38" s="40">
        <f>IF(OR($A38="",$AF38=""),"",IF($AL38=1,0,IF(IF($AE38&gt;$AD38,AND(K$4&gt;=$AD38,K$4&lt;$AE38),OR(K$4&gt;=$AD38,K$4&lt;$AE38)),IF(OR(AND(K$4&gt;=$AH38,K$4&lt;$AI38),AND(K$4&gt;=$AJ38,K$4&lt;$AK38)),$AG38,$AF38),0)))</f>
        <v/>
      </c>
      <c r="L38" s="40">
        <f>IF(OR($A38="",$AF38=""),"",IF($AL38=1,0,IF(IF($AE38&gt;$AD38,AND(L$4&gt;=$AD38,L$4&lt;$AE38),OR(L$4&gt;=$AD38,L$4&lt;$AE38)),IF(OR(AND(L$4&gt;=$AH38,L$4&lt;$AI38),AND(L$4&gt;=$AJ38,L$4&lt;$AK38)),$AG38,$AF38),0)))</f>
        <v/>
      </c>
      <c r="M38" s="40">
        <f>IF(OR($A38="",$AF38=""),"",IF($AL38=1,0,IF(IF($AE38&gt;$AD38,AND(M$4&gt;=$AD38,M$4&lt;$AE38),OR(M$4&gt;=$AD38,M$4&lt;$AE38)),IF(OR(AND(M$4&gt;=$AH38,M$4&lt;$AI38),AND(M$4&gt;=$AJ38,M$4&lt;$AK38)),$AG38,$AF38),0)))</f>
        <v/>
      </c>
      <c r="N38" s="40">
        <f>IF(OR($A38="",$AF38=""),"",IF($AL38=1,0,IF(IF($AE38&gt;$AD38,AND(N$4&gt;=$AD38,N$4&lt;$AE38),OR(N$4&gt;=$AD38,N$4&lt;$AE38)),IF(OR(AND(N$4&gt;=$AH38,N$4&lt;$AI38),AND(N$4&gt;=$AJ38,N$4&lt;$AK38)),$AG38,$AF38),0)))</f>
        <v/>
      </c>
      <c r="O38" s="40">
        <f>IF(OR($A38="",$AF38=""),"",IF($AL38=1,0,IF(IF($AE38&gt;$AD38,AND(O$4&gt;=$AD38,O$4&lt;$AE38),OR(O$4&gt;=$AD38,O$4&lt;$AE38)),IF(OR(AND(O$4&gt;=$AH38,O$4&lt;$AI38),AND(O$4&gt;=$AJ38,O$4&lt;$AK38)),$AG38,$AF38),0)))</f>
        <v/>
      </c>
      <c r="P38" s="40">
        <f>IF(OR($A38="",$AF38=""),"",IF($AL38=1,0,IF(IF($AE38&gt;$AD38,AND(P$4&gt;=$AD38,P$4&lt;$AE38),OR(P$4&gt;=$AD38,P$4&lt;$AE38)),IF(OR(AND(P$4&gt;=$AH38,P$4&lt;$AI38),AND(P$4&gt;=$AJ38,P$4&lt;$AK38)),$AG38,$AF38),0)))</f>
        <v/>
      </c>
      <c r="Q38" s="40">
        <f>IF(OR($A38="",$AF38=""),"",IF($AL38=1,0,IF(IF($AE38&gt;$AD38,AND(Q$4&gt;=$AD38,Q$4&lt;$AE38),OR(Q$4&gt;=$AD38,Q$4&lt;$AE38)),IF(OR(AND(Q$4&gt;=$AH38,Q$4&lt;$AI38),AND(Q$4&gt;=$AJ38,Q$4&lt;$AK38)),$AG38,$AF38),0)))</f>
        <v/>
      </c>
      <c r="R38" s="40">
        <f>IF(OR($A38="",$AF38=""),"",IF($AL38=1,0,IF(IF($AE38&gt;$AD38,AND(R$4&gt;=$AD38,R$4&lt;$AE38),OR(R$4&gt;=$AD38,R$4&lt;$AE38)),IF(OR(AND(R$4&gt;=$AH38,R$4&lt;$AI38),AND(R$4&gt;=$AJ38,R$4&lt;$AK38)),$AG38,$AF38),0)))</f>
        <v/>
      </c>
      <c r="S38" s="40">
        <f>IF(OR($A38="",$AF38=""),"",IF($AL38=1,0,IF(IF($AE38&gt;$AD38,AND(S$4&gt;=$AD38,S$4&lt;$AE38),OR(S$4&gt;=$AD38,S$4&lt;$AE38)),IF(OR(AND(S$4&gt;=$AH38,S$4&lt;$AI38),AND(S$4&gt;=$AJ38,S$4&lt;$AK38)),$AG38,$AF38),0)))</f>
        <v/>
      </c>
      <c r="T38" s="40">
        <f>IF(OR($A38="",$AF38=""),"",IF($AL38=1,0,IF(IF($AE38&gt;$AD38,AND(T$4&gt;=$AD38,T$4&lt;$AE38),OR(T$4&gt;=$AD38,T$4&lt;$AE38)),IF(OR(AND(T$4&gt;=$AH38,T$4&lt;$AI38),AND(T$4&gt;=$AJ38,T$4&lt;$AK38)),$AG38,$AF38),0)))</f>
        <v/>
      </c>
      <c r="U38" s="40">
        <f>IF(OR($A38="",$AF38=""),"",IF($AL38=1,0,IF(IF($AE38&gt;$AD38,AND(U$4&gt;=$AD38,U$4&lt;$AE38),OR(U$4&gt;=$AD38,U$4&lt;$AE38)),IF(OR(AND(U$4&gt;=$AH38,U$4&lt;$AI38),AND(U$4&gt;=$AJ38,U$4&lt;$AK38)),$AG38,$AF38),0)))</f>
        <v/>
      </c>
      <c r="V38" s="40">
        <f>IF(OR($A38="",$AF38=""),"",IF($AL38=1,0,IF(IF($AE38&gt;$AD38,AND(V$4&gt;=$AD38,V$4&lt;$AE38),OR(V$4&gt;=$AD38,V$4&lt;$AE38)),IF(OR(AND(V$4&gt;=$AH38,V$4&lt;$AI38),AND(V$4&gt;=$AJ38,V$4&lt;$AK38)),$AG38,$AF38),0)))</f>
        <v/>
      </c>
      <c r="W38" s="40">
        <f>IF(OR($A38="",$AF38=""),"",IF($AL38=1,0,IF(IF($AE38&gt;$AD38,AND(W$4&gt;=$AD38,W$4&lt;$AE38),OR(W$4&gt;=$AD38,W$4&lt;$AE38)),IF(OR(AND(W$4&gt;=$AH38,W$4&lt;$AI38),AND(W$4&gt;=$AJ38,W$4&lt;$AK38)),$AG38,$AF38),0)))</f>
        <v/>
      </c>
      <c r="X38" s="40">
        <f>IF(OR($A38="",$AF38=""),"",IF($AL38=1,0,IF(IF($AE38&gt;$AD38,AND(X$4&gt;=$AD38,X$4&lt;$AE38),OR(X$4&gt;=$AD38,X$4&lt;$AE38)),IF(OR(AND(X$4&gt;=$AH38,X$4&lt;$AI38),AND(X$4&gt;=$AJ38,X$4&lt;$AK38)),$AG38,$AF38),0)))</f>
        <v/>
      </c>
      <c r="Y38" s="40">
        <f>IF(OR($A38="",$AF38=""),"",IF($AL38=1,0,IF(IF($AE38&gt;$AD38,AND(Y$4&gt;=$AD38,Y$4&lt;$AE38),OR(Y$4&gt;=$AD38,Y$4&lt;$AE38)),IF(OR(AND(Y$4&gt;=$AH38,Y$4&lt;$AI38),AND(Y$4&gt;=$AJ38,Y$4&lt;$AK38)),$AG38,$AF38),0)))</f>
        <v/>
      </c>
      <c r="Z38" s="40">
        <f>IF(OR($A38="",$AF38=""),"",IF($AL38=1,0,IF(IF($AE38&gt;$AD38,AND(Z$4&gt;=$AD38,Z$4&lt;$AE38),OR(Z$4&gt;=$AD38,Z$4&lt;$AE38)),IF(OR(AND(Z$4&gt;=$AH38,Z$4&lt;$AI38),AND(Z$4&gt;=$AJ38,Z$4&lt;$AK38)),$AG38,$AF38),0)))</f>
        <v/>
      </c>
      <c r="AA38" s="41">
        <f>IF($A38="","",SUM(C38:Z38))</f>
        <v/>
      </c>
      <c r="AC38" s="42" t="n">
        <v>1</v>
      </c>
      <c r="AD38" s="42">
        <f>IF('3 Movimento'!$B$12&lt;&gt;"",'3 Movimento'!$B$12,IF('1 Loja'!B$16="",0,'1 Loja'!B$16))*24</f>
        <v/>
      </c>
      <c r="AE38" s="42">
        <f>IF('3 Movimento'!$C$12&lt;&gt;"",'3 Movimento'!$C$12,IF('1 Loja'!B$17="",0,'1 Loja'!B$17))*24</f>
        <v/>
      </c>
      <c r="AF38" s="42">
        <f>IF('3 Movimento'!$D$12="","",'3 Movimento'!$D$12)</f>
        <v/>
      </c>
      <c r="AG38" s="42">
        <f>IF('3 Movimento'!$E$12="",AF38,'3 Movimento'!$E$12)</f>
        <v/>
      </c>
      <c r="AH38" s="42">
        <f>IF('1 Loja'!B$18="",-1,'1 Loja'!B$18*24)</f>
        <v/>
      </c>
      <c r="AI38" s="42">
        <f>IF('1 Loja'!B$19="",-1,'1 Loja'!B$19*24)</f>
        <v/>
      </c>
      <c r="AJ38" s="42">
        <f>IF('1 Loja'!B$20="",-1,'1 Loja'!B$20*24)</f>
        <v/>
      </c>
      <c r="AK38" s="42">
        <f>IF('1 Loja'!B$21="",-1,'1 Loja'!B$21*24)</f>
        <v/>
      </c>
      <c r="AL38" s="42">
        <f>IF(AND('3 Movimento'!$B$12="",'3 Movimento'!$C$12="",OR('1 Loja'!B$16="",'1 Loja'!B$17="")),1,0)</f>
        <v/>
      </c>
    </row>
    <row r="39">
      <c r="A39" s="39">
        <f>IF('3 Movimento'!$A$12="","",'3 Movimento'!$A$12)</f>
        <v/>
      </c>
      <c r="B39" s="39" t="inlineStr">
        <is>
          <t>Sábado</t>
        </is>
      </c>
      <c r="C39" s="40">
        <f>IF(OR($A39="",$AF39=""),"",IF($AL39=1,0,IF(IF($AE39&gt;$AD39,AND(C$4&gt;=$AD39,C$4&lt;$AE39),OR(C$4&gt;=$AD39,C$4&lt;$AE39)),IF(OR(AND(C$4&gt;=$AH39,C$4&lt;$AI39),AND(C$4&gt;=$AJ39,C$4&lt;$AK39)),$AG39,$AF39),0)))</f>
        <v/>
      </c>
      <c r="D39" s="40">
        <f>IF(OR($A39="",$AF39=""),"",IF($AL39=1,0,IF(IF($AE39&gt;$AD39,AND(D$4&gt;=$AD39,D$4&lt;$AE39),OR(D$4&gt;=$AD39,D$4&lt;$AE39)),IF(OR(AND(D$4&gt;=$AH39,D$4&lt;$AI39),AND(D$4&gt;=$AJ39,D$4&lt;$AK39)),$AG39,$AF39),0)))</f>
        <v/>
      </c>
      <c r="E39" s="40">
        <f>IF(OR($A39="",$AF39=""),"",IF($AL39=1,0,IF(IF($AE39&gt;$AD39,AND(E$4&gt;=$AD39,E$4&lt;$AE39),OR(E$4&gt;=$AD39,E$4&lt;$AE39)),IF(OR(AND(E$4&gt;=$AH39,E$4&lt;$AI39),AND(E$4&gt;=$AJ39,E$4&lt;$AK39)),$AG39,$AF39),0)))</f>
        <v/>
      </c>
      <c r="F39" s="40">
        <f>IF(OR($A39="",$AF39=""),"",IF($AL39=1,0,IF(IF($AE39&gt;$AD39,AND(F$4&gt;=$AD39,F$4&lt;$AE39),OR(F$4&gt;=$AD39,F$4&lt;$AE39)),IF(OR(AND(F$4&gt;=$AH39,F$4&lt;$AI39),AND(F$4&gt;=$AJ39,F$4&lt;$AK39)),$AG39,$AF39),0)))</f>
        <v/>
      </c>
      <c r="G39" s="40">
        <f>IF(OR($A39="",$AF39=""),"",IF($AL39=1,0,IF(IF($AE39&gt;$AD39,AND(G$4&gt;=$AD39,G$4&lt;$AE39),OR(G$4&gt;=$AD39,G$4&lt;$AE39)),IF(OR(AND(G$4&gt;=$AH39,G$4&lt;$AI39),AND(G$4&gt;=$AJ39,G$4&lt;$AK39)),$AG39,$AF39),0)))</f>
        <v/>
      </c>
      <c r="H39" s="40">
        <f>IF(OR($A39="",$AF39=""),"",IF($AL39=1,0,IF(IF($AE39&gt;$AD39,AND(H$4&gt;=$AD39,H$4&lt;$AE39),OR(H$4&gt;=$AD39,H$4&lt;$AE39)),IF(OR(AND(H$4&gt;=$AH39,H$4&lt;$AI39),AND(H$4&gt;=$AJ39,H$4&lt;$AK39)),$AG39,$AF39),0)))</f>
        <v/>
      </c>
      <c r="I39" s="40">
        <f>IF(OR($A39="",$AF39=""),"",IF($AL39=1,0,IF(IF($AE39&gt;$AD39,AND(I$4&gt;=$AD39,I$4&lt;$AE39),OR(I$4&gt;=$AD39,I$4&lt;$AE39)),IF(OR(AND(I$4&gt;=$AH39,I$4&lt;$AI39),AND(I$4&gt;=$AJ39,I$4&lt;$AK39)),$AG39,$AF39),0)))</f>
        <v/>
      </c>
      <c r="J39" s="40">
        <f>IF(OR($A39="",$AF39=""),"",IF($AL39=1,0,IF(IF($AE39&gt;$AD39,AND(J$4&gt;=$AD39,J$4&lt;$AE39),OR(J$4&gt;=$AD39,J$4&lt;$AE39)),IF(OR(AND(J$4&gt;=$AH39,J$4&lt;$AI39),AND(J$4&gt;=$AJ39,J$4&lt;$AK39)),$AG39,$AF39),0)))</f>
        <v/>
      </c>
      <c r="K39" s="40">
        <f>IF(OR($A39="",$AF39=""),"",IF($AL39=1,0,IF(IF($AE39&gt;$AD39,AND(K$4&gt;=$AD39,K$4&lt;$AE39),OR(K$4&gt;=$AD39,K$4&lt;$AE39)),IF(OR(AND(K$4&gt;=$AH39,K$4&lt;$AI39),AND(K$4&gt;=$AJ39,K$4&lt;$AK39)),$AG39,$AF39),0)))</f>
        <v/>
      </c>
      <c r="L39" s="40">
        <f>IF(OR($A39="",$AF39=""),"",IF($AL39=1,0,IF(IF($AE39&gt;$AD39,AND(L$4&gt;=$AD39,L$4&lt;$AE39),OR(L$4&gt;=$AD39,L$4&lt;$AE39)),IF(OR(AND(L$4&gt;=$AH39,L$4&lt;$AI39),AND(L$4&gt;=$AJ39,L$4&lt;$AK39)),$AG39,$AF39),0)))</f>
        <v/>
      </c>
      <c r="M39" s="40">
        <f>IF(OR($A39="",$AF39=""),"",IF($AL39=1,0,IF(IF($AE39&gt;$AD39,AND(M$4&gt;=$AD39,M$4&lt;$AE39),OR(M$4&gt;=$AD39,M$4&lt;$AE39)),IF(OR(AND(M$4&gt;=$AH39,M$4&lt;$AI39),AND(M$4&gt;=$AJ39,M$4&lt;$AK39)),$AG39,$AF39),0)))</f>
        <v/>
      </c>
      <c r="N39" s="40">
        <f>IF(OR($A39="",$AF39=""),"",IF($AL39=1,0,IF(IF($AE39&gt;$AD39,AND(N$4&gt;=$AD39,N$4&lt;$AE39),OR(N$4&gt;=$AD39,N$4&lt;$AE39)),IF(OR(AND(N$4&gt;=$AH39,N$4&lt;$AI39),AND(N$4&gt;=$AJ39,N$4&lt;$AK39)),$AG39,$AF39),0)))</f>
        <v/>
      </c>
      <c r="O39" s="40">
        <f>IF(OR($A39="",$AF39=""),"",IF($AL39=1,0,IF(IF($AE39&gt;$AD39,AND(O$4&gt;=$AD39,O$4&lt;$AE39),OR(O$4&gt;=$AD39,O$4&lt;$AE39)),IF(OR(AND(O$4&gt;=$AH39,O$4&lt;$AI39),AND(O$4&gt;=$AJ39,O$4&lt;$AK39)),$AG39,$AF39),0)))</f>
        <v/>
      </c>
      <c r="P39" s="40">
        <f>IF(OR($A39="",$AF39=""),"",IF($AL39=1,0,IF(IF($AE39&gt;$AD39,AND(P$4&gt;=$AD39,P$4&lt;$AE39),OR(P$4&gt;=$AD39,P$4&lt;$AE39)),IF(OR(AND(P$4&gt;=$AH39,P$4&lt;$AI39),AND(P$4&gt;=$AJ39,P$4&lt;$AK39)),$AG39,$AF39),0)))</f>
        <v/>
      </c>
      <c r="Q39" s="40">
        <f>IF(OR($A39="",$AF39=""),"",IF($AL39=1,0,IF(IF($AE39&gt;$AD39,AND(Q$4&gt;=$AD39,Q$4&lt;$AE39),OR(Q$4&gt;=$AD39,Q$4&lt;$AE39)),IF(OR(AND(Q$4&gt;=$AH39,Q$4&lt;$AI39),AND(Q$4&gt;=$AJ39,Q$4&lt;$AK39)),$AG39,$AF39),0)))</f>
        <v/>
      </c>
      <c r="R39" s="40">
        <f>IF(OR($A39="",$AF39=""),"",IF($AL39=1,0,IF(IF($AE39&gt;$AD39,AND(R$4&gt;=$AD39,R$4&lt;$AE39),OR(R$4&gt;=$AD39,R$4&lt;$AE39)),IF(OR(AND(R$4&gt;=$AH39,R$4&lt;$AI39),AND(R$4&gt;=$AJ39,R$4&lt;$AK39)),$AG39,$AF39),0)))</f>
        <v/>
      </c>
      <c r="S39" s="40">
        <f>IF(OR($A39="",$AF39=""),"",IF($AL39=1,0,IF(IF($AE39&gt;$AD39,AND(S$4&gt;=$AD39,S$4&lt;$AE39),OR(S$4&gt;=$AD39,S$4&lt;$AE39)),IF(OR(AND(S$4&gt;=$AH39,S$4&lt;$AI39),AND(S$4&gt;=$AJ39,S$4&lt;$AK39)),$AG39,$AF39),0)))</f>
        <v/>
      </c>
      <c r="T39" s="40">
        <f>IF(OR($A39="",$AF39=""),"",IF($AL39=1,0,IF(IF($AE39&gt;$AD39,AND(T$4&gt;=$AD39,T$4&lt;$AE39),OR(T$4&gt;=$AD39,T$4&lt;$AE39)),IF(OR(AND(T$4&gt;=$AH39,T$4&lt;$AI39),AND(T$4&gt;=$AJ39,T$4&lt;$AK39)),$AG39,$AF39),0)))</f>
        <v/>
      </c>
      <c r="U39" s="40">
        <f>IF(OR($A39="",$AF39=""),"",IF($AL39=1,0,IF(IF($AE39&gt;$AD39,AND(U$4&gt;=$AD39,U$4&lt;$AE39),OR(U$4&gt;=$AD39,U$4&lt;$AE39)),IF(OR(AND(U$4&gt;=$AH39,U$4&lt;$AI39),AND(U$4&gt;=$AJ39,U$4&lt;$AK39)),$AG39,$AF39),0)))</f>
        <v/>
      </c>
      <c r="V39" s="40">
        <f>IF(OR($A39="",$AF39=""),"",IF($AL39=1,0,IF(IF($AE39&gt;$AD39,AND(V$4&gt;=$AD39,V$4&lt;$AE39),OR(V$4&gt;=$AD39,V$4&lt;$AE39)),IF(OR(AND(V$4&gt;=$AH39,V$4&lt;$AI39),AND(V$4&gt;=$AJ39,V$4&lt;$AK39)),$AG39,$AF39),0)))</f>
        <v/>
      </c>
      <c r="W39" s="40">
        <f>IF(OR($A39="",$AF39=""),"",IF($AL39=1,0,IF(IF($AE39&gt;$AD39,AND(W$4&gt;=$AD39,W$4&lt;$AE39),OR(W$4&gt;=$AD39,W$4&lt;$AE39)),IF(OR(AND(W$4&gt;=$AH39,W$4&lt;$AI39),AND(W$4&gt;=$AJ39,W$4&lt;$AK39)),$AG39,$AF39),0)))</f>
        <v/>
      </c>
      <c r="X39" s="40">
        <f>IF(OR($A39="",$AF39=""),"",IF($AL39=1,0,IF(IF($AE39&gt;$AD39,AND(X$4&gt;=$AD39,X$4&lt;$AE39),OR(X$4&gt;=$AD39,X$4&lt;$AE39)),IF(OR(AND(X$4&gt;=$AH39,X$4&lt;$AI39),AND(X$4&gt;=$AJ39,X$4&lt;$AK39)),$AG39,$AF39),0)))</f>
        <v/>
      </c>
      <c r="Y39" s="40">
        <f>IF(OR($A39="",$AF39=""),"",IF($AL39=1,0,IF(IF($AE39&gt;$AD39,AND(Y$4&gt;=$AD39,Y$4&lt;$AE39),OR(Y$4&gt;=$AD39,Y$4&lt;$AE39)),IF(OR(AND(Y$4&gt;=$AH39,Y$4&lt;$AI39),AND(Y$4&gt;=$AJ39,Y$4&lt;$AK39)),$AG39,$AF39),0)))</f>
        <v/>
      </c>
      <c r="Z39" s="40">
        <f>IF(OR($A39="",$AF39=""),"",IF($AL39=1,0,IF(IF($AE39&gt;$AD39,AND(Z$4&gt;=$AD39,Z$4&lt;$AE39),OR(Z$4&gt;=$AD39,Z$4&lt;$AE39)),IF(OR(AND(Z$4&gt;=$AH39,Z$4&lt;$AI39),AND(Z$4&gt;=$AJ39,Z$4&lt;$AK39)),$AG39,$AF39),0)))</f>
        <v/>
      </c>
      <c r="AA39" s="41">
        <f>IF($A39="","",SUM(C39:Z39))</f>
        <v/>
      </c>
      <c r="AC39" s="42" t="n">
        <v>2</v>
      </c>
      <c r="AD39" s="42">
        <f>IF('3 Movimento'!$B$12&lt;&gt;"",'3 Movimento'!$B$12,IF('1 Loja'!C$16="",0,'1 Loja'!C$16))*24</f>
        <v/>
      </c>
      <c r="AE39" s="42">
        <f>IF('3 Movimento'!$C$12&lt;&gt;"",'3 Movimento'!$C$12,IF('1 Loja'!C$17="",0,'1 Loja'!C$17))*24</f>
        <v/>
      </c>
      <c r="AF39" s="42">
        <f>IF('3 Movimento'!$F$12="","",'3 Movimento'!$F$12)</f>
        <v/>
      </c>
      <c r="AG39" s="42">
        <f>IF('3 Movimento'!$G$12="",AF39,'3 Movimento'!$G$12)</f>
        <v/>
      </c>
      <c r="AH39" s="42">
        <f>IF('1 Loja'!C$18="",-1,'1 Loja'!C$18*24)</f>
        <v/>
      </c>
      <c r="AI39" s="42">
        <f>IF('1 Loja'!C$19="",-1,'1 Loja'!C$19*24)</f>
        <v/>
      </c>
      <c r="AJ39" s="42">
        <f>IF('1 Loja'!C$20="",-1,'1 Loja'!C$20*24)</f>
        <v/>
      </c>
      <c r="AK39" s="42">
        <f>IF('1 Loja'!C$21="",-1,'1 Loja'!C$21*24)</f>
        <v/>
      </c>
      <c r="AL39" s="42">
        <f>IF(AND('3 Movimento'!$B$12="",'3 Movimento'!$C$12="",OR('1 Loja'!C$16="",'1 Loja'!C$17="")),1,0)</f>
        <v/>
      </c>
    </row>
    <row r="40">
      <c r="A40" s="39">
        <f>IF('3 Movimento'!$A$12="","",'3 Movimento'!$A$12)</f>
        <v/>
      </c>
      <c r="B40" s="39" t="inlineStr">
        <is>
          <t>Domingo</t>
        </is>
      </c>
      <c r="C40" s="40">
        <f>IF(OR($A40="",$AF40=""),"",IF($AL40=1,0,IF(IF($AE40&gt;$AD40,AND(C$4&gt;=$AD40,C$4&lt;$AE40),OR(C$4&gt;=$AD40,C$4&lt;$AE40)),IF(OR(AND(C$4&gt;=$AH40,C$4&lt;$AI40),AND(C$4&gt;=$AJ40,C$4&lt;$AK40)),$AG40,$AF40),0)))</f>
        <v/>
      </c>
      <c r="D40" s="40">
        <f>IF(OR($A40="",$AF40=""),"",IF($AL40=1,0,IF(IF($AE40&gt;$AD40,AND(D$4&gt;=$AD40,D$4&lt;$AE40),OR(D$4&gt;=$AD40,D$4&lt;$AE40)),IF(OR(AND(D$4&gt;=$AH40,D$4&lt;$AI40),AND(D$4&gt;=$AJ40,D$4&lt;$AK40)),$AG40,$AF40),0)))</f>
        <v/>
      </c>
      <c r="E40" s="40">
        <f>IF(OR($A40="",$AF40=""),"",IF($AL40=1,0,IF(IF($AE40&gt;$AD40,AND(E$4&gt;=$AD40,E$4&lt;$AE40),OR(E$4&gt;=$AD40,E$4&lt;$AE40)),IF(OR(AND(E$4&gt;=$AH40,E$4&lt;$AI40),AND(E$4&gt;=$AJ40,E$4&lt;$AK40)),$AG40,$AF40),0)))</f>
        <v/>
      </c>
      <c r="F40" s="40">
        <f>IF(OR($A40="",$AF40=""),"",IF($AL40=1,0,IF(IF($AE40&gt;$AD40,AND(F$4&gt;=$AD40,F$4&lt;$AE40),OR(F$4&gt;=$AD40,F$4&lt;$AE40)),IF(OR(AND(F$4&gt;=$AH40,F$4&lt;$AI40),AND(F$4&gt;=$AJ40,F$4&lt;$AK40)),$AG40,$AF40),0)))</f>
        <v/>
      </c>
      <c r="G40" s="40">
        <f>IF(OR($A40="",$AF40=""),"",IF($AL40=1,0,IF(IF($AE40&gt;$AD40,AND(G$4&gt;=$AD40,G$4&lt;$AE40),OR(G$4&gt;=$AD40,G$4&lt;$AE40)),IF(OR(AND(G$4&gt;=$AH40,G$4&lt;$AI40),AND(G$4&gt;=$AJ40,G$4&lt;$AK40)),$AG40,$AF40),0)))</f>
        <v/>
      </c>
      <c r="H40" s="40">
        <f>IF(OR($A40="",$AF40=""),"",IF($AL40=1,0,IF(IF($AE40&gt;$AD40,AND(H$4&gt;=$AD40,H$4&lt;$AE40),OR(H$4&gt;=$AD40,H$4&lt;$AE40)),IF(OR(AND(H$4&gt;=$AH40,H$4&lt;$AI40),AND(H$4&gt;=$AJ40,H$4&lt;$AK40)),$AG40,$AF40),0)))</f>
        <v/>
      </c>
      <c r="I40" s="40">
        <f>IF(OR($A40="",$AF40=""),"",IF($AL40=1,0,IF(IF($AE40&gt;$AD40,AND(I$4&gt;=$AD40,I$4&lt;$AE40),OR(I$4&gt;=$AD40,I$4&lt;$AE40)),IF(OR(AND(I$4&gt;=$AH40,I$4&lt;$AI40),AND(I$4&gt;=$AJ40,I$4&lt;$AK40)),$AG40,$AF40),0)))</f>
        <v/>
      </c>
      <c r="J40" s="40">
        <f>IF(OR($A40="",$AF40=""),"",IF($AL40=1,0,IF(IF($AE40&gt;$AD40,AND(J$4&gt;=$AD40,J$4&lt;$AE40),OR(J$4&gt;=$AD40,J$4&lt;$AE40)),IF(OR(AND(J$4&gt;=$AH40,J$4&lt;$AI40),AND(J$4&gt;=$AJ40,J$4&lt;$AK40)),$AG40,$AF40),0)))</f>
        <v/>
      </c>
      <c r="K40" s="40">
        <f>IF(OR($A40="",$AF40=""),"",IF($AL40=1,0,IF(IF($AE40&gt;$AD40,AND(K$4&gt;=$AD40,K$4&lt;$AE40),OR(K$4&gt;=$AD40,K$4&lt;$AE40)),IF(OR(AND(K$4&gt;=$AH40,K$4&lt;$AI40),AND(K$4&gt;=$AJ40,K$4&lt;$AK40)),$AG40,$AF40),0)))</f>
        <v/>
      </c>
      <c r="L40" s="40">
        <f>IF(OR($A40="",$AF40=""),"",IF($AL40=1,0,IF(IF($AE40&gt;$AD40,AND(L$4&gt;=$AD40,L$4&lt;$AE40),OR(L$4&gt;=$AD40,L$4&lt;$AE40)),IF(OR(AND(L$4&gt;=$AH40,L$4&lt;$AI40),AND(L$4&gt;=$AJ40,L$4&lt;$AK40)),$AG40,$AF40),0)))</f>
        <v/>
      </c>
      <c r="M40" s="40">
        <f>IF(OR($A40="",$AF40=""),"",IF($AL40=1,0,IF(IF($AE40&gt;$AD40,AND(M$4&gt;=$AD40,M$4&lt;$AE40),OR(M$4&gt;=$AD40,M$4&lt;$AE40)),IF(OR(AND(M$4&gt;=$AH40,M$4&lt;$AI40),AND(M$4&gt;=$AJ40,M$4&lt;$AK40)),$AG40,$AF40),0)))</f>
        <v/>
      </c>
      <c r="N40" s="40">
        <f>IF(OR($A40="",$AF40=""),"",IF($AL40=1,0,IF(IF($AE40&gt;$AD40,AND(N$4&gt;=$AD40,N$4&lt;$AE40),OR(N$4&gt;=$AD40,N$4&lt;$AE40)),IF(OR(AND(N$4&gt;=$AH40,N$4&lt;$AI40),AND(N$4&gt;=$AJ40,N$4&lt;$AK40)),$AG40,$AF40),0)))</f>
        <v/>
      </c>
      <c r="O40" s="40">
        <f>IF(OR($A40="",$AF40=""),"",IF($AL40=1,0,IF(IF($AE40&gt;$AD40,AND(O$4&gt;=$AD40,O$4&lt;$AE40),OR(O$4&gt;=$AD40,O$4&lt;$AE40)),IF(OR(AND(O$4&gt;=$AH40,O$4&lt;$AI40),AND(O$4&gt;=$AJ40,O$4&lt;$AK40)),$AG40,$AF40),0)))</f>
        <v/>
      </c>
      <c r="P40" s="40">
        <f>IF(OR($A40="",$AF40=""),"",IF($AL40=1,0,IF(IF($AE40&gt;$AD40,AND(P$4&gt;=$AD40,P$4&lt;$AE40),OR(P$4&gt;=$AD40,P$4&lt;$AE40)),IF(OR(AND(P$4&gt;=$AH40,P$4&lt;$AI40),AND(P$4&gt;=$AJ40,P$4&lt;$AK40)),$AG40,$AF40),0)))</f>
        <v/>
      </c>
      <c r="Q40" s="40">
        <f>IF(OR($A40="",$AF40=""),"",IF($AL40=1,0,IF(IF($AE40&gt;$AD40,AND(Q$4&gt;=$AD40,Q$4&lt;$AE40),OR(Q$4&gt;=$AD40,Q$4&lt;$AE40)),IF(OR(AND(Q$4&gt;=$AH40,Q$4&lt;$AI40),AND(Q$4&gt;=$AJ40,Q$4&lt;$AK40)),$AG40,$AF40),0)))</f>
        <v/>
      </c>
      <c r="R40" s="40">
        <f>IF(OR($A40="",$AF40=""),"",IF($AL40=1,0,IF(IF($AE40&gt;$AD40,AND(R$4&gt;=$AD40,R$4&lt;$AE40),OR(R$4&gt;=$AD40,R$4&lt;$AE40)),IF(OR(AND(R$4&gt;=$AH40,R$4&lt;$AI40),AND(R$4&gt;=$AJ40,R$4&lt;$AK40)),$AG40,$AF40),0)))</f>
        <v/>
      </c>
      <c r="S40" s="40">
        <f>IF(OR($A40="",$AF40=""),"",IF($AL40=1,0,IF(IF($AE40&gt;$AD40,AND(S$4&gt;=$AD40,S$4&lt;$AE40),OR(S$4&gt;=$AD40,S$4&lt;$AE40)),IF(OR(AND(S$4&gt;=$AH40,S$4&lt;$AI40),AND(S$4&gt;=$AJ40,S$4&lt;$AK40)),$AG40,$AF40),0)))</f>
        <v/>
      </c>
      <c r="T40" s="40">
        <f>IF(OR($A40="",$AF40=""),"",IF($AL40=1,0,IF(IF($AE40&gt;$AD40,AND(T$4&gt;=$AD40,T$4&lt;$AE40),OR(T$4&gt;=$AD40,T$4&lt;$AE40)),IF(OR(AND(T$4&gt;=$AH40,T$4&lt;$AI40),AND(T$4&gt;=$AJ40,T$4&lt;$AK40)),$AG40,$AF40),0)))</f>
        <v/>
      </c>
      <c r="U40" s="40">
        <f>IF(OR($A40="",$AF40=""),"",IF($AL40=1,0,IF(IF($AE40&gt;$AD40,AND(U$4&gt;=$AD40,U$4&lt;$AE40),OR(U$4&gt;=$AD40,U$4&lt;$AE40)),IF(OR(AND(U$4&gt;=$AH40,U$4&lt;$AI40),AND(U$4&gt;=$AJ40,U$4&lt;$AK40)),$AG40,$AF40),0)))</f>
        <v/>
      </c>
      <c r="V40" s="40">
        <f>IF(OR($A40="",$AF40=""),"",IF($AL40=1,0,IF(IF($AE40&gt;$AD40,AND(V$4&gt;=$AD40,V$4&lt;$AE40),OR(V$4&gt;=$AD40,V$4&lt;$AE40)),IF(OR(AND(V$4&gt;=$AH40,V$4&lt;$AI40),AND(V$4&gt;=$AJ40,V$4&lt;$AK40)),$AG40,$AF40),0)))</f>
        <v/>
      </c>
      <c r="W40" s="40">
        <f>IF(OR($A40="",$AF40=""),"",IF($AL40=1,0,IF(IF($AE40&gt;$AD40,AND(W$4&gt;=$AD40,W$4&lt;$AE40),OR(W$4&gt;=$AD40,W$4&lt;$AE40)),IF(OR(AND(W$4&gt;=$AH40,W$4&lt;$AI40),AND(W$4&gt;=$AJ40,W$4&lt;$AK40)),$AG40,$AF40),0)))</f>
        <v/>
      </c>
      <c r="X40" s="40">
        <f>IF(OR($A40="",$AF40=""),"",IF($AL40=1,0,IF(IF($AE40&gt;$AD40,AND(X$4&gt;=$AD40,X$4&lt;$AE40),OR(X$4&gt;=$AD40,X$4&lt;$AE40)),IF(OR(AND(X$4&gt;=$AH40,X$4&lt;$AI40),AND(X$4&gt;=$AJ40,X$4&lt;$AK40)),$AG40,$AF40),0)))</f>
        <v/>
      </c>
      <c r="Y40" s="40">
        <f>IF(OR($A40="",$AF40=""),"",IF($AL40=1,0,IF(IF($AE40&gt;$AD40,AND(Y$4&gt;=$AD40,Y$4&lt;$AE40),OR(Y$4&gt;=$AD40,Y$4&lt;$AE40)),IF(OR(AND(Y$4&gt;=$AH40,Y$4&lt;$AI40),AND(Y$4&gt;=$AJ40,Y$4&lt;$AK40)),$AG40,$AF40),0)))</f>
        <v/>
      </c>
      <c r="Z40" s="40">
        <f>IF(OR($A40="",$AF40=""),"",IF($AL40=1,0,IF(IF($AE40&gt;$AD40,AND(Z$4&gt;=$AD40,Z$4&lt;$AE40),OR(Z$4&gt;=$AD40,Z$4&lt;$AE40)),IF(OR(AND(Z$4&gt;=$AH40,Z$4&lt;$AI40),AND(Z$4&gt;=$AJ40,Z$4&lt;$AK40)),$AG40,$AF40),0)))</f>
        <v/>
      </c>
      <c r="AA40" s="41">
        <f>IF($A40="","",SUM(C40:Z40))</f>
        <v/>
      </c>
      <c r="AC40" s="42" t="n">
        <v>3</v>
      </c>
      <c r="AD40" s="42">
        <f>IF('3 Movimento'!$B$12&lt;&gt;"",'3 Movimento'!$B$12,IF('1 Loja'!D$16="",0,'1 Loja'!D$16))*24</f>
        <v/>
      </c>
      <c r="AE40" s="42">
        <f>IF('3 Movimento'!$C$12&lt;&gt;"",'3 Movimento'!$C$12,IF('1 Loja'!D$17="",0,'1 Loja'!D$17))*24</f>
        <v/>
      </c>
      <c r="AF40" s="42">
        <f>IF('3 Movimento'!$H$12="","",'3 Movimento'!$H$12)</f>
        <v/>
      </c>
      <c r="AG40" s="42">
        <f>IF('3 Movimento'!$I$12="",AF40,'3 Movimento'!$I$12)</f>
        <v/>
      </c>
      <c r="AH40" s="42">
        <f>IF('1 Loja'!D$18="",-1,'1 Loja'!D$18*24)</f>
        <v/>
      </c>
      <c r="AI40" s="42">
        <f>IF('1 Loja'!D$19="",-1,'1 Loja'!D$19*24)</f>
        <v/>
      </c>
      <c r="AJ40" s="42">
        <f>IF('1 Loja'!D$20="",-1,'1 Loja'!D$20*24)</f>
        <v/>
      </c>
      <c r="AK40" s="42">
        <f>IF('1 Loja'!D$21="",-1,'1 Loja'!D$21*24)</f>
        <v/>
      </c>
      <c r="AL40" s="42">
        <f>IF(AND('3 Movimento'!$B$12="",'3 Movimento'!$C$12="",OR('1 Loja'!D$16="",'1 Loja'!D$17="")),1,0)</f>
        <v/>
      </c>
    </row>
    <row r="41">
      <c r="A41" s="39">
        <f>IF('3 Movimento'!$A$13="","",'3 Movimento'!$A$13)</f>
        <v/>
      </c>
      <c r="B41" s="39" t="inlineStr">
        <is>
          <t>Segunda</t>
        </is>
      </c>
      <c r="C41" s="40">
        <f>IF(OR($A41="",$AF41=""),"",IF($AL41=1,0,IF(IF($AE41&gt;$AD41,AND(C$4&gt;=$AD41,C$4&lt;$AE41),OR(C$4&gt;=$AD41,C$4&lt;$AE41)),IF(OR(AND(C$4&gt;=$AH41,C$4&lt;$AI41),AND(C$4&gt;=$AJ41,C$4&lt;$AK41)),$AG41,$AF41),0)))</f>
        <v/>
      </c>
      <c r="D41" s="40">
        <f>IF(OR($A41="",$AF41=""),"",IF($AL41=1,0,IF(IF($AE41&gt;$AD41,AND(D$4&gt;=$AD41,D$4&lt;$AE41),OR(D$4&gt;=$AD41,D$4&lt;$AE41)),IF(OR(AND(D$4&gt;=$AH41,D$4&lt;$AI41),AND(D$4&gt;=$AJ41,D$4&lt;$AK41)),$AG41,$AF41),0)))</f>
        <v/>
      </c>
      <c r="E41" s="40">
        <f>IF(OR($A41="",$AF41=""),"",IF($AL41=1,0,IF(IF($AE41&gt;$AD41,AND(E$4&gt;=$AD41,E$4&lt;$AE41),OR(E$4&gt;=$AD41,E$4&lt;$AE41)),IF(OR(AND(E$4&gt;=$AH41,E$4&lt;$AI41),AND(E$4&gt;=$AJ41,E$4&lt;$AK41)),$AG41,$AF41),0)))</f>
        <v/>
      </c>
      <c r="F41" s="40">
        <f>IF(OR($A41="",$AF41=""),"",IF($AL41=1,0,IF(IF($AE41&gt;$AD41,AND(F$4&gt;=$AD41,F$4&lt;$AE41),OR(F$4&gt;=$AD41,F$4&lt;$AE41)),IF(OR(AND(F$4&gt;=$AH41,F$4&lt;$AI41),AND(F$4&gt;=$AJ41,F$4&lt;$AK41)),$AG41,$AF41),0)))</f>
        <v/>
      </c>
      <c r="G41" s="40">
        <f>IF(OR($A41="",$AF41=""),"",IF($AL41=1,0,IF(IF($AE41&gt;$AD41,AND(G$4&gt;=$AD41,G$4&lt;$AE41),OR(G$4&gt;=$AD41,G$4&lt;$AE41)),IF(OR(AND(G$4&gt;=$AH41,G$4&lt;$AI41),AND(G$4&gt;=$AJ41,G$4&lt;$AK41)),$AG41,$AF41),0)))</f>
        <v/>
      </c>
      <c r="H41" s="40">
        <f>IF(OR($A41="",$AF41=""),"",IF($AL41=1,0,IF(IF($AE41&gt;$AD41,AND(H$4&gt;=$AD41,H$4&lt;$AE41),OR(H$4&gt;=$AD41,H$4&lt;$AE41)),IF(OR(AND(H$4&gt;=$AH41,H$4&lt;$AI41),AND(H$4&gt;=$AJ41,H$4&lt;$AK41)),$AG41,$AF41),0)))</f>
        <v/>
      </c>
      <c r="I41" s="40">
        <f>IF(OR($A41="",$AF41=""),"",IF($AL41=1,0,IF(IF($AE41&gt;$AD41,AND(I$4&gt;=$AD41,I$4&lt;$AE41),OR(I$4&gt;=$AD41,I$4&lt;$AE41)),IF(OR(AND(I$4&gt;=$AH41,I$4&lt;$AI41),AND(I$4&gt;=$AJ41,I$4&lt;$AK41)),$AG41,$AF41),0)))</f>
        <v/>
      </c>
      <c r="J41" s="40">
        <f>IF(OR($A41="",$AF41=""),"",IF($AL41=1,0,IF(IF($AE41&gt;$AD41,AND(J$4&gt;=$AD41,J$4&lt;$AE41),OR(J$4&gt;=$AD41,J$4&lt;$AE41)),IF(OR(AND(J$4&gt;=$AH41,J$4&lt;$AI41),AND(J$4&gt;=$AJ41,J$4&lt;$AK41)),$AG41,$AF41),0)))</f>
        <v/>
      </c>
      <c r="K41" s="40">
        <f>IF(OR($A41="",$AF41=""),"",IF($AL41=1,0,IF(IF($AE41&gt;$AD41,AND(K$4&gt;=$AD41,K$4&lt;$AE41),OR(K$4&gt;=$AD41,K$4&lt;$AE41)),IF(OR(AND(K$4&gt;=$AH41,K$4&lt;$AI41),AND(K$4&gt;=$AJ41,K$4&lt;$AK41)),$AG41,$AF41),0)))</f>
        <v/>
      </c>
      <c r="L41" s="40">
        <f>IF(OR($A41="",$AF41=""),"",IF($AL41=1,0,IF(IF($AE41&gt;$AD41,AND(L$4&gt;=$AD41,L$4&lt;$AE41),OR(L$4&gt;=$AD41,L$4&lt;$AE41)),IF(OR(AND(L$4&gt;=$AH41,L$4&lt;$AI41),AND(L$4&gt;=$AJ41,L$4&lt;$AK41)),$AG41,$AF41),0)))</f>
        <v/>
      </c>
      <c r="M41" s="40">
        <f>IF(OR($A41="",$AF41=""),"",IF($AL41=1,0,IF(IF($AE41&gt;$AD41,AND(M$4&gt;=$AD41,M$4&lt;$AE41),OR(M$4&gt;=$AD41,M$4&lt;$AE41)),IF(OR(AND(M$4&gt;=$AH41,M$4&lt;$AI41),AND(M$4&gt;=$AJ41,M$4&lt;$AK41)),$AG41,$AF41),0)))</f>
        <v/>
      </c>
      <c r="N41" s="40">
        <f>IF(OR($A41="",$AF41=""),"",IF($AL41=1,0,IF(IF($AE41&gt;$AD41,AND(N$4&gt;=$AD41,N$4&lt;$AE41),OR(N$4&gt;=$AD41,N$4&lt;$AE41)),IF(OR(AND(N$4&gt;=$AH41,N$4&lt;$AI41),AND(N$4&gt;=$AJ41,N$4&lt;$AK41)),$AG41,$AF41),0)))</f>
        <v/>
      </c>
      <c r="O41" s="40">
        <f>IF(OR($A41="",$AF41=""),"",IF($AL41=1,0,IF(IF($AE41&gt;$AD41,AND(O$4&gt;=$AD41,O$4&lt;$AE41),OR(O$4&gt;=$AD41,O$4&lt;$AE41)),IF(OR(AND(O$4&gt;=$AH41,O$4&lt;$AI41),AND(O$4&gt;=$AJ41,O$4&lt;$AK41)),$AG41,$AF41),0)))</f>
        <v/>
      </c>
      <c r="P41" s="40">
        <f>IF(OR($A41="",$AF41=""),"",IF($AL41=1,0,IF(IF($AE41&gt;$AD41,AND(P$4&gt;=$AD41,P$4&lt;$AE41),OR(P$4&gt;=$AD41,P$4&lt;$AE41)),IF(OR(AND(P$4&gt;=$AH41,P$4&lt;$AI41),AND(P$4&gt;=$AJ41,P$4&lt;$AK41)),$AG41,$AF41),0)))</f>
        <v/>
      </c>
      <c r="Q41" s="40">
        <f>IF(OR($A41="",$AF41=""),"",IF($AL41=1,0,IF(IF($AE41&gt;$AD41,AND(Q$4&gt;=$AD41,Q$4&lt;$AE41),OR(Q$4&gt;=$AD41,Q$4&lt;$AE41)),IF(OR(AND(Q$4&gt;=$AH41,Q$4&lt;$AI41),AND(Q$4&gt;=$AJ41,Q$4&lt;$AK41)),$AG41,$AF41),0)))</f>
        <v/>
      </c>
      <c r="R41" s="40">
        <f>IF(OR($A41="",$AF41=""),"",IF($AL41=1,0,IF(IF($AE41&gt;$AD41,AND(R$4&gt;=$AD41,R$4&lt;$AE41),OR(R$4&gt;=$AD41,R$4&lt;$AE41)),IF(OR(AND(R$4&gt;=$AH41,R$4&lt;$AI41),AND(R$4&gt;=$AJ41,R$4&lt;$AK41)),$AG41,$AF41),0)))</f>
        <v/>
      </c>
      <c r="S41" s="40">
        <f>IF(OR($A41="",$AF41=""),"",IF($AL41=1,0,IF(IF($AE41&gt;$AD41,AND(S$4&gt;=$AD41,S$4&lt;$AE41),OR(S$4&gt;=$AD41,S$4&lt;$AE41)),IF(OR(AND(S$4&gt;=$AH41,S$4&lt;$AI41),AND(S$4&gt;=$AJ41,S$4&lt;$AK41)),$AG41,$AF41),0)))</f>
        <v/>
      </c>
      <c r="T41" s="40">
        <f>IF(OR($A41="",$AF41=""),"",IF($AL41=1,0,IF(IF($AE41&gt;$AD41,AND(T$4&gt;=$AD41,T$4&lt;$AE41),OR(T$4&gt;=$AD41,T$4&lt;$AE41)),IF(OR(AND(T$4&gt;=$AH41,T$4&lt;$AI41),AND(T$4&gt;=$AJ41,T$4&lt;$AK41)),$AG41,$AF41),0)))</f>
        <v/>
      </c>
      <c r="U41" s="40">
        <f>IF(OR($A41="",$AF41=""),"",IF($AL41=1,0,IF(IF($AE41&gt;$AD41,AND(U$4&gt;=$AD41,U$4&lt;$AE41),OR(U$4&gt;=$AD41,U$4&lt;$AE41)),IF(OR(AND(U$4&gt;=$AH41,U$4&lt;$AI41),AND(U$4&gt;=$AJ41,U$4&lt;$AK41)),$AG41,$AF41),0)))</f>
        <v/>
      </c>
      <c r="V41" s="40">
        <f>IF(OR($A41="",$AF41=""),"",IF($AL41=1,0,IF(IF($AE41&gt;$AD41,AND(V$4&gt;=$AD41,V$4&lt;$AE41),OR(V$4&gt;=$AD41,V$4&lt;$AE41)),IF(OR(AND(V$4&gt;=$AH41,V$4&lt;$AI41),AND(V$4&gt;=$AJ41,V$4&lt;$AK41)),$AG41,$AF41),0)))</f>
        <v/>
      </c>
      <c r="W41" s="40">
        <f>IF(OR($A41="",$AF41=""),"",IF($AL41=1,0,IF(IF($AE41&gt;$AD41,AND(W$4&gt;=$AD41,W$4&lt;$AE41),OR(W$4&gt;=$AD41,W$4&lt;$AE41)),IF(OR(AND(W$4&gt;=$AH41,W$4&lt;$AI41),AND(W$4&gt;=$AJ41,W$4&lt;$AK41)),$AG41,$AF41),0)))</f>
        <v/>
      </c>
      <c r="X41" s="40">
        <f>IF(OR($A41="",$AF41=""),"",IF($AL41=1,0,IF(IF($AE41&gt;$AD41,AND(X$4&gt;=$AD41,X$4&lt;$AE41),OR(X$4&gt;=$AD41,X$4&lt;$AE41)),IF(OR(AND(X$4&gt;=$AH41,X$4&lt;$AI41),AND(X$4&gt;=$AJ41,X$4&lt;$AK41)),$AG41,$AF41),0)))</f>
        <v/>
      </c>
      <c r="Y41" s="40">
        <f>IF(OR($A41="",$AF41=""),"",IF($AL41=1,0,IF(IF($AE41&gt;$AD41,AND(Y$4&gt;=$AD41,Y$4&lt;$AE41),OR(Y$4&gt;=$AD41,Y$4&lt;$AE41)),IF(OR(AND(Y$4&gt;=$AH41,Y$4&lt;$AI41),AND(Y$4&gt;=$AJ41,Y$4&lt;$AK41)),$AG41,$AF41),0)))</f>
        <v/>
      </c>
      <c r="Z41" s="40">
        <f>IF(OR($A41="",$AF41=""),"",IF($AL41=1,0,IF(IF($AE41&gt;$AD41,AND(Z$4&gt;=$AD41,Z$4&lt;$AE41),OR(Z$4&gt;=$AD41,Z$4&lt;$AE41)),IF(OR(AND(Z$4&gt;=$AH41,Z$4&lt;$AI41),AND(Z$4&gt;=$AJ41,Z$4&lt;$AK41)),$AG41,$AF41),0)))</f>
        <v/>
      </c>
      <c r="AA41" s="41">
        <f>IF($A41="","",SUM(C41:Z41))</f>
        <v/>
      </c>
      <c r="AC41" s="42" t="n">
        <v>1</v>
      </c>
      <c r="AD41" s="42">
        <f>IF('3 Movimento'!$B$13&lt;&gt;"",'3 Movimento'!$B$13,IF('1 Loja'!B$16="",0,'1 Loja'!B$16))*24</f>
        <v/>
      </c>
      <c r="AE41" s="42">
        <f>IF('3 Movimento'!$C$13&lt;&gt;"",'3 Movimento'!$C$13,IF('1 Loja'!B$17="",0,'1 Loja'!B$17))*24</f>
        <v/>
      </c>
      <c r="AF41" s="42">
        <f>IF('3 Movimento'!$D$13="","",'3 Movimento'!$D$13)</f>
        <v/>
      </c>
      <c r="AG41" s="42">
        <f>IF('3 Movimento'!$E$13="",AF41,'3 Movimento'!$E$13)</f>
        <v/>
      </c>
      <c r="AH41" s="42">
        <f>IF('1 Loja'!B$18="",-1,'1 Loja'!B$18*24)</f>
        <v/>
      </c>
      <c r="AI41" s="42">
        <f>IF('1 Loja'!B$19="",-1,'1 Loja'!B$19*24)</f>
        <v/>
      </c>
      <c r="AJ41" s="42">
        <f>IF('1 Loja'!B$20="",-1,'1 Loja'!B$20*24)</f>
        <v/>
      </c>
      <c r="AK41" s="42">
        <f>IF('1 Loja'!B$21="",-1,'1 Loja'!B$21*24)</f>
        <v/>
      </c>
      <c r="AL41" s="42">
        <f>IF(AND('3 Movimento'!$B$13="",'3 Movimento'!$C$13="",OR('1 Loja'!B$16="",'1 Loja'!B$17="")),1,0)</f>
        <v/>
      </c>
    </row>
    <row r="42">
      <c r="A42" s="39">
        <f>IF('3 Movimento'!$A$13="","",'3 Movimento'!$A$13)</f>
        <v/>
      </c>
      <c r="B42" s="39" t="inlineStr">
        <is>
          <t>Terça</t>
        </is>
      </c>
      <c r="C42" s="40">
        <f>IF(OR($A42="",$AF42=""),"",IF($AL42=1,0,IF(IF($AE42&gt;$AD42,AND(C$4&gt;=$AD42,C$4&lt;$AE42),OR(C$4&gt;=$AD42,C$4&lt;$AE42)),IF(OR(AND(C$4&gt;=$AH42,C$4&lt;$AI42),AND(C$4&gt;=$AJ42,C$4&lt;$AK42)),$AG42,$AF42),0)))</f>
        <v/>
      </c>
      <c r="D42" s="40">
        <f>IF(OR($A42="",$AF42=""),"",IF($AL42=1,0,IF(IF($AE42&gt;$AD42,AND(D$4&gt;=$AD42,D$4&lt;$AE42),OR(D$4&gt;=$AD42,D$4&lt;$AE42)),IF(OR(AND(D$4&gt;=$AH42,D$4&lt;$AI42),AND(D$4&gt;=$AJ42,D$4&lt;$AK42)),$AG42,$AF42),0)))</f>
        <v/>
      </c>
      <c r="E42" s="40">
        <f>IF(OR($A42="",$AF42=""),"",IF($AL42=1,0,IF(IF($AE42&gt;$AD42,AND(E$4&gt;=$AD42,E$4&lt;$AE42),OR(E$4&gt;=$AD42,E$4&lt;$AE42)),IF(OR(AND(E$4&gt;=$AH42,E$4&lt;$AI42),AND(E$4&gt;=$AJ42,E$4&lt;$AK42)),$AG42,$AF42),0)))</f>
        <v/>
      </c>
      <c r="F42" s="40">
        <f>IF(OR($A42="",$AF42=""),"",IF($AL42=1,0,IF(IF($AE42&gt;$AD42,AND(F$4&gt;=$AD42,F$4&lt;$AE42),OR(F$4&gt;=$AD42,F$4&lt;$AE42)),IF(OR(AND(F$4&gt;=$AH42,F$4&lt;$AI42),AND(F$4&gt;=$AJ42,F$4&lt;$AK42)),$AG42,$AF42),0)))</f>
        <v/>
      </c>
      <c r="G42" s="40">
        <f>IF(OR($A42="",$AF42=""),"",IF($AL42=1,0,IF(IF($AE42&gt;$AD42,AND(G$4&gt;=$AD42,G$4&lt;$AE42),OR(G$4&gt;=$AD42,G$4&lt;$AE42)),IF(OR(AND(G$4&gt;=$AH42,G$4&lt;$AI42),AND(G$4&gt;=$AJ42,G$4&lt;$AK42)),$AG42,$AF42),0)))</f>
        <v/>
      </c>
      <c r="H42" s="40">
        <f>IF(OR($A42="",$AF42=""),"",IF($AL42=1,0,IF(IF($AE42&gt;$AD42,AND(H$4&gt;=$AD42,H$4&lt;$AE42),OR(H$4&gt;=$AD42,H$4&lt;$AE42)),IF(OR(AND(H$4&gt;=$AH42,H$4&lt;$AI42),AND(H$4&gt;=$AJ42,H$4&lt;$AK42)),$AG42,$AF42),0)))</f>
        <v/>
      </c>
      <c r="I42" s="40">
        <f>IF(OR($A42="",$AF42=""),"",IF($AL42=1,0,IF(IF($AE42&gt;$AD42,AND(I$4&gt;=$AD42,I$4&lt;$AE42),OR(I$4&gt;=$AD42,I$4&lt;$AE42)),IF(OR(AND(I$4&gt;=$AH42,I$4&lt;$AI42),AND(I$4&gt;=$AJ42,I$4&lt;$AK42)),$AG42,$AF42),0)))</f>
        <v/>
      </c>
      <c r="J42" s="40">
        <f>IF(OR($A42="",$AF42=""),"",IF($AL42=1,0,IF(IF($AE42&gt;$AD42,AND(J$4&gt;=$AD42,J$4&lt;$AE42),OR(J$4&gt;=$AD42,J$4&lt;$AE42)),IF(OR(AND(J$4&gt;=$AH42,J$4&lt;$AI42),AND(J$4&gt;=$AJ42,J$4&lt;$AK42)),$AG42,$AF42),0)))</f>
        <v/>
      </c>
      <c r="K42" s="40">
        <f>IF(OR($A42="",$AF42=""),"",IF($AL42=1,0,IF(IF($AE42&gt;$AD42,AND(K$4&gt;=$AD42,K$4&lt;$AE42),OR(K$4&gt;=$AD42,K$4&lt;$AE42)),IF(OR(AND(K$4&gt;=$AH42,K$4&lt;$AI42),AND(K$4&gt;=$AJ42,K$4&lt;$AK42)),$AG42,$AF42),0)))</f>
        <v/>
      </c>
      <c r="L42" s="40">
        <f>IF(OR($A42="",$AF42=""),"",IF($AL42=1,0,IF(IF($AE42&gt;$AD42,AND(L$4&gt;=$AD42,L$4&lt;$AE42),OR(L$4&gt;=$AD42,L$4&lt;$AE42)),IF(OR(AND(L$4&gt;=$AH42,L$4&lt;$AI42),AND(L$4&gt;=$AJ42,L$4&lt;$AK42)),$AG42,$AF42),0)))</f>
        <v/>
      </c>
      <c r="M42" s="40">
        <f>IF(OR($A42="",$AF42=""),"",IF($AL42=1,0,IF(IF($AE42&gt;$AD42,AND(M$4&gt;=$AD42,M$4&lt;$AE42),OR(M$4&gt;=$AD42,M$4&lt;$AE42)),IF(OR(AND(M$4&gt;=$AH42,M$4&lt;$AI42),AND(M$4&gt;=$AJ42,M$4&lt;$AK42)),$AG42,$AF42),0)))</f>
        <v/>
      </c>
      <c r="N42" s="40">
        <f>IF(OR($A42="",$AF42=""),"",IF($AL42=1,0,IF(IF($AE42&gt;$AD42,AND(N$4&gt;=$AD42,N$4&lt;$AE42),OR(N$4&gt;=$AD42,N$4&lt;$AE42)),IF(OR(AND(N$4&gt;=$AH42,N$4&lt;$AI42),AND(N$4&gt;=$AJ42,N$4&lt;$AK42)),$AG42,$AF42),0)))</f>
        <v/>
      </c>
      <c r="O42" s="40">
        <f>IF(OR($A42="",$AF42=""),"",IF($AL42=1,0,IF(IF($AE42&gt;$AD42,AND(O$4&gt;=$AD42,O$4&lt;$AE42),OR(O$4&gt;=$AD42,O$4&lt;$AE42)),IF(OR(AND(O$4&gt;=$AH42,O$4&lt;$AI42),AND(O$4&gt;=$AJ42,O$4&lt;$AK42)),$AG42,$AF42),0)))</f>
        <v/>
      </c>
      <c r="P42" s="40">
        <f>IF(OR($A42="",$AF42=""),"",IF($AL42=1,0,IF(IF($AE42&gt;$AD42,AND(P$4&gt;=$AD42,P$4&lt;$AE42),OR(P$4&gt;=$AD42,P$4&lt;$AE42)),IF(OR(AND(P$4&gt;=$AH42,P$4&lt;$AI42),AND(P$4&gt;=$AJ42,P$4&lt;$AK42)),$AG42,$AF42),0)))</f>
        <v/>
      </c>
      <c r="Q42" s="40">
        <f>IF(OR($A42="",$AF42=""),"",IF($AL42=1,0,IF(IF($AE42&gt;$AD42,AND(Q$4&gt;=$AD42,Q$4&lt;$AE42),OR(Q$4&gt;=$AD42,Q$4&lt;$AE42)),IF(OR(AND(Q$4&gt;=$AH42,Q$4&lt;$AI42),AND(Q$4&gt;=$AJ42,Q$4&lt;$AK42)),$AG42,$AF42),0)))</f>
        <v/>
      </c>
      <c r="R42" s="40">
        <f>IF(OR($A42="",$AF42=""),"",IF($AL42=1,0,IF(IF($AE42&gt;$AD42,AND(R$4&gt;=$AD42,R$4&lt;$AE42),OR(R$4&gt;=$AD42,R$4&lt;$AE42)),IF(OR(AND(R$4&gt;=$AH42,R$4&lt;$AI42),AND(R$4&gt;=$AJ42,R$4&lt;$AK42)),$AG42,$AF42),0)))</f>
        <v/>
      </c>
      <c r="S42" s="40">
        <f>IF(OR($A42="",$AF42=""),"",IF($AL42=1,0,IF(IF($AE42&gt;$AD42,AND(S$4&gt;=$AD42,S$4&lt;$AE42),OR(S$4&gt;=$AD42,S$4&lt;$AE42)),IF(OR(AND(S$4&gt;=$AH42,S$4&lt;$AI42),AND(S$4&gt;=$AJ42,S$4&lt;$AK42)),$AG42,$AF42),0)))</f>
        <v/>
      </c>
      <c r="T42" s="40">
        <f>IF(OR($A42="",$AF42=""),"",IF($AL42=1,0,IF(IF($AE42&gt;$AD42,AND(T$4&gt;=$AD42,T$4&lt;$AE42),OR(T$4&gt;=$AD42,T$4&lt;$AE42)),IF(OR(AND(T$4&gt;=$AH42,T$4&lt;$AI42),AND(T$4&gt;=$AJ42,T$4&lt;$AK42)),$AG42,$AF42),0)))</f>
        <v/>
      </c>
      <c r="U42" s="40">
        <f>IF(OR($A42="",$AF42=""),"",IF($AL42=1,0,IF(IF($AE42&gt;$AD42,AND(U$4&gt;=$AD42,U$4&lt;$AE42),OR(U$4&gt;=$AD42,U$4&lt;$AE42)),IF(OR(AND(U$4&gt;=$AH42,U$4&lt;$AI42),AND(U$4&gt;=$AJ42,U$4&lt;$AK42)),$AG42,$AF42),0)))</f>
        <v/>
      </c>
      <c r="V42" s="40">
        <f>IF(OR($A42="",$AF42=""),"",IF($AL42=1,0,IF(IF($AE42&gt;$AD42,AND(V$4&gt;=$AD42,V$4&lt;$AE42),OR(V$4&gt;=$AD42,V$4&lt;$AE42)),IF(OR(AND(V$4&gt;=$AH42,V$4&lt;$AI42),AND(V$4&gt;=$AJ42,V$4&lt;$AK42)),$AG42,$AF42),0)))</f>
        <v/>
      </c>
      <c r="W42" s="40">
        <f>IF(OR($A42="",$AF42=""),"",IF($AL42=1,0,IF(IF($AE42&gt;$AD42,AND(W$4&gt;=$AD42,W$4&lt;$AE42),OR(W$4&gt;=$AD42,W$4&lt;$AE42)),IF(OR(AND(W$4&gt;=$AH42,W$4&lt;$AI42),AND(W$4&gt;=$AJ42,W$4&lt;$AK42)),$AG42,$AF42),0)))</f>
        <v/>
      </c>
      <c r="X42" s="40">
        <f>IF(OR($A42="",$AF42=""),"",IF($AL42=1,0,IF(IF($AE42&gt;$AD42,AND(X$4&gt;=$AD42,X$4&lt;$AE42),OR(X$4&gt;=$AD42,X$4&lt;$AE42)),IF(OR(AND(X$4&gt;=$AH42,X$4&lt;$AI42),AND(X$4&gt;=$AJ42,X$4&lt;$AK42)),$AG42,$AF42),0)))</f>
        <v/>
      </c>
      <c r="Y42" s="40">
        <f>IF(OR($A42="",$AF42=""),"",IF($AL42=1,0,IF(IF($AE42&gt;$AD42,AND(Y$4&gt;=$AD42,Y$4&lt;$AE42),OR(Y$4&gt;=$AD42,Y$4&lt;$AE42)),IF(OR(AND(Y$4&gt;=$AH42,Y$4&lt;$AI42),AND(Y$4&gt;=$AJ42,Y$4&lt;$AK42)),$AG42,$AF42),0)))</f>
        <v/>
      </c>
      <c r="Z42" s="40">
        <f>IF(OR($A42="",$AF42=""),"",IF($AL42=1,0,IF(IF($AE42&gt;$AD42,AND(Z$4&gt;=$AD42,Z$4&lt;$AE42),OR(Z$4&gt;=$AD42,Z$4&lt;$AE42)),IF(OR(AND(Z$4&gt;=$AH42,Z$4&lt;$AI42),AND(Z$4&gt;=$AJ42,Z$4&lt;$AK42)),$AG42,$AF42),0)))</f>
        <v/>
      </c>
      <c r="AA42" s="41">
        <f>IF($A42="","",SUM(C42:Z42))</f>
        <v/>
      </c>
      <c r="AC42" s="42" t="n">
        <v>1</v>
      </c>
      <c r="AD42" s="42">
        <f>IF('3 Movimento'!$B$13&lt;&gt;"",'3 Movimento'!$B$13,IF('1 Loja'!B$16="",0,'1 Loja'!B$16))*24</f>
        <v/>
      </c>
      <c r="AE42" s="42">
        <f>IF('3 Movimento'!$C$13&lt;&gt;"",'3 Movimento'!$C$13,IF('1 Loja'!B$17="",0,'1 Loja'!B$17))*24</f>
        <v/>
      </c>
      <c r="AF42" s="42">
        <f>IF('3 Movimento'!$D$13="","",'3 Movimento'!$D$13)</f>
        <v/>
      </c>
      <c r="AG42" s="42">
        <f>IF('3 Movimento'!$E$13="",AF42,'3 Movimento'!$E$13)</f>
        <v/>
      </c>
      <c r="AH42" s="42">
        <f>IF('1 Loja'!B$18="",-1,'1 Loja'!B$18*24)</f>
        <v/>
      </c>
      <c r="AI42" s="42">
        <f>IF('1 Loja'!B$19="",-1,'1 Loja'!B$19*24)</f>
        <v/>
      </c>
      <c r="AJ42" s="42">
        <f>IF('1 Loja'!B$20="",-1,'1 Loja'!B$20*24)</f>
        <v/>
      </c>
      <c r="AK42" s="42">
        <f>IF('1 Loja'!B$21="",-1,'1 Loja'!B$21*24)</f>
        <v/>
      </c>
      <c r="AL42" s="42">
        <f>IF(AND('3 Movimento'!$B$13="",'3 Movimento'!$C$13="",OR('1 Loja'!B$16="",'1 Loja'!B$17="")),1,0)</f>
        <v/>
      </c>
    </row>
    <row r="43">
      <c r="A43" s="39">
        <f>IF('3 Movimento'!$A$13="","",'3 Movimento'!$A$13)</f>
        <v/>
      </c>
      <c r="B43" s="39" t="inlineStr">
        <is>
          <t>Quarta</t>
        </is>
      </c>
      <c r="C43" s="40">
        <f>IF(OR($A43="",$AF43=""),"",IF($AL43=1,0,IF(IF($AE43&gt;$AD43,AND(C$4&gt;=$AD43,C$4&lt;$AE43),OR(C$4&gt;=$AD43,C$4&lt;$AE43)),IF(OR(AND(C$4&gt;=$AH43,C$4&lt;$AI43),AND(C$4&gt;=$AJ43,C$4&lt;$AK43)),$AG43,$AF43),0)))</f>
        <v/>
      </c>
      <c r="D43" s="40">
        <f>IF(OR($A43="",$AF43=""),"",IF($AL43=1,0,IF(IF($AE43&gt;$AD43,AND(D$4&gt;=$AD43,D$4&lt;$AE43),OR(D$4&gt;=$AD43,D$4&lt;$AE43)),IF(OR(AND(D$4&gt;=$AH43,D$4&lt;$AI43),AND(D$4&gt;=$AJ43,D$4&lt;$AK43)),$AG43,$AF43),0)))</f>
        <v/>
      </c>
      <c r="E43" s="40">
        <f>IF(OR($A43="",$AF43=""),"",IF($AL43=1,0,IF(IF($AE43&gt;$AD43,AND(E$4&gt;=$AD43,E$4&lt;$AE43),OR(E$4&gt;=$AD43,E$4&lt;$AE43)),IF(OR(AND(E$4&gt;=$AH43,E$4&lt;$AI43),AND(E$4&gt;=$AJ43,E$4&lt;$AK43)),$AG43,$AF43),0)))</f>
        <v/>
      </c>
      <c r="F43" s="40">
        <f>IF(OR($A43="",$AF43=""),"",IF($AL43=1,0,IF(IF($AE43&gt;$AD43,AND(F$4&gt;=$AD43,F$4&lt;$AE43),OR(F$4&gt;=$AD43,F$4&lt;$AE43)),IF(OR(AND(F$4&gt;=$AH43,F$4&lt;$AI43),AND(F$4&gt;=$AJ43,F$4&lt;$AK43)),$AG43,$AF43),0)))</f>
        <v/>
      </c>
      <c r="G43" s="40">
        <f>IF(OR($A43="",$AF43=""),"",IF($AL43=1,0,IF(IF($AE43&gt;$AD43,AND(G$4&gt;=$AD43,G$4&lt;$AE43),OR(G$4&gt;=$AD43,G$4&lt;$AE43)),IF(OR(AND(G$4&gt;=$AH43,G$4&lt;$AI43),AND(G$4&gt;=$AJ43,G$4&lt;$AK43)),$AG43,$AF43),0)))</f>
        <v/>
      </c>
      <c r="H43" s="40">
        <f>IF(OR($A43="",$AF43=""),"",IF($AL43=1,0,IF(IF($AE43&gt;$AD43,AND(H$4&gt;=$AD43,H$4&lt;$AE43),OR(H$4&gt;=$AD43,H$4&lt;$AE43)),IF(OR(AND(H$4&gt;=$AH43,H$4&lt;$AI43),AND(H$4&gt;=$AJ43,H$4&lt;$AK43)),$AG43,$AF43),0)))</f>
        <v/>
      </c>
      <c r="I43" s="40">
        <f>IF(OR($A43="",$AF43=""),"",IF($AL43=1,0,IF(IF($AE43&gt;$AD43,AND(I$4&gt;=$AD43,I$4&lt;$AE43),OR(I$4&gt;=$AD43,I$4&lt;$AE43)),IF(OR(AND(I$4&gt;=$AH43,I$4&lt;$AI43),AND(I$4&gt;=$AJ43,I$4&lt;$AK43)),$AG43,$AF43),0)))</f>
        <v/>
      </c>
      <c r="J43" s="40">
        <f>IF(OR($A43="",$AF43=""),"",IF($AL43=1,0,IF(IF($AE43&gt;$AD43,AND(J$4&gt;=$AD43,J$4&lt;$AE43),OR(J$4&gt;=$AD43,J$4&lt;$AE43)),IF(OR(AND(J$4&gt;=$AH43,J$4&lt;$AI43),AND(J$4&gt;=$AJ43,J$4&lt;$AK43)),$AG43,$AF43),0)))</f>
        <v/>
      </c>
      <c r="K43" s="40">
        <f>IF(OR($A43="",$AF43=""),"",IF($AL43=1,0,IF(IF($AE43&gt;$AD43,AND(K$4&gt;=$AD43,K$4&lt;$AE43),OR(K$4&gt;=$AD43,K$4&lt;$AE43)),IF(OR(AND(K$4&gt;=$AH43,K$4&lt;$AI43),AND(K$4&gt;=$AJ43,K$4&lt;$AK43)),$AG43,$AF43),0)))</f>
        <v/>
      </c>
      <c r="L43" s="40">
        <f>IF(OR($A43="",$AF43=""),"",IF($AL43=1,0,IF(IF($AE43&gt;$AD43,AND(L$4&gt;=$AD43,L$4&lt;$AE43),OR(L$4&gt;=$AD43,L$4&lt;$AE43)),IF(OR(AND(L$4&gt;=$AH43,L$4&lt;$AI43),AND(L$4&gt;=$AJ43,L$4&lt;$AK43)),$AG43,$AF43),0)))</f>
        <v/>
      </c>
      <c r="M43" s="40">
        <f>IF(OR($A43="",$AF43=""),"",IF($AL43=1,0,IF(IF($AE43&gt;$AD43,AND(M$4&gt;=$AD43,M$4&lt;$AE43),OR(M$4&gt;=$AD43,M$4&lt;$AE43)),IF(OR(AND(M$4&gt;=$AH43,M$4&lt;$AI43),AND(M$4&gt;=$AJ43,M$4&lt;$AK43)),$AG43,$AF43),0)))</f>
        <v/>
      </c>
      <c r="N43" s="40">
        <f>IF(OR($A43="",$AF43=""),"",IF($AL43=1,0,IF(IF($AE43&gt;$AD43,AND(N$4&gt;=$AD43,N$4&lt;$AE43),OR(N$4&gt;=$AD43,N$4&lt;$AE43)),IF(OR(AND(N$4&gt;=$AH43,N$4&lt;$AI43),AND(N$4&gt;=$AJ43,N$4&lt;$AK43)),$AG43,$AF43),0)))</f>
        <v/>
      </c>
      <c r="O43" s="40">
        <f>IF(OR($A43="",$AF43=""),"",IF($AL43=1,0,IF(IF($AE43&gt;$AD43,AND(O$4&gt;=$AD43,O$4&lt;$AE43),OR(O$4&gt;=$AD43,O$4&lt;$AE43)),IF(OR(AND(O$4&gt;=$AH43,O$4&lt;$AI43),AND(O$4&gt;=$AJ43,O$4&lt;$AK43)),$AG43,$AF43),0)))</f>
        <v/>
      </c>
      <c r="P43" s="40">
        <f>IF(OR($A43="",$AF43=""),"",IF($AL43=1,0,IF(IF($AE43&gt;$AD43,AND(P$4&gt;=$AD43,P$4&lt;$AE43),OR(P$4&gt;=$AD43,P$4&lt;$AE43)),IF(OR(AND(P$4&gt;=$AH43,P$4&lt;$AI43),AND(P$4&gt;=$AJ43,P$4&lt;$AK43)),$AG43,$AF43),0)))</f>
        <v/>
      </c>
      <c r="Q43" s="40">
        <f>IF(OR($A43="",$AF43=""),"",IF($AL43=1,0,IF(IF($AE43&gt;$AD43,AND(Q$4&gt;=$AD43,Q$4&lt;$AE43),OR(Q$4&gt;=$AD43,Q$4&lt;$AE43)),IF(OR(AND(Q$4&gt;=$AH43,Q$4&lt;$AI43),AND(Q$4&gt;=$AJ43,Q$4&lt;$AK43)),$AG43,$AF43),0)))</f>
        <v/>
      </c>
      <c r="R43" s="40">
        <f>IF(OR($A43="",$AF43=""),"",IF($AL43=1,0,IF(IF($AE43&gt;$AD43,AND(R$4&gt;=$AD43,R$4&lt;$AE43),OR(R$4&gt;=$AD43,R$4&lt;$AE43)),IF(OR(AND(R$4&gt;=$AH43,R$4&lt;$AI43),AND(R$4&gt;=$AJ43,R$4&lt;$AK43)),$AG43,$AF43),0)))</f>
        <v/>
      </c>
      <c r="S43" s="40">
        <f>IF(OR($A43="",$AF43=""),"",IF($AL43=1,0,IF(IF($AE43&gt;$AD43,AND(S$4&gt;=$AD43,S$4&lt;$AE43),OR(S$4&gt;=$AD43,S$4&lt;$AE43)),IF(OR(AND(S$4&gt;=$AH43,S$4&lt;$AI43),AND(S$4&gt;=$AJ43,S$4&lt;$AK43)),$AG43,$AF43),0)))</f>
        <v/>
      </c>
      <c r="T43" s="40">
        <f>IF(OR($A43="",$AF43=""),"",IF($AL43=1,0,IF(IF($AE43&gt;$AD43,AND(T$4&gt;=$AD43,T$4&lt;$AE43),OR(T$4&gt;=$AD43,T$4&lt;$AE43)),IF(OR(AND(T$4&gt;=$AH43,T$4&lt;$AI43),AND(T$4&gt;=$AJ43,T$4&lt;$AK43)),$AG43,$AF43),0)))</f>
        <v/>
      </c>
      <c r="U43" s="40">
        <f>IF(OR($A43="",$AF43=""),"",IF($AL43=1,0,IF(IF($AE43&gt;$AD43,AND(U$4&gt;=$AD43,U$4&lt;$AE43),OR(U$4&gt;=$AD43,U$4&lt;$AE43)),IF(OR(AND(U$4&gt;=$AH43,U$4&lt;$AI43),AND(U$4&gt;=$AJ43,U$4&lt;$AK43)),$AG43,$AF43),0)))</f>
        <v/>
      </c>
      <c r="V43" s="40">
        <f>IF(OR($A43="",$AF43=""),"",IF($AL43=1,0,IF(IF($AE43&gt;$AD43,AND(V$4&gt;=$AD43,V$4&lt;$AE43),OR(V$4&gt;=$AD43,V$4&lt;$AE43)),IF(OR(AND(V$4&gt;=$AH43,V$4&lt;$AI43),AND(V$4&gt;=$AJ43,V$4&lt;$AK43)),$AG43,$AF43),0)))</f>
        <v/>
      </c>
      <c r="W43" s="40">
        <f>IF(OR($A43="",$AF43=""),"",IF($AL43=1,0,IF(IF($AE43&gt;$AD43,AND(W$4&gt;=$AD43,W$4&lt;$AE43),OR(W$4&gt;=$AD43,W$4&lt;$AE43)),IF(OR(AND(W$4&gt;=$AH43,W$4&lt;$AI43),AND(W$4&gt;=$AJ43,W$4&lt;$AK43)),$AG43,$AF43),0)))</f>
        <v/>
      </c>
      <c r="X43" s="40">
        <f>IF(OR($A43="",$AF43=""),"",IF($AL43=1,0,IF(IF($AE43&gt;$AD43,AND(X$4&gt;=$AD43,X$4&lt;$AE43),OR(X$4&gt;=$AD43,X$4&lt;$AE43)),IF(OR(AND(X$4&gt;=$AH43,X$4&lt;$AI43),AND(X$4&gt;=$AJ43,X$4&lt;$AK43)),$AG43,$AF43),0)))</f>
        <v/>
      </c>
      <c r="Y43" s="40">
        <f>IF(OR($A43="",$AF43=""),"",IF($AL43=1,0,IF(IF($AE43&gt;$AD43,AND(Y$4&gt;=$AD43,Y$4&lt;$AE43),OR(Y$4&gt;=$AD43,Y$4&lt;$AE43)),IF(OR(AND(Y$4&gt;=$AH43,Y$4&lt;$AI43),AND(Y$4&gt;=$AJ43,Y$4&lt;$AK43)),$AG43,$AF43),0)))</f>
        <v/>
      </c>
      <c r="Z43" s="40">
        <f>IF(OR($A43="",$AF43=""),"",IF($AL43=1,0,IF(IF($AE43&gt;$AD43,AND(Z$4&gt;=$AD43,Z$4&lt;$AE43),OR(Z$4&gt;=$AD43,Z$4&lt;$AE43)),IF(OR(AND(Z$4&gt;=$AH43,Z$4&lt;$AI43),AND(Z$4&gt;=$AJ43,Z$4&lt;$AK43)),$AG43,$AF43),0)))</f>
        <v/>
      </c>
      <c r="AA43" s="41">
        <f>IF($A43="","",SUM(C43:Z43))</f>
        <v/>
      </c>
      <c r="AC43" s="42" t="n">
        <v>1</v>
      </c>
      <c r="AD43" s="42">
        <f>IF('3 Movimento'!$B$13&lt;&gt;"",'3 Movimento'!$B$13,IF('1 Loja'!B$16="",0,'1 Loja'!B$16))*24</f>
        <v/>
      </c>
      <c r="AE43" s="42">
        <f>IF('3 Movimento'!$C$13&lt;&gt;"",'3 Movimento'!$C$13,IF('1 Loja'!B$17="",0,'1 Loja'!B$17))*24</f>
        <v/>
      </c>
      <c r="AF43" s="42">
        <f>IF('3 Movimento'!$D$13="","",'3 Movimento'!$D$13)</f>
        <v/>
      </c>
      <c r="AG43" s="42">
        <f>IF('3 Movimento'!$E$13="",AF43,'3 Movimento'!$E$13)</f>
        <v/>
      </c>
      <c r="AH43" s="42">
        <f>IF('1 Loja'!B$18="",-1,'1 Loja'!B$18*24)</f>
        <v/>
      </c>
      <c r="AI43" s="42">
        <f>IF('1 Loja'!B$19="",-1,'1 Loja'!B$19*24)</f>
        <v/>
      </c>
      <c r="AJ43" s="42">
        <f>IF('1 Loja'!B$20="",-1,'1 Loja'!B$20*24)</f>
        <v/>
      </c>
      <c r="AK43" s="42">
        <f>IF('1 Loja'!B$21="",-1,'1 Loja'!B$21*24)</f>
        <v/>
      </c>
      <c r="AL43" s="42">
        <f>IF(AND('3 Movimento'!$B$13="",'3 Movimento'!$C$13="",OR('1 Loja'!B$16="",'1 Loja'!B$17="")),1,0)</f>
        <v/>
      </c>
    </row>
    <row r="44">
      <c r="A44" s="39">
        <f>IF('3 Movimento'!$A$13="","",'3 Movimento'!$A$13)</f>
        <v/>
      </c>
      <c r="B44" s="39" t="inlineStr">
        <is>
          <t>Quinta</t>
        </is>
      </c>
      <c r="C44" s="40">
        <f>IF(OR($A44="",$AF44=""),"",IF($AL44=1,0,IF(IF($AE44&gt;$AD44,AND(C$4&gt;=$AD44,C$4&lt;$AE44),OR(C$4&gt;=$AD44,C$4&lt;$AE44)),IF(OR(AND(C$4&gt;=$AH44,C$4&lt;$AI44),AND(C$4&gt;=$AJ44,C$4&lt;$AK44)),$AG44,$AF44),0)))</f>
        <v/>
      </c>
      <c r="D44" s="40">
        <f>IF(OR($A44="",$AF44=""),"",IF($AL44=1,0,IF(IF($AE44&gt;$AD44,AND(D$4&gt;=$AD44,D$4&lt;$AE44),OR(D$4&gt;=$AD44,D$4&lt;$AE44)),IF(OR(AND(D$4&gt;=$AH44,D$4&lt;$AI44),AND(D$4&gt;=$AJ44,D$4&lt;$AK44)),$AG44,$AF44),0)))</f>
        <v/>
      </c>
      <c r="E44" s="40">
        <f>IF(OR($A44="",$AF44=""),"",IF($AL44=1,0,IF(IF($AE44&gt;$AD44,AND(E$4&gt;=$AD44,E$4&lt;$AE44),OR(E$4&gt;=$AD44,E$4&lt;$AE44)),IF(OR(AND(E$4&gt;=$AH44,E$4&lt;$AI44),AND(E$4&gt;=$AJ44,E$4&lt;$AK44)),$AG44,$AF44),0)))</f>
        <v/>
      </c>
      <c r="F44" s="40">
        <f>IF(OR($A44="",$AF44=""),"",IF($AL44=1,0,IF(IF($AE44&gt;$AD44,AND(F$4&gt;=$AD44,F$4&lt;$AE44),OR(F$4&gt;=$AD44,F$4&lt;$AE44)),IF(OR(AND(F$4&gt;=$AH44,F$4&lt;$AI44),AND(F$4&gt;=$AJ44,F$4&lt;$AK44)),$AG44,$AF44),0)))</f>
        <v/>
      </c>
      <c r="G44" s="40">
        <f>IF(OR($A44="",$AF44=""),"",IF($AL44=1,0,IF(IF($AE44&gt;$AD44,AND(G$4&gt;=$AD44,G$4&lt;$AE44),OR(G$4&gt;=$AD44,G$4&lt;$AE44)),IF(OR(AND(G$4&gt;=$AH44,G$4&lt;$AI44),AND(G$4&gt;=$AJ44,G$4&lt;$AK44)),$AG44,$AF44),0)))</f>
        <v/>
      </c>
      <c r="H44" s="40">
        <f>IF(OR($A44="",$AF44=""),"",IF($AL44=1,0,IF(IF($AE44&gt;$AD44,AND(H$4&gt;=$AD44,H$4&lt;$AE44),OR(H$4&gt;=$AD44,H$4&lt;$AE44)),IF(OR(AND(H$4&gt;=$AH44,H$4&lt;$AI44),AND(H$4&gt;=$AJ44,H$4&lt;$AK44)),$AG44,$AF44),0)))</f>
        <v/>
      </c>
      <c r="I44" s="40">
        <f>IF(OR($A44="",$AF44=""),"",IF($AL44=1,0,IF(IF($AE44&gt;$AD44,AND(I$4&gt;=$AD44,I$4&lt;$AE44),OR(I$4&gt;=$AD44,I$4&lt;$AE44)),IF(OR(AND(I$4&gt;=$AH44,I$4&lt;$AI44),AND(I$4&gt;=$AJ44,I$4&lt;$AK44)),$AG44,$AF44),0)))</f>
        <v/>
      </c>
      <c r="J44" s="40">
        <f>IF(OR($A44="",$AF44=""),"",IF($AL44=1,0,IF(IF($AE44&gt;$AD44,AND(J$4&gt;=$AD44,J$4&lt;$AE44),OR(J$4&gt;=$AD44,J$4&lt;$AE44)),IF(OR(AND(J$4&gt;=$AH44,J$4&lt;$AI44),AND(J$4&gt;=$AJ44,J$4&lt;$AK44)),$AG44,$AF44),0)))</f>
        <v/>
      </c>
      <c r="K44" s="40">
        <f>IF(OR($A44="",$AF44=""),"",IF($AL44=1,0,IF(IF($AE44&gt;$AD44,AND(K$4&gt;=$AD44,K$4&lt;$AE44),OR(K$4&gt;=$AD44,K$4&lt;$AE44)),IF(OR(AND(K$4&gt;=$AH44,K$4&lt;$AI44),AND(K$4&gt;=$AJ44,K$4&lt;$AK44)),$AG44,$AF44),0)))</f>
        <v/>
      </c>
      <c r="L44" s="40">
        <f>IF(OR($A44="",$AF44=""),"",IF($AL44=1,0,IF(IF($AE44&gt;$AD44,AND(L$4&gt;=$AD44,L$4&lt;$AE44),OR(L$4&gt;=$AD44,L$4&lt;$AE44)),IF(OR(AND(L$4&gt;=$AH44,L$4&lt;$AI44),AND(L$4&gt;=$AJ44,L$4&lt;$AK44)),$AG44,$AF44),0)))</f>
        <v/>
      </c>
      <c r="M44" s="40">
        <f>IF(OR($A44="",$AF44=""),"",IF($AL44=1,0,IF(IF($AE44&gt;$AD44,AND(M$4&gt;=$AD44,M$4&lt;$AE44),OR(M$4&gt;=$AD44,M$4&lt;$AE44)),IF(OR(AND(M$4&gt;=$AH44,M$4&lt;$AI44),AND(M$4&gt;=$AJ44,M$4&lt;$AK44)),$AG44,$AF44),0)))</f>
        <v/>
      </c>
      <c r="N44" s="40">
        <f>IF(OR($A44="",$AF44=""),"",IF($AL44=1,0,IF(IF($AE44&gt;$AD44,AND(N$4&gt;=$AD44,N$4&lt;$AE44),OR(N$4&gt;=$AD44,N$4&lt;$AE44)),IF(OR(AND(N$4&gt;=$AH44,N$4&lt;$AI44),AND(N$4&gt;=$AJ44,N$4&lt;$AK44)),$AG44,$AF44),0)))</f>
        <v/>
      </c>
      <c r="O44" s="40">
        <f>IF(OR($A44="",$AF44=""),"",IF($AL44=1,0,IF(IF($AE44&gt;$AD44,AND(O$4&gt;=$AD44,O$4&lt;$AE44),OR(O$4&gt;=$AD44,O$4&lt;$AE44)),IF(OR(AND(O$4&gt;=$AH44,O$4&lt;$AI44),AND(O$4&gt;=$AJ44,O$4&lt;$AK44)),$AG44,$AF44),0)))</f>
        <v/>
      </c>
      <c r="P44" s="40">
        <f>IF(OR($A44="",$AF44=""),"",IF($AL44=1,0,IF(IF($AE44&gt;$AD44,AND(P$4&gt;=$AD44,P$4&lt;$AE44),OR(P$4&gt;=$AD44,P$4&lt;$AE44)),IF(OR(AND(P$4&gt;=$AH44,P$4&lt;$AI44),AND(P$4&gt;=$AJ44,P$4&lt;$AK44)),$AG44,$AF44),0)))</f>
        <v/>
      </c>
      <c r="Q44" s="40">
        <f>IF(OR($A44="",$AF44=""),"",IF($AL44=1,0,IF(IF($AE44&gt;$AD44,AND(Q$4&gt;=$AD44,Q$4&lt;$AE44),OR(Q$4&gt;=$AD44,Q$4&lt;$AE44)),IF(OR(AND(Q$4&gt;=$AH44,Q$4&lt;$AI44),AND(Q$4&gt;=$AJ44,Q$4&lt;$AK44)),$AG44,$AF44),0)))</f>
        <v/>
      </c>
      <c r="R44" s="40">
        <f>IF(OR($A44="",$AF44=""),"",IF($AL44=1,0,IF(IF($AE44&gt;$AD44,AND(R$4&gt;=$AD44,R$4&lt;$AE44),OR(R$4&gt;=$AD44,R$4&lt;$AE44)),IF(OR(AND(R$4&gt;=$AH44,R$4&lt;$AI44),AND(R$4&gt;=$AJ44,R$4&lt;$AK44)),$AG44,$AF44),0)))</f>
        <v/>
      </c>
      <c r="S44" s="40">
        <f>IF(OR($A44="",$AF44=""),"",IF($AL44=1,0,IF(IF($AE44&gt;$AD44,AND(S$4&gt;=$AD44,S$4&lt;$AE44),OR(S$4&gt;=$AD44,S$4&lt;$AE44)),IF(OR(AND(S$4&gt;=$AH44,S$4&lt;$AI44),AND(S$4&gt;=$AJ44,S$4&lt;$AK44)),$AG44,$AF44),0)))</f>
        <v/>
      </c>
      <c r="T44" s="40">
        <f>IF(OR($A44="",$AF44=""),"",IF($AL44=1,0,IF(IF($AE44&gt;$AD44,AND(T$4&gt;=$AD44,T$4&lt;$AE44),OR(T$4&gt;=$AD44,T$4&lt;$AE44)),IF(OR(AND(T$4&gt;=$AH44,T$4&lt;$AI44),AND(T$4&gt;=$AJ44,T$4&lt;$AK44)),$AG44,$AF44),0)))</f>
        <v/>
      </c>
      <c r="U44" s="40">
        <f>IF(OR($A44="",$AF44=""),"",IF($AL44=1,0,IF(IF($AE44&gt;$AD44,AND(U$4&gt;=$AD44,U$4&lt;$AE44),OR(U$4&gt;=$AD44,U$4&lt;$AE44)),IF(OR(AND(U$4&gt;=$AH44,U$4&lt;$AI44),AND(U$4&gt;=$AJ44,U$4&lt;$AK44)),$AG44,$AF44),0)))</f>
        <v/>
      </c>
      <c r="V44" s="40">
        <f>IF(OR($A44="",$AF44=""),"",IF($AL44=1,0,IF(IF($AE44&gt;$AD44,AND(V$4&gt;=$AD44,V$4&lt;$AE44),OR(V$4&gt;=$AD44,V$4&lt;$AE44)),IF(OR(AND(V$4&gt;=$AH44,V$4&lt;$AI44),AND(V$4&gt;=$AJ44,V$4&lt;$AK44)),$AG44,$AF44),0)))</f>
        <v/>
      </c>
      <c r="W44" s="40">
        <f>IF(OR($A44="",$AF44=""),"",IF($AL44=1,0,IF(IF($AE44&gt;$AD44,AND(W$4&gt;=$AD44,W$4&lt;$AE44),OR(W$4&gt;=$AD44,W$4&lt;$AE44)),IF(OR(AND(W$4&gt;=$AH44,W$4&lt;$AI44),AND(W$4&gt;=$AJ44,W$4&lt;$AK44)),$AG44,$AF44),0)))</f>
        <v/>
      </c>
      <c r="X44" s="40">
        <f>IF(OR($A44="",$AF44=""),"",IF($AL44=1,0,IF(IF($AE44&gt;$AD44,AND(X$4&gt;=$AD44,X$4&lt;$AE44),OR(X$4&gt;=$AD44,X$4&lt;$AE44)),IF(OR(AND(X$4&gt;=$AH44,X$4&lt;$AI44),AND(X$4&gt;=$AJ44,X$4&lt;$AK44)),$AG44,$AF44),0)))</f>
        <v/>
      </c>
      <c r="Y44" s="40">
        <f>IF(OR($A44="",$AF44=""),"",IF($AL44=1,0,IF(IF($AE44&gt;$AD44,AND(Y$4&gt;=$AD44,Y$4&lt;$AE44),OR(Y$4&gt;=$AD44,Y$4&lt;$AE44)),IF(OR(AND(Y$4&gt;=$AH44,Y$4&lt;$AI44),AND(Y$4&gt;=$AJ44,Y$4&lt;$AK44)),$AG44,$AF44),0)))</f>
        <v/>
      </c>
      <c r="Z44" s="40">
        <f>IF(OR($A44="",$AF44=""),"",IF($AL44=1,0,IF(IF($AE44&gt;$AD44,AND(Z$4&gt;=$AD44,Z$4&lt;$AE44),OR(Z$4&gt;=$AD44,Z$4&lt;$AE44)),IF(OR(AND(Z$4&gt;=$AH44,Z$4&lt;$AI44),AND(Z$4&gt;=$AJ44,Z$4&lt;$AK44)),$AG44,$AF44),0)))</f>
        <v/>
      </c>
      <c r="AA44" s="41">
        <f>IF($A44="","",SUM(C44:Z44))</f>
        <v/>
      </c>
      <c r="AC44" s="42" t="n">
        <v>1</v>
      </c>
      <c r="AD44" s="42">
        <f>IF('3 Movimento'!$B$13&lt;&gt;"",'3 Movimento'!$B$13,IF('1 Loja'!B$16="",0,'1 Loja'!B$16))*24</f>
        <v/>
      </c>
      <c r="AE44" s="42">
        <f>IF('3 Movimento'!$C$13&lt;&gt;"",'3 Movimento'!$C$13,IF('1 Loja'!B$17="",0,'1 Loja'!B$17))*24</f>
        <v/>
      </c>
      <c r="AF44" s="42">
        <f>IF('3 Movimento'!$D$13="","",'3 Movimento'!$D$13)</f>
        <v/>
      </c>
      <c r="AG44" s="42">
        <f>IF('3 Movimento'!$E$13="",AF44,'3 Movimento'!$E$13)</f>
        <v/>
      </c>
      <c r="AH44" s="42">
        <f>IF('1 Loja'!B$18="",-1,'1 Loja'!B$18*24)</f>
        <v/>
      </c>
      <c r="AI44" s="42">
        <f>IF('1 Loja'!B$19="",-1,'1 Loja'!B$19*24)</f>
        <v/>
      </c>
      <c r="AJ44" s="42">
        <f>IF('1 Loja'!B$20="",-1,'1 Loja'!B$20*24)</f>
        <v/>
      </c>
      <c r="AK44" s="42">
        <f>IF('1 Loja'!B$21="",-1,'1 Loja'!B$21*24)</f>
        <v/>
      </c>
      <c r="AL44" s="42">
        <f>IF(AND('3 Movimento'!$B$13="",'3 Movimento'!$C$13="",OR('1 Loja'!B$16="",'1 Loja'!B$17="")),1,0)</f>
        <v/>
      </c>
    </row>
    <row r="45">
      <c r="A45" s="39">
        <f>IF('3 Movimento'!$A$13="","",'3 Movimento'!$A$13)</f>
        <v/>
      </c>
      <c r="B45" s="39" t="inlineStr">
        <is>
          <t>Sexta</t>
        </is>
      </c>
      <c r="C45" s="40">
        <f>IF(OR($A45="",$AF45=""),"",IF($AL45=1,0,IF(IF($AE45&gt;$AD45,AND(C$4&gt;=$AD45,C$4&lt;$AE45),OR(C$4&gt;=$AD45,C$4&lt;$AE45)),IF(OR(AND(C$4&gt;=$AH45,C$4&lt;$AI45),AND(C$4&gt;=$AJ45,C$4&lt;$AK45)),$AG45,$AF45),0)))</f>
        <v/>
      </c>
      <c r="D45" s="40">
        <f>IF(OR($A45="",$AF45=""),"",IF($AL45=1,0,IF(IF($AE45&gt;$AD45,AND(D$4&gt;=$AD45,D$4&lt;$AE45),OR(D$4&gt;=$AD45,D$4&lt;$AE45)),IF(OR(AND(D$4&gt;=$AH45,D$4&lt;$AI45),AND(D$4&gt;=$AJ45,D$4&lt;$AK45)),$AG45,$AF45),0)))</f>
        <v/>
      </c>
      <c r="E45" s="40">
        <f>IF(OR($A45="",$AF45=""),"",IF($AL45=1,0,IF(IF($AE45&gt;$AD45,AND(E$4&gt;=$AD45,E$4&lt;$AE45),OR(E$4&gt;=$AD45,E$4&lt;$AE45)),IF(OR(AND(E$4&gt;=$AH45,E$4&lt;$AI45),AND(E$4&gt;=$AJ45,E$4&lt;$AK45)),$AG45,$AF45),0)))</f>
        <v/>
      </c>
      <c r="F45" s="40">
        <f>IF(OR($A45="",$AF45=""),"",IF($AL45=1,0,IF(IF($AE45&gt;$AD45,AND(F$4&gt;=$AD45,F$4&lt;$AE45),OR(F$4&gt;=$AD45,F$4&lt;$AE45)),IF(OR(AND(F$4&gt;=$AH45,F$4&lt;$AI45),AND(F$4&gt;=$AJ45,F$4&lt;$AK45)),$AG45,$AF45),0)))</f>
        <v/>
      </c>
      <c r="G45" s="40">
        <f>IF(OR($A45="",$AF45=""),"",IF($AL45=1,0,IF(IF($AE45&gt;$AD45,AND(G$4&gt;=$AD45,G$4&lt;$AE45),OR(G$4&gt;=$AD45,G$4&lt;$AE45)),IF(OR(AND(G$4&gt;=$AH45,G$4&lt;$AI45),AND(G$4&gt;=$AJ45,G$4&lt;$AK45)),$AG45,$AF45),0)))</f>
        <v/>
      </c>
      <c r="H45" s="40">
        <f>IF(OR($A45="",$AF45=""),"",IF($AL45=1,0,IF(IF($AE45&gt;$AD45,AND(H$4&gt;=$AD45,H$4&lt;$AE45),OR(H$4&gt;=$AD45,H$4&lt;$AE45)),IF(OR(AND(H$4&gt;=$AH45,H$4&lt;$AI45),AND(H$4&gt;=$AJ45,H$4&lt;$AK45)),$AG45,$AF45),0)))</f>
        <v/>
      </c>
      <c r="I45" s="40">
        <f>IF(OR($A45="",$AF45=""),"",IF($AL45=1,0,IF(IF($AE45&gt;$AD45,AND(I$4&gt;=$AD45,I$4&lt;$AE45),OR(I$4&gt;=$AD45,I$4&lt;$AE45)),IF(OR(AND(I$4&gt;=$AH45,I$4&lt;$AI45),AND(I$4&gt;=$AJ45,I$4&lt;$AK45)),$AG45,$AF45),0)))</f>
        <v/>
      </c>
      <c r="J45" s="40">
        <f>IF(OR($A45="",$AF45=""),"",IF($AL45=1,0,IF(IF($AE45&gt;$AD45,AND(J$4&gt;=$AD45,J$4&lt;$AE45),OR(J$4&gt;=$AD45,J$4&lt;$AE45)),IF(OR(AND(J$4&gt;=$AH45,J$4&lt;$AI45),AND(J$4&gt;=$AJ45,J$4&lt;$AK45)),$AG45,$AF45),0)))</f>
        <v/>
      </c>
      <c r="K45" s="40">
        <f>IF(OR($A45="",$AF45=""),"",IF($AL45=1,0,IF(IF($AE45&gt;$AD45,AND(K$4&gt;=$AD45,K$4&lt;$AE45),OR(K$4&gt;=$AD45,K$4&lt;$AE45)),IF(OR(AND(K$4&gt;=$AH45,K$4&lt;$AI45),AND(K$4&gt;=$AJ45,K$4&lt;$AK45)),$AG45,$AF45),0)))</f>
        <v/>
      </c>
      <c r="L45" s="40">
        <f>IF(OR($A45="",$AF45=""),"",IF($AL45=1,0,IF(IF($AE45&gt;$AD45,AND(L$4&gt;=$AD45,L$4&lt;$AE45),OR(L$4&gt;=$AD45,L$4&lt;$AE45)),IF(OR(AND(L$4&gt;=$AH45,L$4&lt;$AI45),AND(L$4&gt;=$AJ45,L$4&lt;$AK45)),$AG45,$AF45),0)))</f>
        <v/>
      </c>
      <c r="M45" s="40">
        <f>IF(OR($A45="",$AF45=""),"",IF($AL45=1,0,IF(IF($AE45&gt;$AD45,AND(M$4&gt;=$AD45,M$4&lt;$AE45),OR(M$4&gt;=$AD45,M$4&lt;$AE45)),IF(OR(AND(M$4&gt;=$AH45,M$4&lt;$AI45),AND(M$4&gt;=$AJ45,M$4&lt;$AK45)),$AG45,$AF45),0)))</f>
        <v/>
      </c>
      <c r="N45" s="40">
        <f>IF(OR($A45="",$AF45=""),"",IF($AL45=1,0,IF(IF($AE45&gt;$AD45,AND(N$4&gt;=$AD45,N$4&lt;$AE45),OR(N$4&gt;=$AD45,N$4&lt;$AE45)),IF(OR(AND(N$4&gt;=$AH45,N$4&lt;$AI45),AND(N$4&gt;=$AJ45,N$4&lt;$AK45)),$AG45,$AF45),0)))</f>
        <v/>
      </c>
      <c r="O45" s="40">
        <f>IF(OR($A45="",$AF45=""),"",IF($AL45=1,0,IF(IF($AE45&gt;$AD45,AND(O$4&gt;=$AD45,O$4&lt;$AE45),OR(O$4&gt;=$AD45,O$4&lt;$AE45)),IF(OR(AND(O$4&gt;=$AH45,O$4&lt;$AI45),AND(O$4&gt;=$AJ45,O$4&lt;$AK45)),$AG45,$AF45),0)))</f>
        <v/>
      </c>
      <c r="P45" s="40">
        <f>IF(OR($A45="",$AF45=""),"",IF($AL45=1,0,IF(IF($AE45&gt;$AD45,AND(P$4&gt;=$AD45,P$4&lt;$AE45),OR(P$4&gt;=$AD45,P$4&lt;$AE45)),IF(OR(AND(P$4&gt;=$AH45,P$4&lt;$AI45),AND(P$4&gt;=$AJ45,P$4&lt;$AK45)),$AG45,$AF45),0)))</f>
        <v/>
      </c>
      <c r="Q45" s="40">
        <f>IF(OR($A45="",$AF45=""),"",IF($AL45=1,0,IF(IF($AE45&gt;$AD45,AND(Q$4&gt;=$AD45,Q$4&lt;$AE45),OR(Q$4&gt;=$AD45,Q$4&lt;$AE45)),IF(OR(AND(Q$4&gt;=$AH45,Q$4&lt;$AI45),AND(Q$4&gt;=$AJ45,Q$4&lt;$AK45)),$AG45,$AF45),0)))</f>
        <v/>
      </c>
      <c r="R45" s="40">
        <f>IF(OR($A45="",$AF45=""),"",IF($AL45=1,0,IF(IF($AE45&gt;$AD45,AND(R$4&gt;=$AD45,R$4&lt;$AE45),OR(R$4&gt;=$AD45,R$4&lt;$AE45)),IF(OR(AND(R$4&gt;=$AH45,R$4&lt;$AI45),AND(R$4&gt;=$AJ45,R$4&lt;$AK45)),$AG45,$AF45),0)))</f>
        <v/>
      </c>
      <c r="S45" s="40">
        <f>IF(OR($A45="",$AF45=""),"",IF($AL45=1,0,IF(IF($AE45&gt;$AD45,AND(S$4&gt;=$AD45,S$4&lt;$AE45),OR(S$4&gt;=$AD45,S$4&lt;$AE45)),IF(OR(AND(S$4&gt;=$AH45,S$4&lt;$AI45),AND(S$4&gt;=$AJ45,S$4&lt;$AK45)),$AG45,$AF45),0)))</f>
        <v/>
      </c>
      <c r="T45" s="40">
        <f>IF(OR($A45="",$AF45=""),"",IF($AL45=1,0,IF(IF($AE45&gt;$AD45,AND(T$4&gt;=$AD45,T$4&lt;$AE45),OR(T$4&gt;=$AD45,T$4&lt;$AE45)),IF(OR(AND(T$4&gt;=$AH45,T$4&lt;$AI45),AND(T$4&gt;=$AJ45,T$4&lt;$AK45)),$AG45,$AF45),0)))</f>
        <v/>
      </c>
      <c r="U45" s="40">
        <f>IF(OR($A45="",$AF45=""),"",IF($AL45=1,0,IF(IF($AE45&gt;$AD45,AND(U$4&gt;=$AD45,U$4&lt;$AE45),OR(U$4&gt;=$AD45,U$4&lt;$AE45)),IF(OR(AND(U$4&gt;=$AH45,U$4&lt;$AI45),AND(U$4&gt;=$AJ45,U$4&lt;$AK45)),$AG45,$AF45),0)))</f>
        <v/>
      </c>
      <c r="V45" s="40">
        <f>IF(OR($A45="",$AF45=""),"",IF($AL45=1,0,IF(IF($AE45&gt;$AD45,AND(V$4&gt;=$AD45,V$4&lt;$AE45),OR(V$4&gt;=$AD45,V$4&lt;$AE45)),IF(OR(AND(V$4&gt;=$AH45,V$4&lt;$AI45),AND(V$4&gt;=$AJ45,V$4&lt;$AK45)),$AG45,$AF45),0)))</f>
        <v/>
      </c>
      <c r="W45" s="40">
        <f>IF(OR($A45="",$AF45=""),"",IF($AL45=1,0,IF(IF($AE45&gt;$AD45,AND(W$4&gt;=$AD45,W$4&lt;$AE45),OR(W$4&gt;=$AD45,W$4&lt;$AE45)),IF(OR(AND(W$4&gt;=$AH45,W$4&lt;$AI45),AND(W$4&gt;=$AJ45,W$4&lt;$AK45)),$AG45,$AF45),0)))</f>
        <v/>
      </c>
      <c r="X45" s="40">
        <f>IF(OR($A45="",$AF45=""),"",IF($AL45=1,0,IF(IF($AE45&gt;$AD45,AND(X$4&gt;=$AD45,X$4&lt;$AE45),OR(X$4&gt;=$AD45,X$4&lt;$AE45)),IF(OR(AND(X$4&gt;=$AH45,X$4&lt;$AI45),AND(X$4&gt;=$AJ45,X$4&lt;$AK45)),$AG45,$AF45),0)))</f>
        <v/>
      </c>
      <c r="Y45" s="40">
        <f>IF(OR($A45="",$AF45=""),"",IF($AL45=1,0,IF(IF($AE45&gt;$AD45,AND(Y$4&gt;=$AD45,Y$4&lt;$AE45),OR(Y$4&gt;=$AD45,Y$4&lt;$AE45)),IF(OR(AND(Y$4&gt;=$AH45,Y$4&lt;$AI45),AND(Y$4&gt;=$AJ45,Y$4&lt;$AK45)),$AG45,$AF45),0)))</f>
        <v/>
      </c>
      <c r="Z45" s="40">
        <f>IF(OR($A45="",$AF45=""),"",IF($AL45=1,0,IF(IF($AE45&gt;$AD45,AND(Z$4&gt;=$AD45,Z$4&lt;$AE45),OR(Z$4&gt;=$AD45,Z$4&lt;$AE45)),IF(OR(AND(Z$4&gt;=$AH45,Z$4&lt;$AI45),AND(Z$4&gt;=$AJ45,Z$4&lt;$AK45)),$AG45,$AF45),0)))</f>
        <v/>
      </c>
      <c r="AA45" s="41">
        <f>IF($A45="","",SUM(C45:Z45))</f>
        <v/>
      </c>
      <c r="AC45" s="42" t="n">
        <v>1</v>
      </c>
      <c r="AD45" s="42">
        <f>IF('3 Movimento'!$B$13&lt;&gt;"",'3 Movimento'!$B$13,IF('1 Loja'!B$16="",0,'1 Loja'!B$16))*24</f>
        <v/>
      </c>
      <c r="AE45" s="42">
        <f>IF('3 Movimento'!$C$13&lt;&gt;"",'3 Movimento'!$C$13,IF('1 Loja'!B$17="",0,'1 Loja'!B$17))*24</f>
        <v/>
      </c>
      <c r="AF45" s="42">
        <f>IF('3 Movimento'!$D$13="","",'3 Movimento'!$D$13)</f>
        <v/>
      </c>
      <c r="AG45" s="42">
        <f>IF('3 Movimento'!$E$13="",AF45,'3 Movimento'!$E$13)</f>
        <v/>
      </c>
      <c r="AH45" s="42">
        <f>IF('1 Loja'!B$18="",-1,'1 Loja'!B$18*24)</f>
        <v/>
      </c>
      <c r="AI45" s="42">
        <f>IF('1 Loja'!B$19="",-1,'1 Loja'!B$19*24)</f>
        <v/>
      </c>
      <c r="AJ45" s="42">
        <f>IF('1 Loja'!B$20="",-1,'1 Loja'!B$20*24)</f>
        <v/>
      </c>
      <c r="AK45" s="42">
        <f>IF('1 Loja'!B$21="",-1,'1 Loja'!B$21*24)</f>
        <v/>
      </c>
      <c r="AL45" s="42">
        <f>IF(AND('3 Movimento'!$B$13="",'3 Movimento'!$C$13="",OR('1 Loja'!B$16="",'1 Loja'!B$17="")),1,0)</f>
        <v/>
      </c>
    </row>
    <row r="46">
      <c r="A46" s="39">
        <f>IF('3 Movimento'!$A$13="","",'3 Movimento'!$A$13)</f>
        <v/>
      </c>
      <c r="B46" s="39" t="inlineStr">
        <is>
          <t>Sábado</t>
        </is>
      </c>
      <c r="C46" s="40">
        <f>IF(OR($A46="",$AF46=""),"",IF($AL46=1,0,IF(IF($AE46&gt;$AD46,AND(C$4&gt;=$AD46,C$4&lt;$AE46),OR(C$4&gt;=$AD46,C$4&lt;$AE46)),IF(OR(AND(C$4&gt;=$AH46,C$4&lt;$AI46),AND(C$4&gt;=$AJ46,C$4&lt;$AK46)),$AG46,$AF46),0)))</f>
        <v/>
      </c>
      <c r="D46" s="40">
        <f>IF(OR($A46="",$AF46=""),"",IF($AL46=1,0,IF(IF($AE46&gt;$AD46,AND(D$4&gt;=$AD46,D$4&lt;$AE46),OR(D$4&gt;=$AD46,D$4&lt;$AE46)),IF(OR(AND(D$4&gt;=$AH46,D$4&lt;$AI46),AND(D$4&gt;=$AJ46,D$4&lt;$AK46)),$AG46,$AF46),0)))</f>
        <v/>
      </c>
      <c r="E46" s="40">
        <f>IF(OR($A46="",$AF46=""),"",IF($AL46=1,0,IF(IF($AE46&gt;$AD46,AND(E$4&gt;=$AD46,E$4&lt;$AE46),OR(E$4&gt;=$AD46,E$4&lt;$AE46)),IF(OR(AND(E$4&gt;=$AH46,E$4&lt;$AI46),AND(E$4&gt;=$AJ46,E$4&lt;$AK46)),$AG46,$AF46),0)))</f>
        <v/>
      </c>
      <c r="F46" s="40">
        <f>IF(OR($A46="",$AF46=""),"",IF($AL46=1,0,IF(IF($AE46&gt;$AD46,AND(F$4&gt;=$AD46,F$4&lt;$AE46),OR(F$4&gt;=$AD46,F$4&lt;$AE46)),IF(OR(AND(F$4&gt;=$AH46,F$4&lt;$AI46),AND(F$4&gt;=$AJ46,F$4&lt;$AK46)),$AG46,$AF46),0)))</f>
        <v/>
      </c>
      <c r="G46" s="40">
        <f>IF(OR($A46="",$AF46=""),"",IF($AL46=1,0,IF(IF($AE46&gt;$AD46,AND(G$4&gt;=$AD46,G$4&lt;$AE46),OR(G$4&gt;=$AD46,G$4&lt;$AE46)),IF(OR(AND(G$4&gt;=$AH46,G$4&lt;$AI46),AND(G$4&gt;=$AJ46,G$4&lt;$AK46)),$AG46,$AF46),0)))</f>
        <v/>
      </c>
      <c r="H46" s="40">
        <f>IF(OR($A46="",$AF46=""),"",IF($AL46=1,0,IF(IF($AE46&gt;$AD46,AND(H$4&gt;=$AD46,H$4&lt;$AE46),OR(H$4&gt;=$AD46,H$4&lt;$AE46)),IF(OR(AND(H$4&gt;=$AH46,H$4&lt;$AI46),AND(H$4&gt;=$AJ46,H$4&lt;$AK46)),$AG46,$AF46),0)))</f>
        <v/>
      </c>
      <c r="I46" s="40">
        <f>IF(OR($A46="",$AF46=""),"",IF($AL46=1,0,IF(IF($AE46&gt;$AD46,AND(I$4&gt;=$AD46,I$4&lt;$AE46),OR(I$4&gt;=$AD46,I$4&lt;$AE46)),IF(OR(AND(I$4&gt;=$AH46,I$4&lt;$AI46),AND(I$4&gt;=$AJ46,I$4&lt;$AK46)),$AG46,$AF46),0)))</f>
        <v/>
      </c>
      <c r="J46" s="40">
        <f>IF(OR($A46="",$AF46=""),"",IF($AL46=1,0,IF(IF($AE46&gt;$AD46,AND(J$4&gt;=$AD46,J$4&lt;$AE46),OR(J$4&gt;=$AD46,J$4&lt;$AE46)),IF(OR(AND(J$4&gt;=$AH46,J$4&lt;$AI46),AND(J$4&gt;=$AJ46,J$4&lt;$AK46)),$AG46,$AF46),0)))</f>
        <v/>
      </c>
      <c r="K46" s="40">
        <f>IF(OR($A46="",$AF46=""),"",IF($AL46=1,0,IF(IF($AE46&gt;$AD46,AND(K$4&gt;=$AD46,K$4&lt;$AE46),OR(K$4&gt;=$AD46,K$4&lt;$AE46)),IF(OR(AND(K$4&gt;=$AH46,K$4&lt;$AI46),AND(K$4&gt;=$AJ46,K$4&lt;$AK46)),$AG46,$AF46),0)))</f>
        <v/>
      </c>
      <c r="L46" s="40">
        <f>IF(OR($A46="",$AF46=""),"",IF($AL46=1,0,IF(IF($AE46&gt;$AD46,AND(L$4&gt;=$AD46,L$4&lt;$AE46),OR(L$4&gt;=$AD46,L$4&lt;$AE46)),IF(OR(AND(L$4&gt;=$AH46,L$4&lt;$AI46),AND(L$4&gt;=$AJ46,L$4&lt;$AK46)),$AG46,$AF46),0)))</f>
        <v/>
      </c>
      <c r="M46" s="40">
        <f>IF(OR($A46="",$AF46=""),"",IF($AL46=1,0,IF(IF($AE46&gt;$AD46,AND(M$4&gt;=$AD46,M$4&lt;$AE46),OR(M$4&gt;=$AD46,M$4&lt;$AE46)),IF(OR(AND(M$4&gt;=$AH46,M$4&lt;$AI46),AND(M$4&gt;=$AJ46,M$4&lt;$AK46)),$AG46,$AF46),0)))</f>
        <v/>
      </c>
      <c r="N46" s="40">
        <f>IF(OR($A46="",$AF46=""),"",IF($AL46=1,0,IF(IF($AE46&gt;$AD46,AND(N$4&gt;=$AD46,N$4&lt;$AE46),OR(N$4&gt;=$AD46,N$4&lt;$AE46)),IF(OR(AND(N$4&gt;=$AH46,N$4&lt;$AI46),AND(N$4&gt;=$AJ46,N$4&lt;$AK46)),$AG46,$AF46),0)))</f>
        <v/>
      </c>
      <c r="O46" s="40">
        <f>IF(OR($A46="",$AF46=""),"",IF($AL46=1,0,IF(IF($AE46&gt;$AD46,AND(O$4&gt;=$AD46,O$4&lt;$AE46),OR(O$4&gt;=$AD46,O$4&lt;$AE46)),IF(OR(AND(O$4&gt;=$AH46,O$4&lt;$AI46),AND(O$4&gt;=$AJ46,O$4&lt;$AK46)),$AG46,$AF46),0)))</f>
        <v/>
      </c>
      <c r="P46" s="40">
        <f>IF(OR($A46="",$AF46=""),"",IF($AL46=1,0,IF(IF($AE46&gt;$AD46,AND(P$4&gt;=$AD46,P$4&lt;$AE46),OR(P$4&gt;=$AD46,P$4&lt;$AE46)),IF(OR(AND(P$4&gt;=$AH46,P$4&lt;$AI46),AND(P$4&gt;=$AJ46,P$4&lt;$AK46)),$AG46,$AF46),0)))</f>
        <v/>
      </c>
      <c r="Q46" s="40">
        <f>IF(OR($A46="",$AF46=""),"",IF($AL46=1,0,IF(IF($AE46&gt;$AD46,AND(Q$4&gt;=$AD46,Q$4&lt;$AE46),OR(Q$4&gt;=$AD46,Q$4&lt;$AE46)),IF(OR(AND(Q$4&gt;=$AH46,Q$4&lt;$AI46),AND(Q$4&gt;=$AJ46,Q$4&lt;$AK46)),$AG46,$AF46),0)))</f>
        <v/>
      </c>
      <c r="R46" s="40">
        <f>IF(OR($A46="",$AF46=""),"",IF($AL46=1,0,IF(IF($AE46&gt;$AD46,AND(R$4&gt;=$AD46,R$4&lt;$AE46),OR(R$4&gt;=$AD46,R$4&lt;$AE46)),IF(OR(AND(R$4&gt;=$AH46,R$4&lt;$AI46),AND(R$4&gt;=$AJ46,R$4&lt;$AK46)),$AG46,$AF46),0)))</f>
        <v/>
      </c>
      <c r="S46" s="40">
        <f>IF(OR($A46="",$AF46=""),"",IF($AL46=1,0,IF(IF($AE46&gt;$AD46,AND(S$4&gt;=$AD46,S$4&lt;$AE46),OR(S$4&gt;=$AD46,S$4&lt;$AE46)),IF(OR(AND(S$4&gt;=$AH46,S$4&lt;$AI46),AND(S$4&gt;=$AJ46,S$4&lt;$AK46)),$AG46,$AF46),0)))</f>
        <v/>
      </c>
      <c r="T46" s="40">
        <f>IF(OR($A46="",$AF46=""),"",IF($AL46=1,0,IF(IF($AE46&gt;$AD46,AND(T$4&gt;=$AD46,T$4&lt;$AE46),OR(T$4&gt;=$AD46,T$4&lt;$AE46)),IF(OR(AND(T$4&gt;=$AH46,T$4&lt;$AI46),AND(T$4&gt;=$AJ46,T$4&lt;$AK46)),$AG46,$AF46),0)))</f>
        <v/>
      </c>
      <c r="U46" s="40">
        <f>IF(OR($A46="",$AF46=""),"",IF($AL46=1,0,IF(IF($AE46&gt;$AD46,AND(U$4&gt;=$AD46,U$4&lt;$AE46),OR(U$4&gt;=$AD46,U$4&lt;$AE46)),IF(OR(AND(U$4&gt;=$AH46,U$4&lt;$AI46),AND(U$4&gt;=$AJ46,U$4&lt;$AK46)),$AG46,$AF46),0)))</f>
        <v/>
      </c>
      <c r="V46" s="40">
        <f>IF(OR($A46="",$AF46=""),"",IF($AL46=1,0,IF(IF($AE46&gt;$AD46,AND(V$4&gt;=$AD46,V$4&lt;$AE46),OR(V$4&gt;=$AD46,V$4&lt;$AE46)),IF(OR(AND(V$4&gt;=$AH46,V$4&lt;$AI46),AND(V$4&gt;=$AJ46,V$4&lt;$AK46)),$AG46,$AF46),0)))</f>
        <v/>
      </c>
      <c r="W46" s="40">
        <f>IF(OR($A46="",$AF46=""),"",IF($AL46=1,0,IF(IF($AE46&gt;$AD46,AND(W$4&gt;=$AD46,W$4&lt;$AE46),OR(W$4&gt;=$AD46,W$4&lt;$AE46)),IF(OR(AND(W$4&gt;=$AH46,W$4&lt;$AI46),AND(W$4&gt;=$AJ46,W$4&lt;$AK46)),$AG46,$AF46),0)))</f>
        <v/>
      </c>
      <c r="X46" s="40">
        <f>IF(OR($A46="",$AF46=""),"",IF($AL46=1,0,IF(IF($AE46&gt;$AD46,AND(X$4&gt;=$AD46,X$4&lt;$AE46),OR(X$4&gt;=$AD46,X$4&lt;$AE46)),IF(OR(AND(X$4&gt;=$AH46,X$4&lt;$AI46),AND(X$4&gt;=$AJ46,X$4&lt;$AK46)),$AG46,$AF46),0)))</f>
        <v/>
      </c>
      <c r="Y46" s="40">
        <f>IF(OR($A46="",$AF46=""),"",IF($AL46=1,0,IF(IF($AE46&gt;$AD46,AND(Y$4&gt;=$AD46,Y$4&lt;$AE46),OR(Y$4&gt;=$AD46,Y$4&lt;$AE46)),IF(OR(AND(Y$4&gt;=$AH46,Y$4&lt;$AI46),AND(Y$4&gt;=$AJ46,Y$4&lt;$AK46)),$AG46,$AF46),0)))</f>
        <v/>
      </c>
      <c r="Z46" s="40">
        <f>IF(OR($A46="",$AF46=""),"",IF($AL46=1,0,IF(IF($AE46&gt;$AD46,AND(Z$4&gt;=$AD46,Z$4&lt;$AE46),OR(Z$4&gt;=$AD46,Z$4&lt;$AE46)),IF(OR(AND(Z$4&gt;=$AH46,Z$4&lt;$AI46),AND(Z$4&gt;=$AJ46,Z$4&lt;$AK46)),$AG46,$AF46),0)))</f>
        <v/>
      </c>
      <c r="AA46" s="41">
        <f>IF($A46="","",SUM(C46:Z46))</f>
        <v/>
      </c>
      <c r="AC46" s="42" t="n">
        <v>2</v>
      </c>
      <c r="AD46" s="42">
        <f>IF('3 Movimento'!$B$13&lt;&gt;"",'3 Movimento'!$B$13,IF('1 Loja'!C$16="",0,'1 Loja'!C$16))*24</f>
        <v/>
      </c>
      <c r="AE46" s="42">
        <f>IF('3 Movimento'!$C$13&lt;&gt;"",'3 Movimento'!$C$13,IF('1 Loja'!C$17="",0,'1 Loja'!C$17))*24</f>
        <v/>
      </c>
      <c r="AF46" s="42">
        <f>IF('3 Movimento'!$F$13="","",'3 Movimento'!$F$13)</f>
        <v/>
      </c>
      <c r="AG46" s="42">
        <f>IF('3 Movimento'!$G$13="",AF46,'3 Movimento'!$G$13)</f>
        <v/>
      </c>
      <c r="AH46" s="42">
        <f>IF('1 Loja'!C$18="",-1,'1 Loja'!C$18*24)</f>
        <v/>
      </c>
      <c r="AI46" s="42">
        <f>IF('1 Loja'!C$19="",-1,'1 Loja'!C$19*24)</f>
        <v/>
      </c>
      <c r="AJ46" s="42">
        <f>IF('1 Loja'!C$20="",-1,'1 Loja'!C$20*24)</f>
        <v/>
      </c>
      <c r="AK46" s="42">
        <f>IF('1 Loja'!C$21="",-1,'1 Loja'!C$21*24)</f>
        <v/>
      </c>
      <c r="AL46" s="42">
        <f>IF(AND('3 Movimento'!$B$13="",'3 Movimento'!$C$13="",OR('1 Loja'!C$16="",'1 Loja'!C$17="")),1,0)</f>
        <v/>
      </c>
    </row>
    <row r="47">
      <c r="A47" s="39">
        <f>IF('3 Movimento'!$A$13="","",'3 Movimento'!$A$13)</f>
        <v/>
      </c>
      <c r="B47" s="39" t="inlineStr">
        <is>
          <t>Domingo</t>
        </is>
      </c>
      <c r="C47" s="40">
        <f>IF(OR($A47="",$AF47=""),"",IF($AL47=1,0,IF(IF($AE47&gt;$AD47,AND(C$4&gt;=$AD47,C$4&lt;$AE47),OR(C$4&gt;=$AD47,C$4&lt;$AE47)),IF(OR(AND(C$4&gt;=$AH47,C$4&lt;$AI47),AND(C$4&gt;=$AJ47,C$4&lt;$AK47)),$AG47,$AF47),0)))</f>
        <v/>
      </c>
      <c r="D47" s="40">
        <f>IF(OR($A47="",$AF47=""),"",IF($AL47=1,0,IF(IF($AE47&gt;$AD47,AND(D$4&gt;=$AD47,D$4&lt;$AE47),OR(D$4&gt;=$AD47,D$4&lt;$AE47)),IF(OR(AND(D$4&gt;=$AH47,D$4&lt;$AI47),AND(D$4&gt;=$AJ47,D$4&lt;$AK47)),$AG47,$AF47),0)))</f>
        <v/>
      </c>
      <c r="E47" s="40">
        <f>IF(OR($A47="",$AF47=""),"",IF($AL47=1,0,IF(IF($AE47&gt;$AD47,AND(E$4&gt;=$AD47,E$4&lt;$AE47),OR(E$4&gt;=$AD47,E$4&lt;$AE47)),IF(OR(AND(E$4&gt;=$AH47,E$4&lt;$AI47),AND(E$4&gt;=$AJ47,E$4&lt;$AK47)),$AG47,$AF47),0)))</f>
        <v/>
      </c>
      <c r="F47" s="40">
        <f>IF(OR($A47="",$AF47=""),"",IF($AL47=1,0,IF(IF($AE47&gt;$AD47,AND(F$4&gt;=$AD47,F$4&lt;$AE47),OR(F$4&gt;=$AD47,F$4&lt;$AE47)),IF(OR(AND(F$4&gt;=$AH47,F$4&lt;$AI47),AND(F$4&gt;=$AJ47,F$4&lt;$AK47)),$AG47,$AF47),0)))</f>
        <v/>
      </c>
      <c r="G47" s="40">
        <f>IF(OR($A47="",$AF47=""),"",IF($AL47=1,0,IF(IF($AE47&gt;$AD47,AND(G$4&gt;=$AD47,G$4&lt;$AE47),OR(G$4&gt;=$AD47,G$4&lt;$AE47)),IF(OR(AND(G$4&gt;=$AH47,G$4&lt;$AI47),AND(G$4&gt;=$AJ47,G$4&lt;$AK47)),$AG47,$AF47),0)))</f>
        <v/>
      </c>
      <c r="H47" s="40">
        <f>IF(OR($A47="",$AF47=""),"",IF($AL47=1,0,IF(IF($AE47&gt;$AD47,AND(H$4&gt;=$AD47,H$4&lt;$AE47),OR(H$4&gt;=$AD47,H$4&lt;$AE47)),IF(OR(AND(H$4&gt;=$AH47,H$4&lt;$AI47),AND(H$4&gt;=$AJ47,H$4&lt;$AK47)),$AG47,$AF47),0)))</f>
        <v/>
      </c>
      <c r="I47" s="40">
        <f>IF(OR($A47="",$AF47=""),"",IF($AL47=1,0,IF(IF($AE47&gt;$AD47,AND(I$4&gt;=$AD47,I$4&lt;$AE47),OR(I$4&gt;=$AD47,I$4&lt;$AE47)),IF(OR(AND(I$4&gt;=$AH47,I$4&lt;$AI47),AND(I$4&gt;=$AJ47,I$4&lt;$AK47)),$AG47,$AF47),0)))</f>
        <v/>
      </c>
      <c r="J47" s="40">
        <f>IF(OR($A47="",$AF47=""),"",IF($AL47=1,0,IF(IF($AE47&gt;$AD47,AND(J$4&gt;=$AD47,J$4&lt;$AE47),OR(J$4&gt;=$AD47,J$4&lt;$AE47)),IF(OR(AND(J$4&gt;=$AH47,J$4&lt;$AI47),AND(J$4&gt;=$AJ47,J$4&lt;$AK47)),$AG47,$AF47),0)))</f>
        <v/>
      </c>
      <c r="K47" s="40">
        <f>IF(OR($A47="",$AF47=""),"",IF($AL47=1,0,IF(IF($AE47&gt;$AD47,AND(K$4&gt;=$AD47,K$4&lt;$AE47),OR(K$4&gt;=$AD47,K$4&lt;$AE47)),IF(OR(AND(K$4&gt;=$AH47,K$4&lt;$AI47),AND(K$4&gt;=$AJ47,K$4&lt;$AK47)),$AG47,$AF47),0)))</f>
        <v/>
      </c>
      <c r="L47" s="40">
        <f>IF(OR($A47="",$AF47=""),"",IF($AL47=1,0,IF(IF($AE47&gt;$AD47,AND(L$4&gt;=$AD47,L$4&lt;$AE47),OR(L$4&gt;=$AD47,L$4&lt;$AE47)),IF(OR(AND(L$4&gt;=$AH47,L$4&lt;$AI47),AND(L$4&gt;=$AJ47,L$4&lt;$AK47)),$AG47,$AF47),0)))</f>
        <v/>
      </c>
      <c r="M47" s="40">
        <f>IF(OR($A47="",$AF47=""),"",IF($AL47=1,0,IF(IF($AE47&gt;$AD47,AND(M$4&gt;=$AD47,M$4&lt;$AE47),OR(M$4&gt;=$AD47,M$4&lt;$AE47)),IF(OR(AND(M$4&gt;=$AH47,M$4&lt;$AI47),AND(M$4&gt;=$AJ47,M$4&lt;$AK47)),$AG47,$AF47),0)))</f>
        <v/>
      </c>
      <c r="N47" s="40">
        <f>IF(OR($A47="",$AF47=""),"",IF($AL47=1,0,IF(IF($AE47&gt;$AD47,AND(N$4&gt;=$AD47,N$4&lt;$AE47),OR(N$4&gt;=$AD47,N$4&lt;$AE47)),IF(OR(AND(N$4&gt;=$AH47,N$4&lt;$AI47),AND(N$4&gt;=$AJ47,N$4&lt;$AK47)),$AG47,$AF47),0)))</f>
        <v/>
      </c>
      <c r="O47" s="40">
        <f>IF(OR($A47="",$AF47=""),"",IF($AL47=1,0,IF(IF($AE47&gt;$AD47,AND(O$4&gt;=$AD47,O$4&lt;$AE47),OR(O$4&gt;=$AD47,O$4&lt;$AE47)),IF(OR(AND(O$4&gt;=$AH47,O$4&lt;$AI47),AND(O$4&gt;=$AJ47,O$4&lt;$AK47)),$AG47,$AF47),0)))</f>
        <v/>
      </c>
      <c r="P47" s="40">
        <f>IF(OR($A47="",$AF47=""),"",IF($AL47=1,0,IF(IF($AE47&gt;$AD47,AND(P$4&gt;=$AD47,P$4&lt;$AE47),OR(P$4&gt;=$AD47,P$4&lt;$AE47)),IF(OR(AND(P$4&gt;=$AH47,P$4&lt;$AI47),AND(P$4&gt;=$AJ47,P$4&lt;$AK47)),$AG47,$AF47),0)))</f>
        <v/>
      </c>
      <c r="Q47" s="40">
        <f>IF(OR($A47="",$AF47=""),"",IF($AL47=1,0,IF(IF($AE47&gt;$AD47,AND(Q$4&gt;=$AD47,Q$4&lt;$AE47),OR(Q$4&gt;=$AD47,Q$4&lt;$AE47)),IF(OR(AND(Q$4&gt;=$AH47,Q$4&lt;$AI47),AND(Q$4&gt;=$AJ47,Q$4&lt;$AK47)),$AG47,$AF47),0)))</f>
        <v/>
      </c>
      <c r="R47" s="40">
        <f>IF(OR($A47="",$AF47=""),"",IF($AL47=1,0,IF(IF($AE47&gt;$AD47,AND(R$4&gt;=$AD47,R$4&lt;$AE47),OR(R$4&gt;=$AD47,R$4&lt;$AE47)),IF(OR(AND(R$4&gt;=$AH47,R$4&lt;$AI47),AND(R$4&gt;=$AJ47,R$4&lt;$AK47)),$AG47,$AF47),0)))</f>
        <v/>
      </c>
      <c r="S47" s="40">
        <f>IF(OR($A47="",$AF47=""),"",IF($AL47=1,0,IF(IF($AE47&gt;$AD47,AND(S$4&gt;=$AD47,S$4&lt;$AE47),OR(S$4&gt;=$AD47,S$4&lt;$AE47)),IF(OR(AND(S$4&gt;=$AH47,S$4&lt;$AI47),AND(S$4&gt;=$AJ47,S$4&lt;$AK47)),$AG47,$AF47),0)))</f>
        <v/>
      </c>
      <c r="T47" s="40">
        <f>IF(OR($A47="",$AF47=""),"",IF($AL47=1,0,IF(IF($AE47&gt;$AD47,AND(T$4&gt;=$AD47,T$4&lt;$AE47),OR(T$4&gt;=$AD47,T$4&lt;$AE47)),IF(OR(AND(T$4&gt;=$AH47,T$4&lt;$AI47),AND(T$4&gt;=$AJ47,T$4&lt;$AK47)),$AG47,$AF47),0)))</f>
        <v/>
      </c>
      <c r="U47" s="40">
        <f>IF(OR($A47="",$AF47=""),"",IF($AL47=1,0,IF(IF($AE47&gt;$AD47,AND(U$4&gt;=$AD47,U$4&lt;$AE47),OR(U$4&gt;=$AD47,U$4&lt;$AE47)),IF(OR(AND(U$4&gt;=$AH47,U$4&lt;$AI47),AND(U$4&gt;=$AJ47,U$4&lt;$AK47)),$AG47,$AF47),0)))</f>
        <v/>
      </c>
      <c r="V47" s="40">
        <f>IF(OR($A47="",$AF47=""),"",IF($AL47=1,0,IF(IF($AE47&gt;$AD47,AND(V$4&gt;=$AD47,V$4&lt;$AE47),OR(V$4&gt;=$AD47,V$4&lt;$AE47)),IF(OR(AND(V$4&gt;=$AH47,V$4&lt;$AI47),AND(V$4&gt;=$AJ47,V$4&lt;$AK47)),$AG47,$AF47),0)))</f>
        <v/>
      </c>
      <c r="W47" s="40">
        <f>IF(OR($A47="",$AF47=""),"",IF($AL47=1,0,IF(IF($AE47&gt;$AD47,AND(W$4&gt;=$AD47,W$4&lt;$AE47),OR(W$4&gt;=$AD47,W$4&lt;$AE47)),IF(OR(AND(W$4&gt;=$AH47,W$4&lt;$AI47),AND(W$4&gt;=$AJ47,W$4&lt;$AK47)),$AG47,$AF47),0)))</f>
        <v/>
      </c>
      <c r="X47" s="40">
        <f>IF(OR($A47="",$AF47=""),"",IF($AL47=1,0,IF(IF($AE47&gt;$AD47,AND(X$4&gt;=$AD47,X$4&lt;$AE47),OR(X$4&gt;=$AD47,X$4&lt;$AE47)),IF(OR(AND(X$4&gt;=$AH47,X$4&lt;$AI47),AND(X$4&gt;=$AJ47,X$4&lt;$AK47)),$AG47,$AF47),0)))</f>
        <v/>
      </c>
      <c r="Y47" s="40">
        <f>IF(OR($A47="",$AF47=""),"",IF($AL47=1,0,IF(IF($AE47&gt;$AD47,AND(Y$4&gt;=$AD47,Y$4&lt;$AE47),OR(Y$4&gt;=$AD47,Y$4&lt;$AE47)),IF(OR(AND(Y$4&gt;=$AH47,Y$4&lt;$AI47),AND(Y$4&gt;=$AJ47,Y$4&lt;$AK47)),$AG47,$AF47),0)))</f>
        <v/>
      </c>
      <c r="Z47" s="40">
        <f>IF(OR($A47="",$AF47=""),"",IF($AL47=1,0,IF(IF($AE47&gt;$AD47,AND(Z$4&gt;=$AD47,Z$4&lt;$AE47),OR(Z$4&gt;=$AD47,Z$4&lt;$AE47)),IF(OR(AND(Z$4&gt;=$AH47,Z$4&lt;$AI47),AND(Z$4&gt;=$AJ47,Z$4&lt;$AK47)),$AG47,$AF47),0)))</f>
        <v/>
      </c>
      <c r="AA47" s="41">
        <f>IF($A47="","",SUM(C47:Z47))</f>
        <v/>
      </c>
      <c r="AC47" s="42" t="n">
        <v>3</v>
      </c>
      <c r="AD47" s="42">
        <f>IF('3 Movimento'!$B$13&lt;&gt;"",'3 Movimento'!$B$13,IF('1 Loja'!D$16="",0,'1 Loja'!D$16))*24</f>
        <v/>
      </c>
      <c r="AE47" s="42">
        <f>IF('3 Movimento'!$C$13&lt;&gt;"",'3 Movimento'!$C$13,IF('1 Loja'!D$17="",0,'1 Loja'!D$17))*24</f>
        <v/>
      </c>
      <c r="AF47" s="42">
        <f>IF('3 Movimento'!$H$13="","",'3 Movimento'!$H$13)</f>
        <v/>
      </c>
      <c r="AG47" s="42">
        <f>IF('3 Movimento'!$I$13="",AF47,'3 Movimento'!$I$13)</f>
        <v/>
      </c>
      <c r="AH47" s="42">
        <f>IF('1 Loja'!D$18="",-1,'1 Loja'!D$18*24)</f>
        <v/>
      </c>
      <c r="AI47" s="42">
        <f>IF('1 Loja'!D$19="",-1,'1 Loja'!D$19*24)</f>
        <v/>
      </c>
      <c r="AJ47" s="42">
        <f>IF('1 Loja'!D$20="",-1,'1 Loja'!D$20*24)</f>
        <v/>
      </c>
      <c r="AK47" s="42">
        <f>IF('1 Loja'!D$21="",-1,'1 Loja'!D$21*24)</f>
        <v/>
      </c>
      <c r="AL47" s="42">
        <f>IF(AND('3 Movimento'!$B$13="",'3 Movimento'!$C$13="",OR('1 Loja'!D$16="",'1 Loja'!D$17="")),1,0)</f>
        <v/>
      </c>
    </row>
    <row r="48">
      <c r="A48" s="39">
        <f>IF('3 Movimento'!$A$14="","",'3 Movimento'!$A$14)</f>
        <v/>
      </c>
      <c r="B48" s="39" t="inlineStr">
        <is>
          <t>Segunda</t>
        </is>
      </c>
      <c r="C48" s="40">
        <f>IF(OR($A48="",$AF48=""),"",IF($AL48=1,0,IF(IF($AE48&gt;$AD48,AND(C$4&gt;=$AD48,C$4&lt;$AE48),OR(C$4&gt;=$AD48,C$4&lt;$AE48)),IF(OR(AND(C$4&gt;=$AH48,C$4&lt;$AI48),AND(C$4&gt;=$AJ48,C$4&lt;$AK48)),$AG48,$AF48),0)))</f>
        <v/>
      </c>
      <c r="D48" s="40">
        <f>IF(OR($A48="",$AF48=""),"",IF($AL48=1,0,IF(IF($AE48&gt;$AD48,AND(D$4&gt;=$AD48,D$4&lt;$AE48),OR(D$4&gt;=$AD48,D$4&lt;$AE48)),IF(OR(AND(D$4&gt;=$AH48,D$4&lt;$AI48),AND(D$4&gt;=$AJ48,D$4&lt;$AK48)),$AG48,$AF48),0)))</f>
        <v/>
      </c>
      <c r="E48" s="40">
        <f>IF(OR($A48="",$AF48=""),"",IF($AL48=1,0,IF(IF($AE48&gt;$AD48,AND(E$4&gt;=$AD48,E$4&lt;$AE48),OR(E$4&gt;=$AD48,E$4&lt;$AE48)),IF(OR(AND(E$4&gt;=$AH48,E$4&lt;$AI48),AND(E$4&gt;=$AJ48,E$4&lt;$AK48)),$AG48,$AF48),0)))</f>
        <v/>
      </c>
      <c r="F48" s="40">
        <f>IF(OR($A48="",$AF48=""),"",IF($AL48=1,0,IF(IF($AE48&gt;$AD48,AND(F$4&gt;=$AD48,F$4&lt;$AE48),OR(F$4&gt;=$AD48,F$4&lt;$AE48)),IF(OR(AND(F$4&gt;=$AH48,F$4&lt;$AI48),AND(F$4&gt;=$AJ48,F$4&lt;$AK48)),$AG48,$AF48),0)))</f>
        <v/>
      </c>
      <c r="G48" s="40">
        <f>IF(OR($A48="",$AF48=""),"",IF($AL48=1,0,IF(IF($AE48&gt;$AD48,AND(G$4&gt;=$AD48,G$4&lt;$AE48),OR(G$4&gt;=$AD48,G$4&lt;$AE48)),IF(OR(AND(G$4&gt;=$AH48,G$4&lt;$AI48),AND(G$4&gt;=$AJ48,G$4&lt;$AK48)),$AG48,$AF48),0)))</f>
        <v/>
      </c>
      <c r="H48" s="40">
        <f>IF(OR($A48="",$AF48=""),"",IF($AL48=1,0,IF(IF($AE48&gt;$AD48,AND(H$4&gt;=$AD48,H$4&lt;$AE48),OR(H$4&gt;=$AD48,H$4&lt;$AE48)),IF(OR(AND(H$4&gt;=$AH48,H$4&lt;$AI48),AND(H$4&gt;=$AJ48,H$4&lt;$AK48)),$AG48,$AF48),0)))</f>
        <v/>
      </c>
      <c r="I48" s="40">
        <f>IF(OR($A48="",$AF48=""),"",IF($AL48=1,0,IF(IF($AE48&gt;$AD48,AND(I$4&gt;=$AD48,I$4&lt;$AE48),OR(I$4&gt;=$AD48,I$4&lt;$AE48)),IF(OR(AND(I$4&gt;=$AH48,I$4&lt;$AI48),AND(I$4&gt;=$AJ48,I$4&lt;$AK48)),$AG48,$AF48),0)))</f>
        <v/>
      </c>
      <c r="J48" s="40">
        <f>IF(OR($A48="",$AF48=""),"",IF($AL48=1,0,IF(IF($AE48&gt;$AD48,AND(J$4&gt;=$AD48,J$4&lt;$AE48),OR(J$4&gt;=$AD48,J$4&lt;$AE48)),IF(OR(AND(J$4&gt;=$AH48,J$4&lt;$AI48),AND(J$4&gt;=$AJ48,J$4&lt;$AK48)),$AG48,$AF48),0)))</f>
        <v/>
      </c>
      <c r="K48" s="40">
        <f>IF(OR($A48="",$AF48=""),"",IF($AL48=1,0,IF(IF($AE48&gt;$AD48,AND(K$4&gt;=$AD48,K$4&lt;$AE48),OR(K$4&gt;=$AD48,K$4&lt;$AE48)),IF(OR(AND(K$4&gt;=$AH48,K$4&lt;$AI48),AND(K$4&gt;=$AJ48,K$4&lt;$AK48)),$AG48,$AF48),0)))</f>
        <v/>
      </c>
      <c r="L48" s="40">
        <f>IF(OR($A48="",$AF48=""),"",IF($AL48=1,0,IF(IF($AE48&gt;$AD48,AND(L$4&gt;=$AD48,L$4&lt;$AE48),OR(L$4&gt;=$AD48,L$4&lt;$AE48)),IF(OR(AND(L$4&gt;=$AH48,L$4&lt;$AI48),AND(L$4&gt;=$AJ48,L$4&lt;$AK48)),$AG48,$AF48),0)))</f>
        <v/>
      </c>
      <c r="M48" s="40">
        <f>IF(OR($A48="",$AF48=""),"",IF($AL48=1,0,IF(IF($AE48&gt;$AD48,AND(M$4&gt;=$AD48,M$4&lt;$AE48),OR(M$4&gt;=$AD48,M$4&lt;$AE48)),IF(OR(AND(M$4&gt;=$AH48,M$4&lt;$AI48),AND(M$4&gt;=$AJ48,M$4&lt;$AK48)),$AG48,$AF48),0)))</f>
        <v/>
      </c>
      <c r="N48" s="40">
        <f>IF(OR($A48="",$AF48=""),"",IF($AL48=1,0,IF(IF($AE48&gt;$AD48,AND(N$4&gt;=$AD48,N$4&lt;$AE48),OR(N$4&gt;=$AD48,N$4&lt;$AE48)),IF(OR(AND(N$4&gt;=$AH48,N$4&lt;$AI48),AND(N$4&gt;=$AJ48,N$4&lt;$AK48)),$AG48,$AF48),0)))</f>
        <v/>
      </c>
      <c r="O48" s="40">
        <f>IF(OR($A48="",$AF48=""),"",IF($AL48=1,0,IF(IF($AE48&gt;$AD48,AND(O$4&gt;=$AD48,O$4&lt;$AE48),OR(O$4&gt;=$AD48,O$4&lt;$AE48)),IF(OR(AND(O$4&gt;=$AH48,O$4&lt;$AI48),AND(O$4&gt;=$AJ48,O$4&lt;$AK48)),$AG48,$AF48),0)))</f>
        <v/>
      </c>
      <c r="P48" s="40">
        <f>IF(OR($A48="",$AF48=""),"",IF($AL48=1,0,IF(IF($AE48&gt;$AD48,AND(P$4&gt;=$AD48,P$4&lt;$AE48),OR(P$4&gt;=$AD48,P$4&lt;$AE48)),IF(OR(AND(P$4&gt;=$AH48,P$4&lt;$AI48),AND(P$4&gt;=$AJ48,P$4&lt;$AK48)),$AG48,$AF48),0)))</f>
        <v/>
      </c>
      <c r="Q48" s="40">
        <f>IF(OR($A48="",$AF48=""),"",IF($AL48=1,0,IF(IF($AE48&gt;$AD48,AND(Q$4&gt;=$AD48,Q$4&lt;$AE48),OR(Q$4&gt;=$AD48,Q$4&lt;$AE48)),IF(OR(AND(Q$4&gt;=$AH48,Q$4&lt;$AI48),AND(Q$4&gt;=$AJ48,Q$4&lt;$AK48)),$AG48,$AF48),0)))</f>
        <v/>
      </c>
      <c r="R48" s="40">
        <f>IF(OR($A48="",$AF48=""),"",IF($AL48=1,0,IF(IF($AE48&gt;$AD48,AND(R$4&gt;=$AD48,R$4&lt;$AE48),OR(R$4&gt;=$AD48,R$4&lt;$AE48)),IF(OR(AND(R$4&gt;=$AH48,R$4&lt;$AI48),AND(R$4&gt;=$AJ48,R$4&lt;$AK48)),$AG48,$AF48),0)))</f>
        <v/>
      </c>
      <c r="S48" s="40">
        <f>IF(OR($A48="",$AF48=""),"",IF($AL48=1,0,IF(IF($AE48&gt;$AD48,AND(S$4&gt;=$AD48,S$4&lt;$AE48),OR(S$4&gt;=$AD48,S$4&lt;$AE48)),IF(OR(AND(S$4&gt;=$AH48,S$4&lt;$AI48),AND(S$4&gt;=$AJ48,S$4&lt;$AK48)),$AG48,$AF48),0)))</f>
        <v/>
      </c>
      <c r="T48" s="40">
        <f>IF(OR($A48="",$AF48=""),"",IF($AL48=1,0,IF(IF($AE48&gt;$AD48,AND(T$4&gt;=$AD48,T$4&lt;$AE48),OR(T$4&gt;=$AD48,T$4&lt;$AE48)),IF(OR(AND(T$4&gt;=$AH48,T$4&lt;$AI48),AND(T$4&gt;=$AJ48,T$4&lt;$AK48)),$AG48,$AF48),0)))</f>
        <v/>
      </c>
      <c r="U48" s="40">
        <f>IF(OR($A48="",$AF48=""),"",IF($AL48=1,0,IF(IF($AE48&gt;$AD48,AND(U$4&gt;=$AD48,U$4&lt;$AE48),OR(U$4&gt;=$AD48,U$4&lt;$AE48)),IF(OR(AND(U$4&gt;=$AH48,U$4&lt;$AI48),AND(U$4&gt;=$AJ48,U$4&lt;$AK48)),$AG48,$AF48),0)))</f>
        <v/>
      </c>
      <c r="V48" s="40">
        <f>IF(OR($A48="",$AF48=""),"",IF($AL48=1,0,IF(IF($AE48&gt;$AD48,AND(V$4&gt;=$AD48,V$4&lt;$AE48),OR(V$4&gt;=$AD48,V$4&lt;$AE48)),IF(OR(AND(V$4&gt;=$AH48,V$4&lt;$AI48),AND(V$4&gt;=$AJ48,V$4&lt;$AK48)),$AG48,$AF48),0)))</f>
        <v/>
      </c>
      <c r="W48" s="40">
        <f>IF(OR($A48="",$AF48=""),"",IF($AL48=1,0,IF(IF($AE48&gt;$AD48,AND(W$4&gt;=$AD48,W$4&lt;$AE48),OR(W$4&gt;=$AD48,W$4&lt;$AE48)),IF(OR(AND(W$4&gt;=$AH48,W$4&lt;$AI48),AND(W$4&gt;=$AJ48,W$4&lt;$AK48)),$AG48,$AF48),0)))</f>
        <v/>
      </c>
      <c r="X48" s="40">
        <f>IF(OR($A48="",$AF48=""),"",IF($AL48=1,0,IF(IF($AE48&gt;$AD48,AND(X$4&gt;=$AD48,X$4&lt;$AE48),OR(X$4&gt;=$AD48,X$4&lt;$AE48)),IF(OR(AND(X$4&gt;=$AH48,X$4&lt;$AI48),AND(X$4&gt;=$AJ48,X$4&lt;$AK48)),$AG48,$AF48),0)))</f>
        <v/>
      </c>
      <c r="Y48" s="40">
        <f>IF(OR($A48="",$AF48=""),"",IF($AL48=1,0,IF(IF($AE48&gt;$AD48,AND(Y$4&gt;=$AD48,Y$4&lt;$AE48),OR(Y$4&gt;=$AD48,Y$4&lt;$AE48)),IF(OR(AND(Y$4&gt;=$AH48,Y$4&lt;$AI48),AND(Y$4&gt;=$AJ48,Y$4&lt;$AK48)),$AG48,$AF48),0)))</f>
        <v/>
      </c>
      <c r="Z48" s="40">
        <f>IF(OR($A48="",$AF48=""),"",IF($AL48=1,0,IF(IF($AE48&gt;$AD48,AND(Z$4&gt;=$AD48,Z$4&lt;$AE48),OR(Z$4&gt;=$AD48,Z$4&lt;$AE48)),IF(OR(AND(Z$4&gt;=$AH48,Z$4&lt;$AI48),AND(Z$4&gt;=$AJ48,Z$4&lt;$AK48)),$AG48,$AF48),0)))</f>
        <v/>
      </c>
      <c r="AA48" s="41">
        <f>IF($A48="","",SUM(C48:Z48))</f>
        <v/>
      </c>
      <c r="AC48" s="42" t="n">
        <v>1</v>
      </c>
      <c r="AD48" s="42">
        <f>IF('3 Movimento'!$B$14&lt;&gt;"",'3 Movimento'!$B$14,IF('1 Loja'!B$16="",0,'1 Loja'!B$16))*24</f>
        <v/>
      </c>
      <c r="AE48" s="42">
        <f>IF('3 Movimento'!$C$14&lt;&gt;"",'3 Movimento'!$C$14,IF('1 Loja'!B$17="",0,'1 Loja'!B$17))*24</f>
        <v/>
      </c>
      <c r="AF48" s="42">
        <f>IF('3 Movimento'!$D$14="","",'3 Movimento'!$D$14)</f>
        <v/>
      </c>
      <c r="AG48" s="42">
        <f>IF('3 Movimento'!$E$14="",AF48,'3 Movimento'!$E$14)</f>
        <v/>
      </c>
      <c r="AH48" s="42">
        <f>IF('1 Loja'!B$18="",-1,'1 Loja'!B$18*24)</f>
        <v/>
      </c>
      <c r="AI48" s="42">
        <f>IF('1 Loja'!B$19="",-1,'1 Loja'!B$19*24)</f>
        <v/>
      </c>
      <c r="AJ48" s="42">
        <f>IF('1 Loja'!B$20="",-1,'1 Loja'!B$20*24)</f>
        <v/>
      </c>
      <c r="AK48" s="42">
        <f>IF('1 Loja'!B$21="",-1,'1 Loja'!B$21*24)</f>
        <v/>
      </c>
      <c r="AL48" s="42">
        <f>IF(AND('3 Movimento'!$B$14="",'3 Movimento'!$C$14="",OR('1 Loja'!B$16="",'1 Loja'!B$17="")),1,0)</f>
        <v/>
      </c>
    </row>
    <row r="49">
      <c r="A49" s="39">
        <f>IF('3 Movimento'!$A$14="","",'3 Movimento'!$A$14)</f>
        <v/>
      </c>
      <c r="B49" s="39" t="inlineStr">
        <is>
          <t>Terça</t>
        </is>
      </c>
      <c r="C49" s="40">
        <f>IF(OR($A49="",$AF49=""),"",IF($AL49=1,0,IF(IF($AE49&gt;$AD49,AND(C$4&gt;=$AD49,C$4&lt;$AE49),OR(C$4&gt;=$AD49,C$4&lt;$AE49)),IF(OR(AND(C$4&gt;=$AH49,C$4&lt;$AI49),AND(C$4&gt;=$AJ49,C$4&lt;$AK49)),$AG49,$AF49),0)))</f>
        <v/>
      </c>
      <c r="D49" s="40">
        <f>IF(OR($A49="",$AF49=""),"",IF($AL49=1,0,IF(IF($AE49&gt;$AD49,AND(D$4&gt;=$AD49,D$4&lt;$AE49),OR(D$4&gt;=$AD49,D$4&lt;$AE49)),IF(OR(AND(D$4&gt;=$AH49,D$4&lt;$AI49),AND(D$4&gt;=$AJ49,D$4&lt;$AK49)),$AG49,$AF49),0)))</f>
        <v/>
      </c>
      <c r="E49" s="40">
        <f>IF(OR($A49="",$AF49=""),"",IF($AL49=1,0,IF(IF($AE49&gt;$AD49,AND(E$4&gt;=$AD49,E$4&lt;$AE49),OR(E$4&gt;=$AD49,E$4&lt;$AE49)),IF(OR(AND(E$4&gt;=$AH49,E$4&lt;$AI49),AND(E$4&gt;=$AJ49,E$4&lt;$AK49)),$AG49,$AF49),0)))</f>
        <v/>
      </c>
      <c r="F49" s="40">
        <f>IF(OR($A49="",$AF49=""),"",IF($AL49=1,0,IF(IF($AE49&gt;$AD49,AND(F$4&gt;=$AD49,F$4&lt;$AE49),OR(F$4&gt;=$AD49,F$4&lt;$AE49)),IF(OR(AND(F$4&gt;=$AH49,F$4&lt;$AI49),AND(F$4&gt;=$AJ49,F$4&lt;$AK49)),$AG49,$AF49),0)))</f>
        <v/>
      </c>
      <c r="G49" s="40">
        <f>IF(OR($A49="",$AF49=""),"",IF($AL49=1,0,IF(IF($AE49&gt;$AD49,AND(G$4&gt;=$AD49,G$4&lt;$AE49),OR(G$4&gt;=$AD49,G$4&lt;$AE49)),IF(OR(AND(G$4&gt;=$AH49,G$4&lt;$AI49),AND(G$4&gt;=$AJ49,G$4&lt;$AK49)),$AG49,$AF49),0)))</f>
        <v/>
      </c>
      <c r="H49" s="40">
        <f>IF(OR($A49="",$AF49=""),"",IF($AL49=1,0,IF(IF($AE49&gt;$AD49,AND(H$4&gt;=$AD49,H$4&lt;$AE49),OR(H$4&gt;=$AD49,H$4&lt;$AE49)),IF(OR(AND(H$4&gt;=$AH49,H$4&lt;$AI49),AND(H$4&gt;=$AJ49,H$4&lt;$AK49)),$AG49,$AF49),0)))</f>
        <v/>
      </c>
      <c r="I49" s="40">
        <f>IF(OR($A49="",$AF49=""),"",IF($AL49=1,0,IF(IF($AE49&gt;$AD49,AND(I$4&gt;=$AD49,I$4&lt;$AE49),OR(I$4&gt;=$AD49,I$4&lt;$AE49)),IF(OR(AND(I$4&gt;=$AH49,I$4&lt;$AI49),AND(I$4&gt;=$AJ49,I$4&lt;$AK49)),$AG49,$AF49),0)))</f>
        <v/>
      </c>
      <c r="J49" s="40">
        <f>IF(OR($A49="",$AF49=""),"",IF($AL49=1,0,IF(IF($AE49&gt;$AD49,AND(J$4&gt;=$AD49,J$4&lt;$AE49),OR(J$4&gt;=$AD49,J$4&lt;$AE49)),IF(OR(AND(J$4&gt;=$AH49,J$4&lt;$AI49),AND(J$4&gt;=$AJ49,J$4&lt;$AK49)),$AG49,$AF49),0)))</f>
        <v/>
      </c>
      <c r="K49" s="40">
        <f>IF(OR($A49="",$AF49=""),"",IF($AL49=1,0,IF(IF($AE49&gt;$AD49,AND(K$4&gt;=$AD49,K$4&lt;$AE49),OR(K$4&gt;=$AD49,K$4&lt;$AE49)),IF(OR(AND(K$4&gt;=$AH49,K$4&lt;$AI49),AND(K$4&gt;=$AJ49,K$4&lt;$AK49)),$AG49,$AF49),0)))</f>
        <v/>
      </c>
      <c r="L49" s="40">
        <f>IF(OR($A49="",$AF49=""),"",IF($AL49=1,0,IF(IF($AE49&gt;$AD49,AND(L$4&gt;=$AD49,L$4&lt;$AE49),OR(L$4&gt;=$AD49,L$4&lt;$AE49)),IF(OR(AND(L$4&gt;=$AH49,L$4&lt;$AI49),AND(L$4&gt;=$AJ49,L$4&lt;$AK49)),$AG49,$AF49),0)))</f>
        <v/>
      </c>
      <c r="M49" s="40">
        <f>IF(OR($A49="",$AF49=""),"",IF($AL49=1,0,IF(IF($AE49&gt;$AD49,AND(M$4&gt;=$AD49,M$4&lt;$AE49),OR(M$4&gt;=$AD49,M$4&lt;$AE49)),IF(OR(AND(M$4&gt;=$AH49,M$4&lt;$AI49),AND(M$4&gt;=$AJ49,M$4&lt;$AK49)),$AG49,$AF49),0)))</f>
        <v/>
      </c>
      <c r="N49" s="40">
        <f>IF(OR($A49="",$AF49=""),"",IF($AL49=1,0,IF(IF($AE49&gt;$AD49,AND(N$4&gt;=$AD49,N$4&lt;$AE49),OR(N$4&gt;=$AD49,N$4&lt;$AE49)),IF(OR(AND(N$4&gt;=$AH49,N$4&lt;$AI49),AND(N$4&gt;=$AJ49,N$4&lt;$AK49)),$AG49,$AF49),0)))</f>
        <v/>
      </c>
      <c r="O49" s="40">
        <f>IF(OR($A49="",$AF49=""),"",IF($AL49=1,0,IF(IF($AE49&gt;$AD49,AND(O$4&gt;=$AD49,O$4&lt;$AE49),OR(O$4&gt;=$AD49,O$4&lt;$AE49)),IF(OR(AND(O$4&gt;=$AH49,O$4&lt;$AI49),AND(O$4&gt;=$AJ49,O$4&lt;$AK49)),$AG49,$AF49),0)))</f>
        <v/>
      </c>
      <c r="P49" s="40">
        <f>IF(OR($A49="",$AF49=""),"",IF($AL49=1,0,IF(IF($AE49&gt;$AD49,AND(P$4&gt;=$AD49,P$4&lt;$AE49),OR(P$4&gt;=$AD49,P$4&lt;$AE49)),IF(OR(AND(P$4&gt;=$AH49,P$4&lt;$AI49),AND(P$4&gt;=$AJ49,P$4&lt;$AK49)),$AG49,$AF49),0)))</f>
        <v/>
      </c>
      <c r="Q49" s="40">
        <f>IF(OR($A49="",$AF49=""),"",IF($AL49=1,0,IF(IF($AE49&gt;$AD49,AND(Q$4&gt;=$AD49,Q$4&lt;$AE49),OR(Q$4&gt;=$AD49,Q$4&lt;$AE49)),IF(OR(AND(Q$4&gt;=$AH49,Q$4&lt;$AI49),AND(Q$4&gt;=$AJ49,Q$4&lt;$AK49)),$AG49,$AF49),0)))</f>
        <v/>
      </c>
      <c r="R49" s="40">
        <f>IF(OR($A49="",$AF49=""),"",IF($AL49=1,0,IF(IF($AE49&gt;$AD49,AND(R$4&gt;=$AD49,R$4&lt;$AE49),OR(R$4&gt;=$AD49,R$4&lt;$AE49)),IF(OR(AND(R$4&gt;=$AH49,R$4&lt;$AI49),AND(R$4&gt;=$AJ49,R$4&lt;$AK49)),$AG49,$AF49),0)))</f>
        <v/>
      </c>
      <c r="S49" s="40">
        <f>IF(OR($A49="",$AF49=""),"",IF($AL49=1,0,IF(IF($AE49&gt;$AD49,AND(S$4&gt;=$AD49,S$4&lt;$AE49),OR(S$4&gt;=$AD49,S$4&lt;$AE49)),IF(OR(AND(S$4&gt;=$AH49,S$4&lt;$AI49),AND(S$4&gt;=$AJ49,S$4&lt;$AK49)),$AG49,$AF49),0)))</f>
        <v/>
      </c>
      <c r="T49" s="40">
        <f>IF(OR($A49="",$AF49=""),"",IF($AL49=1,0,IF(IF($AE49&gt;$AD49,AND(T$4&gt;=$AD49,T$4&lt;$AE49),OR(T$4&gt;=$AD49,T$4&lt;$AE49)),IF(OR(AND(T$4&gt;=$AH49,T$4&lt;$AI49),AND(T$4&gt;=$AJ49,T$4&lt;$AK49)),$AG49,$AF49),0)))</f>
        <v/>
      </c>
      <c r="U49" s="40">
        <f>IF(OR($A49="",$AF49=""),"",IF($AL49=1,0,IF(IF($AE49&gt;$AD49,AND(U$4&gt;=$AD49,U$4&lt;$AE49),OR(U$4&gt;=$AD49,U$4&lt;$AE49)),IF(OR(AND(U$4&gt;=$AH49,U$4&lt;$AI49),AND(U$4&gt;=$AJ49,U$4&lt;$AK49)),$AG49,$AF49),0)))</f>
        <v/>
      </c>
      <c r="V49" s="40">
        <f>IF(OR($A49="",$AF49=""),"",IF($AL49=1,0,IF(IF($AE49&gt;$AD49,AND(V$4&gt;=$AD49,V$4&lt;$AE49),OR(V$4&gt;=$AD49,V$4&lt;$AE49)),IF(OR(AND(V$4&gt;=$AH49,V$4&lt;$AI49),AND(V$4&gt;=$AJ49,V$4&lt;$AK49)),$AG49,$AF49),0)))</f>
        <v/>
      </c>
      <c r="W49" s="40">
        <f>IF(OR($A49="",$AF49=""),"",IF($AL49=1,0,IF(IF($AE49&gt;$AD49,AND(W$4&gt;=$AD49,W$4&lt;$AE49),OR(W$4&gt;=$AD49,W$4&lt;$AE49)),IF(OR(AND(W$4&gt;=$AH49,W$4&lt;$AI49),AND(W$4&gt;=$AJ49,W$4&lt;$AK49)),$AG49,$AF49),0)))</f>
        <v/>
      </c>
      <c r="X49" s="40">
        <f>IF(OR($A49="",$AF49=""),"",IF($AL49=1,0,IF(IF($AE49&gt;$AD49,AND(X$4&gt;=$AD49,X$4&lt;$AE49),OR(X$4&gt;=$AD49,X$4&lt;$AE49)),IF(OR(AND(X$4&gt;=$AH49,X$4&lt;$AI49),AND(X$4&gt;=$AJ49,X$4&lt;$AK49)),$AG49,$AF49),0)))</f>
        <v/>
      </c>
      <c r="Y49" s="40">
        <f>IF(OR($A49="",$AF49=""),"",IF($AL49=1,0,IF(IF($AE49&gt;$AD49,AND(Y$4&gt;=$AD49,Y$4&lt;$AE49),OR(Y$4&gt;=$AD49,Y$4&lt;$AE49)),IF(OR(AND(Y$4&gt;=$AH49,Y$4&lt;$AI49),AND(Y$4&gt;=$AJ49,Y$4&lt;$AK49)),$AG49,$AF49),0)))</f>
        <v/>
      </c>
      <c r="Z49" s="40">
        <f>IF(OR($A49="",$AF49=""),"",IF($AL49=1,0,IF(IF($AE49&gt;$AD49,AND(Z$4&gt;=$AD49,Z$4&lt;$AE49),OR(Z$4&gt;=$AD49,Z$4&lt;$AE49)),IF(OR(AND(Z$4&gt;=$AH49,Z$4&lt;$AI49),AND(Z$4&gt;=$AJ49,Z$4&lt;$AK49)),$AG49,$AF49),0)))</f>
        <v/>
      </c>
      <c r="AA49" s="41">
        <f>IF($A49="","",SUM(C49:Z49))</f>
        <v/>
      </c>
      <c r="AC49" s="42" t="n">
        <v>1</v>
      </c>
      <c r="AD49" s="42">
        <f>IF('3 Movimento'!$B$14&lt;&gt;"",'3 Movimento'!$B$14,IF('1 Loja'!B$16="",0,'1 Loja'!B$16))*24</f>
        <v/>
      </c>
      <c r="AE49" s="42">
        <f>IF('3 Movimento'!$C$14&lt;&gt;"",'3 Movimento'!$C$14,IF('1 Loja'!B$17="",0,'1 Loja'!B$17))*24</f>
        <v/>
      </c>
      <c r="AF49" s="42">
        <f>IF('3 Movimento'!$D$14="","",'3 Movimento'!$D$14)</f>
        <v/>
      </c>
      <c r="AG49" s="42">
        <f>IF('3 Movimento'!$E$14="",AF49,'3 Movimento'!$E$14)</f>
        <v/>
      </c>
      <c r="AH49" s="42">
        <f>IF('1 Loja'!B$18="",-1,'1 Loja'!B$18*24)</f>
        <v/>
      </c>
      <c r="AI49" s="42">
        <f>IF('1 Loja'!B$19="",-1,'1 Loja'!B$19*24)</f>
        <v/>
      </c>
      <c r="AJ49" s="42">
        <f>IF('1 Loja'!B$20="",-1,'1 Loja'!B$20*24)</f>
        <v/>
      </c>
      <c r="AK49" s="42">
        <f>IF('1 Loja'!B$21="",-1,'1 Loja'!B$21*24)</f>
        <v/>
      </c>
      <c r="AL49" s="42">
        <f>IF(AND('3 Movimento'!$B$14="",'3 Movimento'!$C$14="",OR('1 Loja'!B$16="",'1 Loja'!B$17="")),1,0)</f>
        <v/>
      </c>
    </row>
    <row r="50">
      <c r="A50" s="39">
        <f>IF('3 Movimento'!$A$14="","",'3 Movimento'!$A$14)</f>
        <v/>
      </c>
      <c r="B50" s="39" t="inlineStr">
        <is>
          <t>Quarta</t>
        </is>
      </c>
      <c r="C50" s="40">
        <f>IF(OR($A50="",$AF50=""),"",IF($AL50=1,0,IF(IF($AE50&gt;$AD50,AND(C$4&gt;=$AD50,C$4&lt;$AE50),OR(C$4&gt;=$AD50,C$4&lt;$AE50)),IF(OR(AND(C$4&gt;=$AH50,C$4&lt;$AI50),AND(C$4&gt;=$AJ50,C$4&lt;$AK50)),$AG50,$AF50),0)))</f>
        <v/>
      </c>
      <c r="D50" s="40">
        <f>IF(OR($A50="",$AF50=""),"",IF($AL50=1,0,IF(IF($AE50&gt;$AD50,AND(D$4&gt;=$AD50,D$4&lt;$AE50),OR(D$4&gt;=$AD50,D$4&lt;$AE50)),IF(OR(AND(D$4&gt;=$AH50,D$4&lt;$AI50),AND(D$4&gt;=$AJ50,D$4&lt;$AK50)),$AG50,$AF50),0)))</f>
        <v/>
      </c>
      <c r="E50" s="40">
        <f>IF(OR($A50="",$AF50=""),"",IF($AL50=1,0,IF(IF($AE50&gt;$AD50,AND(E$4&gt;=$AD50,E$4&lt;$AE50),OR(E$4&gt;=$AD50,E$4&lt;$AE50)),IF(OR(AND(E$4&gt;=$AH50,E$4&lt;$AI50),AND(E$4&gt;=$AJ50,E$4&lt;$AK50)),$AG50,$AF50),0)))</f>
        <v/>
      </c>
      <c r="F50" s="40">
        <f>IF(OR($A50="",$AF50=""),"",IF($AL50=1,0,IF(IF($AE50&gt;$AD50,AND(F$4&gt;=$AD50,F$4&lt;$AE50),OR(F$4&gt;=$AD50,F$4&lt;$AE50)),IF(OR(AND(F$4&gt;=$AH50,F$4&lt;$AI50),AND(F$4&gt;=$AJ50,F$4&lt;$AK50)),$AG50,$AF50),0)))</f>
        <v/>
      </c>
      <c r="G50" s="40">
        <f>IF(OR($A50="",$AF50=""),"",IF($AL50=1,0,IF(IF($AE50&gt;$AD50,AND(G$4&gt;=$AD50,G$4&lt;$AE50),OR(G$4&gt;=$AD50,G$4&lt;$AE50)),IF(OR(AND(G$4&gt;=$AH50,G$4&lt;$AI50),AND(G$4&gt;=$AJ50,G$4&lt;$AK50)),$AG50,$AF50),0)))</f>
        <v/>
      </c>
      <c r="H50" s="40">
        <f>IF(OR($A50="",$AF50=""),"",IF($AL50=1,0,IF(IF($AE50&gt;$AD50,AND(H$4&gt;=$AD50,H$4&lt;$AE50),OR(H$4&gt;=$AD50,H$4&lt;$AE50)),IF(OR(AND(H$4&gt;=$AH50,H$4&lt;$AI50),AND(H$4&gt;=$AJ50,H$4&lt;$AK50)),$AG50,$AF50),0)))</f>
        <v/>
      </c>
      <c r="I50" s="40">
        <f>IF(OR($A50="",$AF50=""),"",IF($AL50=1,0,IF(IF($AE50&gt;$AD50,AND(I$4&gt;=$AD50,I$4&lt;$AE50),OR(I$4&gt;=$AD50,I$4&lt;$AE50)),IF(OR(AND(I$4&gt;=$AH50,I$4&lt;$AI50),AND(I$4&gt;=$AJ50,I$4&lt;$AK50)),$AG50,$AF50),0)))</f>
        <v/>
      </c>
      <c r="J50" s="40">
        <f>IF(OR($A50="",$AF50=""),"",IF($AL50=1,0,IF(IF($AE50&gt;$AD50,AND(J$4&gt;=$AD50,J$4&lt;$AE50),OR(J$4&gt;=$AD50,J$4&lt;$AE50)),IF(OR(AND(J$4&gt;=$AH50,J$4&lt;$AI50),AND(J$4&gt;=$AJ50,J$4&lt;$AK50)),$AG50,$AF50),0)))</f>
        <v/>
      </c>
      <c r="K50" s="40">
        <f>IF(OR($A50="",$AF50=""),"",IF($AL50=1,0,IF(IF($AE50&gt;$AD50,AND(K$4&gt;=$AD50,K$4&lt;$AE50),OR(K$4&gt;=$AD50,K$4&lt;$AE50)),IF(OR(AND(K$4&gt;=$AH50,K$4&lt;$AI50),AND(K$4&gt;=$AJ50,K$4&lt;$AK50)),$AG50,$AF50),0)))</f>
        <v/>
      </c>
      <c r="L50" s="40">
        <f>IF(OR($A50="",$AF50=""),"",IF($AL50=1,0,IF(IF($AE50&gt;$AD50,AND(L$4&gt;=$AD50,L$4&lt;$AE50),OR(L$4&gt;=$AD50,L$4&lt;$AE50)),IF(OR(AND(L$4&gt;=$AH50,L$4&lt;$AI50),AND(L$4&gt;=$AJ50,L$4&lt;$AK50)),$AG50,$AF50),0)))</f>
        <v/>
      </c>
      <c r="M50" s="40">
        <f>IF(OR($A50="",$AF50=""),"",IF($AL50=1,0,IF(IF($AE50&gt;$AD50,AND(M$4&gt;=$AD50,M$4&lt;$AE50),OR(M$4&gt;=$AD50,M$4&lt;$AE50)),IF(OR(AND(M$4&gt;=$AH50,M$4&lt;$AI50),AND(M$4&gt;=$AJ50,M$4&lt;$AK50)),$AG50,$AF50),0)))</f>
        <v/>
      </c>
      <c r="N50" s="40">
        <f>IF(OR($A50="",$AF50=""),"",IF($AL50=1,0,IF(IF($AE50&gt;$AD50,AND(N$4&gt;=$AD50,N$4&lt;$AE50),OR(N$4&gt;=$AD50,N$4&lt;$AE50)),IF(OR(AND(N$4&gt;=$AH50,N$4&lt;$AI50),AND(N$4&gt;=$AJ50,N$4&lt;$AK50)),$AG50,$AF50),0)))</f>
        <v/>
      </c>
      <c r="O50" s="40">
        <f>IF(OR($A50="",$AF50=""),"",IF($AL50=1,0,IF(IF($AE50&gt;$AD50,AND(O$4&gt;=$AD50,O$4&lt;$AE50),OR(O$4&gt;=$AD50,O$4&lt;$AE50)),IF(OR(AND(O$4&gt;=$AH50,O$4&lt;$AI50),AND(O$4&gt;=$AJ50,O$4&lt;$AK50)),$AG50,$AF50),0)))</f>
        <v/>
      </c>
      <c r="P50" s="40">
        <f>IF(OR($A50="",$AF50=""),"",IF($AL50=1,0,IF(IF($AE50&gt;$AD50,AND(P$4&gt;=$AD50,P$4&lt;$AE50),OR(P$4&gt;=$AD50,P$4&lt;$AE50)),IF(OR(AND(P$4&gt;=$AH50,P$4&lt;$AI50),AND(P$4&gt;=$AJ50,P$4&lt;$AK50)),$AG50,$AF50),0)))</f>
        <v/>
      </c>
      <c r="Q50" s="40">
        <f>IF(OR($A50="",$AF50=""),"",IF($AL50=1,0,IF(IF($AE50&gt;$AD50,AND(Q$4&gt;=$AD50,Q$4&lt;$AE50),OR(Q$4&gt;=$AD50,Q$4&lt;$AE50)),IF(OR(AND(Q$4&gt;=$AH50,Q$4&lt;$AI50),AND(Q$4&gt;=$AJ50,Q$4&lt;$AK50)),$AG50,$AF50),0)))</f>
        <v/>
      </c>
      <c r="R50" s="40">
        <f>IF(OR($A50="",$AF50=""),"",IF($AL50=1,0,IF(IF($AE50&gt;$AD50,AND(R$4&gt;=$AD50,R$4&lt;$AE50),OR(R$4&gt;=$AD50,R$4&lt;$AE50)),IF(OR(AND(R$4&gt;=$AH50,R$4&lt;$AI50),AND(R$4&gt;=$AJ50,R$4&lt;$AK50)),$AG50,$AF50),0)))</f>
        <v/>
      </c>
      <c r="S50" s="40">
        <f>IF(OR($A50="",$AF50=""),"",IF($AL50=1,0,IF(IF($AE50&gt;$AD50,AND(S$4&gt;=$AD50,S$4&lt;$AE50),OR(S$4&gt;=$AD50,S$4&lt;$AE50)),IF(OR(AND(S$4&gt;=$AH50,S$4&lt;$AI50),AND(S$4&gt;=$AJ50,S$4&lt;$AK50)),$AG50,$AF50),0)))</f>
        <v/>
      </c>
      <c r="T50" s="40">
        <f>IF(OR($A50="",$AF50=""),"",IF($AL50=1,0,IF(IF($AE50&gt;$AD50,AND(T$4&gt;=$AD50,T$4&lt;$AE50),OR(T$4&gt;=$AD50,T$4&lt;$AE50)),IF(OR(AND(T$4&gt;=$AH50,T$4&lt;$AI50),AND(T$4&gt;=$AJ50,T$4&lt;$AK50)),$AG50,$AF50),0)))</f>
        <v/>
      </c>
      <c r="U50" s="40">
        <f>IF(OR($A50="",$AF50=""),"",IF($AL50=1,0,IF(IF($AE50&gt;$AD50,AND(U$4&gt;=$AD50,U$4&lt;$AE50),OR(U$4&gt;=$AD50,U$4&lt;$AE50)),IF(OR(AND(U$4&gt;=$AH50,U$4&lt;$AI50),AND(U$4&gt;=$AJ50,U$4&lt;$AK50)),$AG50,$AF50),0)))</f>
        <v/>
      </c>
      <c r="V50" s="40">
        <f>IF(OR($A50="",$AF50=""),"",IF($AL50=1,0,IF(IF($AE50&gt;$AD50,AND(V$4&gt;=$AD50,V$4&lt;$AE50),OR(V$4&gt;=$AD50,V$4&lt;$AE50)),IF(OR(AND(V$4&gt;=$AH50,V$4&lt;$AI50),AND(V$4&gt;=$AJ50,V$4&lt;$AK50)),$AG50,$AF50),0)))</f>
        <v/>
      </c>
      <c r="W50" s="40">
        <f>IF(OR($A50="",$AF50=""),"",IF($AL50=1,0,IF(IF($AE50&gt;$AD50,AND(W$4&gt;=$AD50,W$4&lt;$AE50),OR(W$4&gt;=$AD50,W$4&lt;$AE50)),IF(OR(AND(W$4&gt;=$AH50,W$4&lt;$AI50),AND(W$4&gt;=$AJ50,W$4&lt;$AK50)),$AG50,$AF50),0)))</f>
        <v/>
      </c>
      <c r="X50" s="40">
        <f>IF(OR($A50="",$AF50=""),"",IF($AL50=1,0,IF(IF($AE50&gt;$AD50,AND(X$4&gt;=$AD50,X$4&lt;$AE50),OR(X$4&gt;=$AD50,X$4&lt;$AE50)),IF(OR(AND(X$4&gt;=$AH50,X$4&lt;$AI50),AND(X$4&gt;=$AJ50,X$4&lt;$AK50)),$AG50,$AF50),0)))</f>
        <v/>
      </c>
      <c r="Y50" s="40">
        <f>IF(OR($A50="",$AF50=""),"",IF($AL50=1,0,IF(IF($AE50&gt;$AD50,AND(Y$4&gt;=$AD50,Y$4&lt;$AE50),OR(Y$4&gt;=$AD50,Y$4&lt;$AE50)),IF(OR(AND(Y$4&gt;=$AH50,Y$4&lt;$AI50),AND(Y$4&gt;=$AJ50,Y$4&lt;$AK50)),$AG50,$AF50),0)))</f>
        <v/>
      </c>
      <c r="Z50" s="40">
        <f>IF(OR($A50="",$AF50=""),"",IF($AL50=1,0,IF(IF($AE50&gt;$AD50,AND(Z$4&gt;=$AD50,Z$4&lt;$AE50),OR(Z$4&gt;=$AD50,Z$4&lt;$AE50)),IF(OR(AND(Z$4&gt;=$AH50,Z$4&lt;$AI50),AND(Z$4&gt;=$AJ50,Z$4&lt;$AK50)),$AG50,$AF50),0)))</f>
        <v/>
      </c>
      <c r="AA50" s="41">
        <f>IF($A50="","",SUM(C50:Z50))</f>
        <v/>
      </c>
      <c r="AC50" s="42" t="n">
        <v>1</v>
      </c>
      <c r="AD50" s="42">
        <f>IF('3 Movimento'!$B$14&lt;&gt;"",'3 Movimento'!$B$14,IF('1 Loja'!B$16="",0,'1 Loja'!B$16))*24</f>
        <v/>
      </c>
      <c r="AE50" s="42">
        <f>IF('3 Movimento'!$C$14&lt;&gt;"",'3 Movimento'!$C$14,IF('1 Loja'!B$17="",0,'1 Loja'!B$17))*24</f>
        <v/>
      </c>
      <c r="AF50" s="42">
        <f>IF('3 Movimento'!$D$14="","",'3 Movimento'!$D$14)</f>
        <v/>
      </c>
      <c r="AG50" s="42">
        <f>IF('3 Movimento'!$E$14="",AF50,'3 Movimento'!$E$14)</f>
        <v/>
      </c>
      <c r="AH50" s="42">
        <f>IF('1 Loja'!B$18="",-1,'1 Loja'!B$18*24)</f>
        <v/>
      </c>
      <c r="AI50" s="42">
        <f>IF('1 Loja'!B$19="",-1,'1 Loja'!B$19*24)</f>
        <v/>
      </c>
      <c r="AJ50" s="42">
        <f>IF('1 Loja'!B$20="",-1,'1 Loja'!B$20*24)</f>
        <v/>
      </c>
      <c r="AK50" s="42">
        <f>IF('1 Loja'!B$21="",-1,'1 Loja'!B$21*24)</f>
        <v/>
      </c>
      <c r="AL50" s="42">
        <f>IF(AND('3 Movimento'!$B$14="",'3 Movimento'!$C$14="",OR('1 Loja'!B$16="",'1 Loja'!B$17="")),1,0)</f>
        <v/>
      </c>
    </row>
    <row r="51">
      <c r="A51" s="39">
        <f>IF('3 Movimento'!$A$14="","",'3 Movimento'!$A$14)</f>
        <v/>
      </c>
      <c r="B51" s="39" t="inlineStr">
        <is>
          <t>Quinta</t>
        </is>
      </c>
      <c r="C51" s="40">
        <f>IF(OR($A51="",$AF51=""),"",IF($AL51=1,0,IF(IF($AE51&gt;$AD51,AND(C$4&gt;=$AD51,C$4&lt;$AE51),OR(C$4&gt;=$AD51,C$4&lt;$AE51)),IF(OR(AND(C$4&gt;=$AH51,C$4&lt;$AI51),AND(C$4&gt;=$AJ51,C$4&lt;$AK51)),$AG51,$AF51),0)))</f>
        <v/>
      </c>
      <c r="D51" s="40">
        <f>IF(OR($A51="",$AF51=""),"",IF($AL51=1,0,IF(IF($AE51&gt;$AD51,AND(D$4&gt;=$AD51,D$4&lt;$AE51),OR(D$4&gt;=$AD51,D$4&lt;$AE51)),IF(OR(AND(D$4&gt;=$AH51,D$4&lt;$AI51),AND(D$4&gt;=$AJ51,D$4&lt;$AK51)),$AG51,$AF51),0)))</f>
        <v/>
      </c>
      <c r="E51" s="40">
        <f>IF(OR($A51="",$AF51=""),"",IF($AL51=1,0,IF(IF($AE51&gt;$AD51,AND(E$4&gt;=$AD51,E$4&lt;$AE51),OR(E$4&gt;=$AD51,E$4&lt;$AE51)),IF(OR(AND(E$4&gt;=$AH51,E$4&lt;$AI51),AND(E$4&gt;=$AJ51,E$4&lt;$AK51)),$AG51,$AF51),0)))</f>
        <v/>
      </c>
      <c r="F51" s="40">
        <f>IF(OR($A51="",$AF51=""),"",IF($AL51=1,0,IF(IF($AE51&gt;$AD51,AND(F$4&gt;=$AD51,F$4&lt;$AE51),OR(F$4&gt;=$AD51,F$4&lt;$AE51)),IF(OR(AND(F$4&gt;=$AH51,F$4&lt;$AI51),AND(F$4&gt;=$AJ51,F$4&lt;$AK51)),$AG51,$AF51),0)))</f>
        <v/>
      </c>
      <c r="G51" s="40">
        <f>IF(OR($A51="",$AF51=""),"",IF($AL51=1,0,IF(IF($AE51&gt;$AD51,AND(G$4&gt;=$AD51,G$4&lt;$AE51),OR(G$4&gt;=$AD51,G$4&lt;$AE51)),IF(OR(AND(G$4&gt;=$AH51,G$4&lt;$AI51),AND(G$4&gt;=$AJ51,G$4&lt;$AK51)),$AG51,$AF51),0)))</f>
        <v/>
      </c>
      <c r="H51" s="40">
        <f>IF(OR($A51="",$AF51=""),"",IF($AL51=1,0,IF(IF($AE51&gt;$AD51,AND(H$4&gt;=$AD51,H$4&lt;$AE51),OR(H$4&gt;=$AD51,H$4&lt;$AE51)),IF(OR(AND(H$4&gt;=$AH51,H$4&lt;$AI51),AND(H$4&gt;=$AJ51,H$4&lt;$AK51)),$AG51,$AF51),0)))</f>
        <v/>
      </c>
      <c r="I51" s="40">
        <f>IF(OR($A51="",$AF51=""),"",IF($AL51=1,0,IF(IF($AE51&gt;$AD51,AND(I$4&gt;=$AD51,I$4&lt;$AE51),OR(I$4&gt;=$AD51,I$4&lt;$AE51)),IF(OR(AND(I$4&gt;=$AH51,I$4&lt;$AI51),AND(I$4&gt;=$AJ51,I$4&lt;$AK51)),$AG51,$AF51),0)))</f>
        <v/>
      </c>
      <c r="J51" s="40">
        <f>IF(OR($A51="",$AF51=""),"",IF($AL51=1,0,IF(IF($AE51&gt;$AD51,AND(J$4&gt;=$AD51,J$4&lt;$AE51),OR(J$4&gt;=$AD51,J$4&lt;$AE51)),IF(OR(AND(J$4&gt;=$AH51,J$4&lt;$AI51),AND(J$4&gt;=$AJ51,J$4&lt;$AK51)),$AG51,$AF51),0)))</f>
        <v/>
      </c>
      <c r="K51" s="40">
        <f>IF(OR($A51="",$AF51=""),"",IF($AL51=1,0,IF(IF($AE51&gt;$AD51,AND(K$4&gt;=$AD51,K$4&lt;$AE51),OR(K$4&gt;=$AD51,K$4&lt;$AE51)),IF(OR(AND(K$4&gt;=$AH51,K$4&lt;$AI51),AND(K$4&gt;=$AJ51,K$4&lt;$AK51)),$AG51,$AF51),0)))</f>
        <v/>
      </c>
      <c r="L51" s="40">
        <f>IF(OR($A51="",$AF51=""),"",IF($AL51=1,0,IF(IF($AE51&gt;$AD51,AND(L$4&gt;=$AD51,L$4&lt;$AE51),OR(L$4&gt;=$AD51,L$4&lt;$AE51)),IF(OR(AND(L$4&gt;=$AH51,L$4&lt;$AI51),AND(L$4&gt;=$AJ51,L$4&lt;$AK51)),$AG51,$AF51),0)))</f>
        <v/>
      </c>
      <c r="M51" s="40">
        <f>IF(OR($A51="",$AF51=""),"",IF($AL51=1,0,IF(IF($AE51&gt;$AD51,AND(M$4&gt;=$AD51,M$4&lt;$AE51),OR(M$4&gt;=$AD51,M$4&lt;$AE51)),IF(OR(AND(M$4&gt;=$AH51,M$4&lt;$AI51),AND(M$4&gt;=$AJ51,M$4&lt;$AK51)),$AG51,$AF51),0)))</f>
        <v/>
      </c>
      <c r="N51" s="40">
        <f>IF(OR($A51="",$AF51=""),"",IF($AL51=1,0,IF(IF($AE51&gt;$AD51,AND(N$4&gt;=$AD51,N$4&lt;$AE51),OR(N$4&gt;=$AD51,N$4&lt;$AE51)),IF(OR(AND(N$4&gt;=$AH51,N$4&lt;$AI51),AND(N$4&gt;=$AJ51,N$4&lt;$AK51)),$AG51,$AF51),0)))</f>
        <v/>
      </c>
      <c r="O51" s="40">
        <f>IF(OR($A51="",$AF51=""),"",IF($AL51=1,0,IF(IF($AE51&gt;$AD51,AND(O$4&gt;=$AD51,O$4&lt;$AE51),OR(O$4&gt;=$AD51,O$4&lt;$AE51)),IF(OR(AND(O$4&gt;=$AH51,O$4&lt;$AI51),AND(O$4&gt;=$AJ51,O$4&lt;$AK51)),$AG51,$AF51),0)))</f>
        <v/>
      </c>
      <c r="P51" s="40">
        <f>IF(OR($A51="",$AF51=""),"",IF($AL51=1,0,IF(IF($AE51&gt;$AD51,AND(P$4&gt;=$AD51,P$4&lt;$AE51),OR(P$4&gt;=$AD51,P$4&lt;$AE51)),IF(OR(AND(P$4&gt;=$AH51,P$4&lt;$AI51),AND(P$4&gt;=$AJ51,P$4&lt;$AK51)),$AG51,$AF51),0)))</f>
        <v/>
      </c>
      <c r="Q51" s="40">
        <f>IF(OR($A51="",$AF51=""),"",IF($AL51=1,0,IF(IF($AE51&gt;$AD51,AND(Q$4&gt;=$AD51,Q$4&lt;$AE51),OR(Q$4&gt;=$AD51,Q$4&lt;$AE51)),IF(OR(AND(Q$4&gt;=$AH51,Q$4&lt;$AI51),AND(Q$4&gt;=$AJ51,Q$4&lt;$AK51)),$AG51,$AF51),0)))</f>
        <v/>
      </c>
      <c r="R51" s="40">
        <f>IF(OR($A51="",$AF51=""),"",IF($AL51=1,0,IF(IF($AE51&gt;$AD51,AND(R$4&gt;=$AD51,R$4&lt;$AE51),OR(R$4&gt;=$AD51,R$4&lt;$AE51)),IF(OR(AND(R$4&gt;=$AH51,R$4&lt;$AI51),AND(R$4&gt;=$AJ51,R$4&lt;$AK51)),$AG51,$AF51),0)))</f>
        <v/>
      </c>
      <c r="S51" s="40">
        <f>IF(OR($A51="",$AF51=""),"",IF($AL51=1,0,IF(IF($AE51&gt;$AD51,AND(S$4&gt;=$AD51,S$4&lt;$AE51),OR(S$4&gt;=$AD51,S$4&lt;$AE51)),IF(OR(AND(S$4&gt;=$AH51,S$4&lt;$AI51),AND(S$4&gt;=$AJ51,S$4&lt;$AK51)),$AG51,$AF51),0)))</f>
        <v/>
      </c>
      <c r="T51" s="40">
        <f>IF(OR($A51="",$AF51=""),"",IF($AL51=1,0,IF(IF($AE51&gt;$AD51,AND(T$4&gt;=$AD51,T$4&lt;$AE51),OR(T$4&gt;=$AD51,T$4&lt;$AE51)),IF(OR(AND(T$4&gt;=$AH51,T$4&lt;$AI51),AND(T$4&gt;=$AJ51,T$4&lt;$AK51)),$AG51,$AF51),0)))</f>
        <v/>
      </c>
      <c r="U51" s="40">
        <f>IF(OR($A51="",$AF51=""),"",IF($AL51=1,0,IF(IF($AE51&gt;$AD51,AND(U$4&gt;=$AD51,U$4&lt;$AE51),OR(U$4&gt;=$AD51,U$4&lt;$AE51)),IF(OR(AND(U$4&gt;=$AH51,U$4&lt;$AI51),AND(U$4&gt;=$AJ51,U$4&lt;$AK51)),$AG51,$AF51),0)))</f>
        <v/>
      </c>
      <c r="V51" s="40">
        <f>IF(OR($A51="",$AF51=""),"",IF($AL51=1,0,IF(IF($AE51&gt;$AD51,AND(V$4&gt;=$AD51,V$4&lt;$AE51),OR(V$4&gt;=$AD51,V$4&lt;$AE51)),IF(OR(AND(V$4&gt;=$AH51,V$4&lt;$AI51),AND(V$4&gt;=$AJ51,V$4&lt;$AK51)),$AG51,$AF51),0)))</f>
        <v/>
      </c>
      <c r="W51" s="40">
        <f>IF(OR($A51="",$AF51=""),"",IF($AL51=1,0,IF(IF($AE51&gt;$AD51,AND(W$4&gt;=$AD51,W$4&lt;$AE51),OR(W$4&gt;=$AD51,W$4&lt;$AE51)),IF(OR(AND(W$4&gt;=$AH51,W$4&lt;$AI51),AND(W$4&gt;=$AJ51,W$4&lt;$AK51)),$AG51,$AF51),0)))</f>
        <v/>
      </c>
      <c r="X51" s="40">
        <f>IF(OR($A51="",$AF51=""),"",IF($AL51=1,0,IF(IF($AE51&gt;$AD51,AND(X$4&gt;=$AD51,X$4&lt;$AE51),OR(X$4&gt;=$AD51,X$4&lt;$AE51)),IF(OR(AND(X$4&gt;=$AH51,X$4&lt;$AI51),AND(X$4&gt;=$AJ51,X$4&lt;$AK51)),$AG51,$AF51),0)))</f>
        <v/>
      </c>
      <c r="Y51" s="40">
        <f>IF(OR($A51="",$AF51=""),"",IF($AL51=1,0,IF(IF($AE51&gt;$AD51,AND(Y$4&gt;=$AD51,Y$4&lt;$AE51),OR(Y$4&gt;=$AD51,Y$4&lt;$AE51)),IF(OR(AND(Y$4&gt;=$AH51,Y$4&lt;$AI51),AND(Y$4&gt;=$AJ51,Y$4&lt;$AK51)),$AG51,$AF51),0)))</f>
        <v/>
      </c>
      <c r="Z51" s="40">
        <f>IF(OR($A51="",$AF51=""),"",IF($AL51=1,0,IF(IF($AE51&gt;$AD51,AND(Z$4&gt;=$AD51,Z$4&lt;$AE51),OR(Z$4&gt;=$AD51,Z$4&lt;$AE51)),IF(OR(AND(Z$4&gt;=$AH51,Z$4&lt;$AI51),AND(Z$4&gt;=$AJ51,Z$4&lt;$AK51)),$AG51,$AF51),0)))</f>
        <v/>
      </c>
      <c r="AA51" s="41">
        <f>IF($A51="","",SUM(C51:Z51))</f>
        <v/>
      </c>
      <c r="AC51" s="42" t="n">
        <v>1</v>
      </c>
      <c r="AD51" s="42">
        <f>IF('3 Movimento'!$B$14&lt;&gt;"",'3 Movimento'!$B$14,IF('1 Loja'!B$16="",0,'1 Loja'!B$16))*24</f>
        <v/>
      </c>
      <c r="AE51" s="42">
        <f>IF('3 Movimento'!$C$14&lt;&gt;"",'3 Movimento'!$C$14,IF('1 Loja'!B$17="",0,'1 Loja'!B$17))*24</f>
        <v/>
      </c>
      <c r="AF51" s="42">
        <f>IF('3 Movimento'!$D$14="","",'3 Movimento'!$D$14)</f>
        <v/>
      </c>
      <c r="AG51" s="42">
        <f>IF('3 Movimento'!$E$14="",AF51,'3 Movimento'!$E$14)</f>
        <v/>
      </c>
      <c r="AH51" s="42">
        <f>IF('1 Loja'!B$18="",-1,'1 Loja'!B$18*24)</f>
        <v/>
      </c>
      <c r="AI51" s="42">
        <f>IF('1 Loja'!B$19="",-1,'1 Loja'!B$19*24)</f>
        <v/>
      </c>
      <c r="AJ51" s="42">
        <f>IF('1 Loja'!B$20="",-1,'1 Loja'!B$20*24)</f>
        <v/>
      </c>
      <c r="AK51" s="42">
        <f>IF('1 Loja'!B$21="",-1,'1 Loja'!B$21*24)</f>
        <v/>
      </c>
      <c r="AL51" s="42">
        <f>IF(AND('3 Movimento'!$B$14="",'3 Movimento'!$C$14="",OR('1 Loja'!B$16="",'1 Loja'!B$17="")),1,0)</f>
        <v/>
      </c>
    </row>
    <row r="52">
      <c r="A52" s="39">
        <f>IF('3 Movimento'!$A$14="","",'3 Movimento'!$A$14)</f>
        <v/>
      </c>
      <c r="B52" s="39" t="inlineStr">
        <is>
          <t>Sexta</t>
        </is>
      </c>
      <c r="C52" s="40">
        <f>IF(OR($A52="",$AF52=""),"",IF($AL52=1,0,IF(IF($AE52&gt;$AD52,AND(C$4&gt;=$AD52,C$4&lt;$AE52),OR(C$4&gt;=$AD52,C$4&lt;$AE52)),IF(OR(AND(C$4&gt;=$AH52,C$4&lt;$AI52),AND(C$4&gt;=$AJ52,C$4&lt;$AK52)),$AG52,$AF52),0)))</f>
        <v/>
      </c>
      <c r="D52" s="40">
        <f>IF(OR($A52="",$AF52=""),"",IF($AL52=1,0,IF(IF($AE52&gt;$AD52,AND(D$4&gt;=$AD52,D$4&lt;$AE52),OR(D$4&gt;=$AD52,D$4&lt;$AE52)),IF(OR(AND(D$4&gt;=$AH52,D$4&lt;$AI52),AND(D$4&gt;=$AJ52,D$4&lt;$AK52)),$AG52,$AF52),0)))</f>
        <v/>
      </c>
      <c r="E52" s="40">
        <f>IF(OR($A52="",$AF52=""),"",IF($AL52=1,0,IF(IF($AE52&gt;$AD52,AND(E$4&gt;=$AD52,E$4&lt;$AE52),OR(E$4&gt;=$AD52,E$4&lt;$AE52)),IF(OR(AND(E$4&gt;=$AH52,E$4&lt;$AI52),AND(E$4&gt;=$AJ52,E$4&lt;$AK52)),$AG52,$AF52),0)))</f>
        <v/>
      </c>
      <c r="F52" s="40">
        <f>IF(OR($A52="",$AF52=""),"",IF($AL52=1,0,IF(IF($AE52&gt;$AD52,AND(F$4&gt;=$AD52,F$4&lt;$AE52),OR(F$4&gt;=$AD52,F$4&lt;$AE52)),IF(OR(AND(F$4&gt;=$AH52,F$4&lt;$AI52),AND(F$4&gt;=$AJ52,F$4&lt;$AK52)),$AG52,$AF52),0)))</f>
        <v/>
      </c>
      <c r="G52" s="40">
        <f>IF(OR($A52="",$AF52=""),"",IF($AL52=1,0,IF(IF($AE52&gt;$AD52,AND(G$4&gt;=$AD52,G$4&lt;$AE52),OR(G$4&gt;=$AD52,G$4&lt;$AE52)),IF(OR(AND(G$4&gt;=$AH52,G$4&lt;$AI52),AND(G$4&gt;=$AJ52,G$4&lt;$AK52)),$AG52,$AF52),0)))</f>
        <v/>
      </c>
      <c r="H52" s="40">
        <f>IF(OR($A52="",$AF52=""),"",IF($AL52=1,0,IF(IF($AE52&gt;$AD52,AND(H$4&gt;=$AD52,H$4&lt;$AE52),OR(H$4&gt;=$AD52,H$4&lt;$AE52)),IF(OR(AND(H$4&gt;=$AH52,H$4&lt;$AI52),AND(H$4&gt;=$AJ52,H$4&lt;$AK52)),$AG52,$AF52),0)))</f>
        <v/>
      </c>
      <c r="I52" s="40">
        <f>IF(OR($A52="",$AF52=""),"",IF($AL52=1,0,IF(IF($AE52&gt;$AD52,AND(I$4&gt;=$AD52,I$4&lt;$AE52),OR(I$4&gt;=$AD52,I$4&lt;$AE52)),IF(OR(AND(I$4&gt;=$AH52,I$4&lt;$AI52),AND(I$4&gt;=$AJ52,I$4&lt;$AK52)),$AG52,$AF52),0)))</f>
        <v/>
      </c>
      <c r="J52" s="40">
        <f>IF(OR($A52="",$AF52=""),"",IF($AL52=1,0,IF(IF($AE52&gt;$AD52,AND(J$4&gt;=$AD52,J$4&lt;$AE52),OR(J$4&gt;=$AD52,J$4&lt;$AE52)),IF(OR(AND(J$4&gt;=$AH52,J$4&lt;$AI52),AND(J$4&gt;=$AJ52,J$4&lt;$AK52)),$AG52,$AF52),0)))</f>
        <v/>
      </c>
      <c r="K52" s="40">
        <f>IF(OR($A52="",$AF52=""),"",IF($AL52=1,0,IF(IF($AE52&gt;$AD52,AND(K$4&gt;=$AD52,K$4&lt;$AE52),OR(K$4&gt;=$AD52,K$4&lt;$AE52)),IF(OR(AND(K$4&gt;=$AH52,K$4&lt;$AI52),AND(K$4&gt;=$AJ52,K$4&lt;$AK52)),$AG52,$AF52),0)))</f>
        <v/>
      </c>
      <c r="L52" s="40">
        <f>IF(OR($A52="",$AF52=""),"",IF($AL52=1,0,IF(IF($AE52&gt;$AD52,AND(L$4&gt;=$AD52,L$4&lt;$AE52),OR(L$4&gt;=$AD52,L$4&lt;$AE52)),IF(OR(AND(L$4&gt;=$AH52,L$4&lt;$AI52),AND(L$4&gt;=$AJ52,L$4&lt;$AK52)),$AG52,$AF52),0)))</f>
        <v/>
      </c>
      <c r="M52" s="40">
        <f>IF(OR($A52="",$AF52=""),"",IF($AL52=1,0,IF(IF($AE52&gt;$AD52,AND(M$4&gt;=$AD52,M$4&lt;$AE52),OR(M$4&gt;=$AD52,M$4&lt;$AE52)),IF(OR(AND(M$4&gt;=$AH52,M$4&lt;$AI52),AND(M$4&gt;=$AJ52,M$4&lt;$AK52)),$AG52,$AF52),0)))</f>
        <v/>
      </c>
      <c r="N52" s="40">
        <f>IF(OR($A52="",$AF52=""),"",IF($AL52=1,0,IF(IF($AE52&gt;$AD52,AND(N$4&gt;=$AD52,N$4&lt;$AE52),OR(N$4&gt;=$AD52,N$4&lt;$AE52)),IF(OR(AND(N$4&gt;=$AH52,N$4&lt;$AI52),AND(N$4&gt;=$AJ52,N$4&lt;$AK52)),$AG52,$AF52),0)))</f>
        <v/>
      </c>
      <c r="O52" s="40">
        <f>IF(OR($A52="",$AF52=""),"",IF($AL52=1,0,IF(IF($AE52&gt;$AD52,AND(O$4&gt;=$AD52,O$4&lt;$AE52),OR(O$4&gt;=$AD52,O$4&lt;$AE52)),IF(OR(AND(O$4&gt;=$AH52,O$4&lt;$AI52),AND(O$4&gt;=$AJ52,O$4&lt;$AK52)),$AG52,$AF52),0)))</f>
        <v/>
      </c>
      <c r="P52" s="40">
        <f>IF(OR($A52="",$AF52=""),"",IF($AL52=1,0,IF(IF($AE52&gt;$AD52,AND(P$4&gt;=$AD52,P$4&lt;$AE52),OR(P$4&gt;=$AD52,P$4&lt;$AE52)),IF(OR(AND(P$4&gt;=$AH52,P$4&lt;$AI52),AND(P$4&gt;=$AJ52,P$4&lt;$AK52)),$AG52,$AF52),0)))</f>
        <v/>
      </c>
      <c r="Q52" s="40">
        <f>IF(OR($A52="",$AF52=""),"",IF($AL52=1,0,IF(IF($AE52&gt;$AD52,AND(Q$4&gt;=$AD52,Q$4&lt;$AE52),OR(Q$4&gt;=$AD52,Q$4&lt;$AE52)),IF(OR(AND(Q$4&gt;=$AH52,Q$4&lt;$AI52),AND(Q$4&gt;=$AJ52,Q$4&lt;$AK52)),$AG52,$AF52),0)))</f>
        <v/>
      </c>
      <c r="R52" s="40">
        <f>IF(OR($A52="",$AF52=""),"",IF($AL52=1,0,IF(IF($AE52&gt;$AD52,AND(R$4&gt;=$AD52,R$4&lt;$AE52),OR(R$4&gt;=$AD52,R$4&lt;$AE52)),IF(OR(AND(R$4&gt;=$AH52,R$4&lt;$AI52),AND(R$4&gt;=$AJ52,R$4&lt;$AK52)),$AG52,$AF52),0)))</f>
        <v/>
      </c>
      <c r="S52" s="40">
        <f>IF(OR($A52="",$AF52=""),"",IF($AL52=1,0,IF(IF($AE52&gt;$AD52,AND(S$4&gt;=$AD52,S$4&lt;$AE52),OR(S$4&gt;=$AD52,S$4&lt;$AE52)),IF(OR(AND(S$4&gt;=$AH52,S$4&lt;$AI52),AND(S$4&gt;=$AJ52,S$4&lt;$AK52)),$AG52,$AF52),0)))</f>
        <v/>
      </c>
      <c r="T52" s="40">
        <f>IF(OR($A52="",$AF52=""),"",IF($AL52=1,0,IF(IF($AE52&gt;$AD52,AND(T$4&gt;=$AD52,T$4&lt;$AE52),OR(T$4&gt;=$AD52,T$4&lt;$AE52)),IF(OR(AND(T$4&gt;=$AH52,T$4&lt;$AI52),AND(T$4&gt;=$AJ52,T$4&lt;$AK52)),$AG52,$AF52),0)))</f>
        <v/>
      </c>
      <c r="U52" s="40">
        <f>IF(OR($A52="",$AF52=""),"",IF($AL52=1,0,IF(IF($AE52&gt;$AD52,AND(U$4&gt;=$AD52,U$4&lt;$AE52),OR(U$4&gt;=$AD52,U$4&lt;$AE52)),IF(OR(AND(U$4&gt;=$AH52,U$4&lt;$AI52),AND(U$4&gt;=$AJ52,U$4&lt;$AK52)),$AG52,$AF52),0)))</f>
        <v/>
      </c>
      <c r="V52" s="40">
        <f>IF(OR($A52="",$AF52=""),"",IF($AL52=1,0,IF(IF($AE52&gt;$AD52,AND(V$4&gt;=$AD52,V$4&lt;$AE52),OR(V$4&gt;=$AD52,V$4&lt;$AE52)),IF(OR(AND(V$4&gt;=$AH52,V$4&lt;$AI52),AND(V$4&gt;=$AJ52,V$4&lt;$AK52)),$AG52,$AF52),0)))</f>
        <v/>
      </c>
      <c r="W52" s="40">
        <f>IF(OR($A52="",$AF52=""),"",IF($AL52=1,0,IF(IF($AE52&gt;$AD52,AND(W$4&gt;=$AD52,W$4&lt;$AE52),OR(W$4&gt;=$AD52,W$4&lt;$AE52)),IF(OR(AND(W$4&gt;=$AH52,W$4&lt;$AI52),AND(W$4&gt;=$AJ52,W$4&lt;$AK52)),$AG52,$AF52),0)))</f>
        <v/>
      </c>
      <c r="X52" s="40">
        <f>IF(OR($A52="",$AF52=""),"",IF($AL52=1,0,IF(IF($AE52&gt;$AD52,AND(X$4&gt;=$AD52,X$4&lt;$AE52),OR(X$4&gt;=$AD52,X$4&lt;$AE52)),IF(OR(AND(X$4&gt;=$AH52,X$4&lt;$AI52),AND(X$4&gt;=$AJ52,X$4&lt;$AK52)),$AG52,$AF52),0)))</f>
        <v/>
      </c>
      <c r="Y52" s="40">
        <f>IF(OR($A52="",$AF52=""),"",IF($AL52=1,0,IF(IF($AE52&gt;$AD52,AND(Y$4&gt;=$AD52,Y$4&lt;$AE52),OR(Y$4&gt;=$AD52,Y$4&lt;$AE52)),IF(OR(AND(Y$4&gt;=$AH52,Y$4&lt;$AI52),AND(Y$4&gt;=$AJ52,Y$4&lt;$AK52)),$AG52,$AF52),0)))</f>
        <v/>
      </c>
      <c r="Z52" s="40">
        <f>IF(OR($A52="",$AF52=""),"",IF($AL52=1,0,IF(IF($AE52&gt;$AD52,AND(Z$4&gt;=$AD52,Z$4&lt;$AE52),OR(Z$4&gt;=$AD52,Z$4&lt;$AE52)),IF(OR(AND(Z$4&gt;=$AH52,Z$4&lt;$AI52),AND(Z$4&gt;=$AJ52,Z$4&lt;$AK52)),$AG52,$AF52),0)))</f>
        <v/>
      </c>
      <c r="AA52" s="41">
        <f>IF($A52="","",SUM(C52:Z52))</f>
        <v/>
      </c>
      <c r="AC52" s="42" t="n">
        <v>1</v>
      </c>
      <c r="AD52" s="42">
        <f>IF('3 Movimento'!$B$14&lt;&gt;"",'3 Movimento'!$B$14,IF('1 Loja'!B$16="",0,'1 Loja'!B$16))*24</f>
        <v/>
      </c>
      <c r="AE52" s="42">
        <f>IF('3 Movimento'!$C$14&lt;&gt;"",'3 Movimento'!$C$14,IF('1 Loja'!B$17="",0,'1 Loja'!B$17))*24</f>
        <v/>
      </c>
      <c r="AF52" s="42">
        <f>IF('3 Movimento'!$D$14="","",'3 Movimento'!$D$14)</f>
        <v/>
      </c>
      <c r="AG52" s="42">
        <f>IF('3 Movimento'!$E$14="",AF52,'3 Movimento'!$E$14)</f>
        <v/>
      </c>
      <c r="AH52" s="42">
        <f>IF('1 Loja'!B$18="",-1,'1 Loja'!B$18*24)</f>
        <v/>
      </c>
      <c r="AI52" s="42">
        <f>IF('1 Loja'!B$19="",-1,'1 Loja'!B$19*24)</f>
        <v/>
      </c>
      <c r="AJ52" s="42">
        <f>IF('1 Loja'!B$20="",-1,'1 Loja'!B$20*24)</f>
        <v/>
      </c>
      <c r="AK52" s="42">
        <f>IF('1 Loja'!B$21="",-1,'1 Loja'!B$21*24)</f>
        <v/>
      </c>
      <c r="AL52" s="42">
        <f>IF(AND('3 Movimento'!$B$14="",'3 Movimento'!$C$14="",OR('1 Loja'!B$16="",'1 Loja'!B$17="")),1,0)</f>
        <v/>
      </c>
    </row>
    <row r="53">
      <c r="A53" s="39">
        <f>IF('3 Movimento'!$A$14="","",'3 Movimento'!$A$14)</f>
        <v/>
      </c>
      <c r="B53" s="39" t="inlineStr">
        <is>
          <t>Sábado</t>
        </is>
      </c>
      <c r="C53" s="40">
        <f>IF(OR($A53="",$AF53=""),"",IF($AL53=1,0,IF(IF($AE53&gt;$AD53,AND(C$4&gt;=$AD53,C$4&lt;$AE53),OR(C$4&gt;=$AD53,C$4&lt;$AE53)),IF(OR(AND(C$4&gt;=$AH53,C$4&lt;$AI53),AND(C$4&gt;=$AJ53,C$4&lt;$AK53)),$AG53,$AF53),0)))</f>
        <v/>
      </c>
      <c r="D53" s="40">
        <f>IF(OR($A53="",$AF53=""),"",IF($AL53=1,0,IF(IF($AE53&gt;$AD53,AND(D$4&gt;=$AD53,D$4&lt;$AE53),OR(D$4&gt;=$AD53,D$4&lt;$AE53)),IF(OR(AND(D$4&gt;=$AH53,D$4&lt;$AI53),AND(D$4&gt;=$AJ53,D$4&lt;$AK53)),$AG53,$AF53),0)))</f>
        <v/>
      </c>
      <c r="E53" s="40">
        <f>IF(OR($A53="",$AF53=""),"",IF($AL53=1,0,IF(IF($AE53&gt;$AD53,AND(E$4&gt;=$AD53,E$4&lt;$AE53),OR(E$4&gt;=$AD53,E$4&lt;$AE53)),IF(OR(AND(E$4&gt;=$AH53,E$4&lt;$AI53),AND(E$4&gt;=$AJ53,E$4&lt;$AK53)),$AG53,$AF53),0)))</f>
        <v/>
      </c>
      <c r="F53" s="40">
        <f>IF(OR($A53="",$AF53=""),"",IF($AL53=1,0,IF(IF($AE53&gt;$AD53,AND(F$4&gt;=$AD53,F$4&lt;$AE53),OR(F$4&gt;=$AD53,F$4&lt;$AE53)),IF(OR(AND(F$4&gt;=$AH53,F$4&lt;$AI53),AND(F$4&gt;=$AJ53,F$4&lt;$AK53)),$AG53,$AF53),0)))</f>
        <v/>
      </c>
      <c r="G53" s="40">
        <f>IF(OR($A53="",$AF53=""),"",IF($AL53=1,0,IF(IF($AE53&gt;$AD53,AND(G$4&gt;=$AD53,G$4&lt;$AE53),OR(G$4&gt;=$AD53,G$4&lt;$AE53)),IF(OR(AND(G$4&gt;=$AH53,G$4&lt;$AI53),AND(G$4&gt;=$AJ53,G$4&lt;$AK53)),$AG53,$AF53),0)))</f>
        <v/>
      </c>
      <c r="H53" s="40">
        <f>IF(OR($A53="",$AF53=""),"",IF($AL53=1,0,IF(IF($AE53&gt;$AD53,AND(H$4&gt;=$AD53,H$4&lt;$AE53),OR(H$4&gt;=$AD53,H$4&lt;$AE53)),IF(OR(AND(H$4&gt;=$AH53,H$4&lt;$AI53),AND(H$4&gt;=$AJ53,H$4&lt;$AK53)),$AG53,$AF53),0)))</f>
        <v/>
      </c>
      <c r="I53" s="40">
        <f>IF(OR($A53="",$AF53=""),"",IF($AL53=1,0,IF(IF($AE53&gt;$AD53,AND(I$4&gt;=$AD53,I$4&lt;$AE53),OR(I$4&gt;=$AD53,I$4&lt;$AE53)),IF(OR(AND(I$4&gt;=$AH53,I$4&lt;$AI53),AND(I$4&gt;=$AJ53,I$4&lt;$AK53)),$AG53,$AF53),0)))</f>
        <v/>
      </c>
      <c r="J53" s="40">
        <f>IF(OR($A53="",$AF53=""),"",IF($AL53=1,0,IF(IF($AE53&gt;$AD53,AND(J$4&gt;=$AD53,J$4&lt;$AE53),OR(J$4&gt;=$AD53,J$4&lt;$AE53)),IF(OR(AND(J$4&gt;=$AH53,J$4&lt;$AI53),AND(J$4&gt;=$AJ53,J$4&lt;$AK53)),$AG53,$AF53),0)))</f>
        <v/>
      </c>
      <c r="K53" s="40">
        <f>IF(OR($A53="",$AF53=""),"",IF($AL53=1,0,IF(IF($AE53&gt;$AD53,AND(K$4&gt;=$AD53,K$4&lt;$AE53),OR(K$4&gt;=$AD53,K$4&lt;$AE53)),IF(OR(AND(K$4&gt;=$AH53,K$4&lt;$AI53),AND(K$4&gt;=$AJ53,K$4&lt;$AK53)),$AG53,$AF53),0)))</f>
        <v/>
      </c>
      <c r="L53" s="40">
        <f>IF(OR($A53="",$AF53=""),"",IF($AL53=1,0,IF(IF($AE53&gt;$AD53,AND(L$4&gt;=$AD53,L$4&lt;$AE53),OR(L$4&gt;=$AD53,L$4&lt;$AE53)),IF(OR(AND(L$4&gt;=$AH53,L$4&lt;$AI53),AND(L$4&gt;=$AJ53,L$4&lt;$AK53)),$AG53,$AF53),0)))</f>
        <v/>
      </c>
      <c r="M53" s="40">
        <f>IF(OR($A53="",$AF53=""),"",IF($AL53=1,0,IF(IF($AE53&gt;$AD53,AND(M$4&gt;=$AD53,M$4&lt;$AE53),OR(M$4&gt;=$AD53,M$4&lt;$AE53)),IF(OR(AND(M$4&gt;=$AH53,M$4&lt;$AI53),AND(M$4&gt;=$AJ53,M$4&lt;$AK53)),$AG53,$AF53),0)))</f>
        <v/>
      </c>
      <c r="N53" s="40">
        <f>IF(OR($A53="",$AF53=""),"",IF($AL53=1,0,IF(IF($AE53&gt;$AD53,AND(N$4&gt;=$AD53,N$4&lt;$AE53),OR(N$4&gt;=$AD53,N$4&lt;$AE53)),IF(OR(AND(N$4&gt;=$AH53,N$4&lt;$AI53),AND(N$4&gt;=$AJ53,N$4&lt;$AK53)),$AG53,$AF53),0)))</f>
        <v/>
      </c>
      <c r="O53" s="40">
        <f>IF(OR($A53="",$AF53=""),"",IF($AL53=1,0,IF(IF($AE53&gt;$AD53,AND(O$4&gt;=$AD53,O$4&lt;$AE53),OR(O$4&gt;=$AD53,O$4&lt;$AE53)),IF(OR(AND(O$4&gt;=$AH53,O$4&lt;$AI53),AND(O$4&gt;=$AJ53,O$4&lt;$AK53)),$AG53,$AF53),0)))</f>
        <v/>
      </c>
      <c r="P53" s="40">
        <f>IF(OR($A53="",$AF53=""),"",IF($AL53=1,0,IF(IF($AE53&gt;$AD53,AND(P$4&gt;=$AD53,P$4&lt;$AE53),OR(P$4&gt;=$AD53,P$4&lt;$AE53)),IF(OR(AND(P$4&gt;=$AH53,P$4&lt;$AI53),AND(P$4&gt;=$AJ53,P$4&lt;$AK53)),$AG53,$AF53),0)))</f>
        <v/>
      </c>
      <c r="Q53" s="40">
        <f>IF(OR($A53="",$AF53=""),"",IF($AL53=1,0,IF(IF($AE53&gt;$AD53,AND(Q$4&gt;=$AD53,Q$4&lt;$AE53),OR(Q$4&gt;=$AD53,Q$4&lt;$AE53)),IF(OR(AND(Q$4&gt;=$AH53,Q$4&lt;$AI53),AND(Q$4&gt;=$AJ53,Q$4&lt;$AK53)),$AG53,$AF53),0)))</f>
        <v/>
      </c>
      <c r="R53" s="40">
        <f>IF(OR($A53="",$AF53=""),"",IF($AL53=1,0,IF(IF($AE53&gt;$AD53,AND(R$4&gt;=$AD53,R$4&lt;$AE53),OR(R$4&gt;=$AD53,R$4&lt;$AE53)),IF(OR(AND(R$4&gt;=$AH53,R$4&lt;$AI53),AND(R$4&gt;=$AJ53,R$4&lt;$AK53)),$AG53,$AF53),0)))</f>
        <v/>
      </c>
      <c r="S53" s="40">
        <f>IF(OR($A53="",$AF53=""),"",IF($AL53=1,0,IF(IF($AE53&gt;$AD53,AND(S$4&gt;=$AD53,S$4&lt;$AE53),OR(S$4&gt;=$AD53,S$4&lt;$AE53)),IF(OR(AND(S$4&gt;=$AH53,S$4&lt;$AI53),AND(S$4&gt;=$AJ53,S$4&lt;$AK53)),$AG53,$AF53),0)))</f>
        <v/>
      </c>
      <c r="T53" s="40">
        <f>IF(OR($A53="",$AF53=""),"",IF($AL53=1,0,IF(IF($AE53&gt;$AD53,AND(T$4&gt;=$AD53,T$4&lt;$AE53),OR(T$4&gt;=$AD53,T$4&lt;$AE53)),IF(OR(AND(T$4&gt;=$AH53,T$4&lt;$AI53),AND(T$4&gt;=$AJ53,T$4&lt;$AK53)),$AG53,$AF53),0)))</f>
        <v/>
      </c>
      <c r="U53" s="40">
        <f>IF(OR($A53="",$AF53=""),"",IF($AL53=1,0,IF(IF($AE53&gt;$AD53,AND(U$4&gt;=$AD53,U$4&lt;$AE53),OR(U$4&gt;=$AD53,U$4&lt;$AE53)),IF(OR(AND(U$4&gt;=$AH53,U$4&lt;$AI53),AND(U$4&gt;=$AJ53,U$4&lt;$AK53)),$AG53,$AF53),0)))</f>
        <v/>
      </c>
      <c r="V53" s="40">
        <f>IF(OR($A53="",$AF53=""),"",IF($AL53=1,0,IF(IF($AE53&gt;$AD53,AND(V$4&gt;=$AD53,V$4&lt;$AE53),OR(V$4&gt;=$AD53,V$4&lt;$AE53)),IF(OR(AND(V$4&gt;=$AH53,V$4&lt;$AI53),AND(V$4&gt;=$AJ53,V$4&lt;$AK53)),$AG53,$AF53),0)))</f>
        <v/>
      </c>
      <c r="W53" s="40">
        <f>IF(OR($A53="",$AF53=""),"",IF($AL53=1,0,IF(IF($AE53&gt;$AD53,AND(W$4&gt;=$AD53,W$4&lt;$AE53),OR(W$4&gt;=$AD53,W$4&lt;$AE53)),IF(OR(AND(W$4&gt;=$AH53,W$4&lt;$AI53),AND(W$4&gt;=$AJ53,W$4&lt;$AK53)),$AG53,$AF53),0)))</f>
        <v/>
      </c>
      <c r="X53" s="40">
        <f>IF(OR($A53="",$AF53=""),"",IF($AL53=1,0,IF(IF($AE53&gt;$AD53,AND(X$4&gt;=$AD53,X$4&lt;$AE53),OR(X$4&gt;=$AD53,X$4&lt;$AE53)),IF(OR(AND(X$4&gt;=$AH53,X$4&lt;$AI53),AND(X$4&gt;=$AJ53,X$4&lt;$AK53)),$AG53,$AF53),0)))</f>
        <v/>
      </c>
      <c r="Y53" s="40">
        <f>IF(OR($A53="",$AF53=""),"",IF($AL53=1,0,IF(IF($AE53&gt;$AD53,AND(Y$4&gt;=$AD53,Y$4&lt;$AE53),OR(Y$4&gt;=$AD53,Y$4&lt;$AE53)),IF(OR(AND(Y$4&gt;=$AH53,Y$4&lt;$AI53),AND(Y$4&gt;=$AJ53,Y$4&lt;$AK53)),$AG53,$AF53),0)))</f>
        <v/>
      </c>
      <c r="Z53" s="40">
        <f>IF(OR($A53="",$AF53=""),"",IF($AL53=1,0,IF(IF($AE53&gt;$AD53,AND(Z$4&gt;=$AD53,Z$4&lt;$AE53),OR(Z$4&gt;=$AD53,Z$4&lt;$AE53)),IF(OR(AND(Z$4&gt;=$AH53,Z$4&lt;$AI53),AND(Z$4&gt;=$AJ53,Z$4&lt;$AK53)),$AG53,$AF53),0)))</f>
        <v/>
      </c>
      <c r="AA53" s="41">
        <f>IF($A53="","",SUM(C53:Z53))</f>
        <v/>
      </c>
      <c r="AC53" s="42" t="n">
        <v>2</v>
      </c>
      <c r="AD53" s="42">
        <f>IF('3 Movimento'!$B$14&lt;&gt;"",'3 Movimento'!$B$14,IF('1 Loja'!C$16="",0,'1 Loja'!C$16))*24</f>
        <v/>
      </c>
      <c r="AE53" s="42">
        <f>IF('3 Movimento'!$C$14&lt;&gt;"",'3 Movimento'!$C$14,IF('1 Loja'!C$17="",0,'1 Loja'!C$17))*24</f>
        <v/>
      </c>
      <c r="AF53" s="42">
        <f>IF('3 Movimento'!$F$14="","",'3 Movimento'!$F$14)</f>
        <v/>
      </c>
      <c r="AG53" s="42">
        <f>IF('3 Movimento'!$G$14="",AF53,'3 Movimento'!$G$14)</f>
        <v/>
      </c>
      <c r="AH53" s="42">
        <f>IF('1 Loja'!C$18="",-1,'1 Loja'!C$18*24)</f>
        <v/>
      </c>
      <c r="AI53" s="42">
        <f>IF('1 Loja'!C$19="",-1,'1 Loja'!C$19*24)</f>
        <v/>
      </c>
      <c r="AJ53" s="42">
        <f>IF('1 Loja'!C$20="",-1,'1 Loja'!C$20*24)</f>
        <v/>
      </c>
      <c r="AK53" s="42">
        <f>IF('1 Loja'!C$21="",-1,'1 Loja'!C$21*24)</f>
        <v/>
      </c>
      <c r="AL53" s="42">
        <f>IF(AND('3 Movimento'!$B$14="",'3 Movimento'!$C$14="",OR('1 Loja'!C$16="",'1 Loja'!C$17="")),1,0)</f>
        <v/>
      </c>
    </row>
    <row r="54">
      <c r="A54" s="39">
        <f>IF('3 Movimento'!$A$14="","",'3 Movimento'!$A$14)</f>
        <v/>
      </c>
      <c r="B54" s="39" t="inlineStr">
        <is>
          <t>Domingo</t>
        </is>
      </c>
      <c r="C54" s="40">
        <f>IF(OR($A54="",$AF54=""),"",IF($AL54=1,0,IF(IF($AE54&gt;$AD54,AND(C$4&gt;=$AD54,C$4&lt;$AE54),OR(C$4&gt;=$AD54,C$4&lt;$AE54)),IF(OR(AND(C$4&gt;=$AH54,C$4&lt;$AI54),AND(C$4&gt;=$AJ54,C$4&lt;$AK54)),$AG54,$AF54),0)))</f>
        <v/>
      </c>
      <c r="D54" s="40">
        <f>IF(OR($A54="",$AF54=""),"",IF($AL54=1,0,IF(IF($AE54&gt;$AD54,AND(D$4&gt;=$AD54,D$4&lt;$AE54),OR(D$4&gt;=$AD54,D$4&lt;$AE54)),IF(OR(AND(D$4&gt;=$AH54,D$4&lt;$AI54),AND(D$4&gt;=$AJ54,D$4&lt;$AK54)),$AG54,$AF54),0)))</f>
        <v/>
      </c>
      <c r="E54" s="40">
        <f>IF(OR($A54="",$AF54=""),"",IF($AL54=1,0,IF(IF($AE54&gt;$AD54,AND(E$4&gt;=$AD54,E$4&lt;$AE54),OR(E$4&gt;=$AD54,E$4&lt;$AE54)),IF(OR(AND(E$4&gt;=$AH54,E$4&lt;$AI54),AND(E$4&gt;=$AJ54,E$4&lt;$AK54)),$AG54,$AF54),0)))</f>
        <v/>
      </c>
      <c r="F54" s="40">
        <f>IF(OR($A54="",$AF54=""),"",IF($AL54=1,0,IF(IF($AE54&gt;$AD54,AND(F$4&gt;=$AD54,F$4&lt;$AE54),OR(F$4&gt;=$AD54,F$4&lt;$AE54)),IF(OR(AND(F$4&gt;=$AH54,F$4&lt;$AI54),AND(F$4&gt;=$AJ54,F$4&lt;$AK54)),$AG54,$AF54),0)))</f>
        <v/>
      </c>
      <c r="G54" s="40">
        <f>IF(OR($A54="",$AF54=""),"",IF($AL54=1,0,IF(IF($AE54&gt;$AD54,AND(G$4&gt;=$AD54,G$4&lt;$AE54),OR(G$4&gt;=$AD54,G$4&lt;$AE54)),IF(OR(AND(G$4&gt;=$AH54,G$4&lt;$AI54),AND(G$4&gt;=$AJ54,G$4&lt;$AK54)),$AG54,$AF54),0)))</f>
        <v/>
      </c>
      <c r="H54" s="40">
        <f>IF(OR($A54="",$AF54=""),"",IF($AL54=1,0,IF(IF($AE54&gt;$AD54,AND(H$4&gt;=$AD54,H$4&lt;$AE54),OR(H$4&gt;=$AD54,H$4&lt;$AE54)),IF(OR(AND(H$4&gt;=$AH54,H$4&lt;$AI54),AND(H$4&gt;=$AJ54,H$4&lt;$AK54)),$AG54,$AF54),0)))</f>
        <v/>
      </c>
      <c r="I54" s="40">
        <f>IF(OR($A54="",$AF54=""),"",IF($AL54=1,0,IF(IF($AE54&gt;$AD54,AND(I$4&gt;=$AD54,I$4&lt;$AE54),OR(I$4&gt;=$AD54,I$4&lt;$AE54)),IF(OR(AND(I$4&gt;=$AH54,I$4&lt;$AI54),AND(I$4&gt;=$AJ54,I$4&lt;$AK54)),$AG54,$AF54),0)))</f>
        <v/>
      </c>
      <c r="J54" s="40">
        <f>IF(OR($A54="",$AF54=""),"",IF($AL54=1,0,IF(IF($AE54&gt;$AD54,AND(J$4&gt;=$AD54,J$4&lt;$AE54),OR(J$4&gt;=$AD54,J$4&lt;$AE54)),IF(OR(AND(J$4&gt;=$AH54,J$4&lt;$AI54),AND(J$4&gt;=$AJ54,J$4&lt;$AK54)),$AG54,$AF54),0)))</f>
        <v/>
      </c>
      <c r="K54" s="40">
        <f>IF(OR($A54="",$AF54=""),"",IF($AL54=1,0,IF(IF($AE54&gt;$AD54,AND(K$4&gt;=$AD54,K$4&lt;$AE54),OR(K$4&gt;=$AD54,K$4&lt;$AE54)),IF(OR(AND(K$4&gt;=$AH54,K$4&lt;$AI54),AND(K$4&gt;=$AJ54,K$4&lt;$AK54)),$AG54,$AF54),0)))</f>
        <v/>
      </c>
      <c r="L54" s="40">
        <f>IF(OR($A54="",$AF54=""),"",IF($AL54=1,0,IF(IF($AE54&gt;$AD54,AND(L$4&gt;=$AD54,L$4&lt;$AE54),OR(L$4&gt;=$AD54,L$4&lt;$AE54)),IF(OR(AND(L$4&gt;=$AH54,L$4&lt;$AI54),AND(L$4&gt;=$AJ54,L$4&lt;$AK54)),$AG54,$AF54),0)))</f>
        <v/>
      </c>
      <c r="M54" s="40">
        <f>IF(OR($A54="",$AF54=""),"",IF($AL54=1,0,IF(IF($AE54&gt;$AD54,AND(M$4&gt;=$AD54,M$4&lt;$AE54),OR(M$4&gt;=$AD54,M$4&lt;$AE54)),IF(OR(AND(M$4&gt;=$AH54,M$4&lt;$AI54),AND(M$4&gt;=$AJ54,M$4&lt;$AK54)),$AG54,$AF54),0)))</f>
        <v/>
      </c>
      <c r="N54" s="40">
        <f>IF(OR($A54="",$AF54=""),"",IF($AL54=1,0,IF(IF($AE54&gt;$AD54,AND(N$4&gt;=$AD54,N$4&lt;$AE54),OR(N$4&gt;=$AD54,N$4&lt;$AE54)),IF(OR(AND(N$4&gt;=$AH54,N$4&lt;$AI54),AND(N$4&gt;=$AJ54,N$4&lt;$AK54)),$AG54,$AF54),0)))</f>
        <v/>
      </c>
      <c r="O54" s="40">
        <f>IF(OR($A54="",$AF54=""),"",IF($AL54=1,0,IF(IF($AE54&gt;$AD54,AND(O$4&gt;=$AD54,O$4&lt;$AE54),OR(O$4&gt;=$AD54,O$4&lt;$AE54)),IF(OR(AND(O$4&gt;=$AH54,O$4&lt;$AI54),AND(O$4&gt;=$AJ54,O$4&lt;$AK54)),$AG54,$AF54),0)))</f>
        <v/>
      </c>
      <c r="P54" s="40">
        <f>IF(OR($A54="",$AF54=""),"",IF($AL54=1,0,IF(IF($AE54&gt;$AD54,AND(P$4&gt;=$AD54,P$4&lt;$AE54),OR(P$4&gt;=$AD54,P$4&lt;$AE54)),IF(OR(AND(P$4&gt;=$AH54,P$4&lt;$AI54),AND(P$4&gt;=$AJ54,P$4&lt;$AK54)),$AG54,$AF54),0)))</f>
        <v/>
      </c>
      <c r="Q54" s="40">
        <f>IF(OR($A54="",$AF54=""),"",IF($AL54=1,0,IF(IF($AE54&gt;$AD54,AND(Q$4&gt;=$AD54,Q$4&lt;$AE54),OR(Q$4&gt;=$AD54,Q$4&lt;$AE54)),IF(OR(AND(Q$4&gt;=$AH54,Q$4&lt;$AI54),AND(Q$4&gt;=$AJ54,Q$4&lt;$AK54)),$AG54,$AF54),0)))</f>
        <v/>
      </c>
      <c r="R54" s="40">
        <f>IF(OR($A54="",$AF54=""),"",IF($AL54=1,0,IF(IF($AE54&gt;$AD54,AND(R$4&gt;=$AD54,R$4&lt;$AE54),OR(R$4&gt;=$AD54,R$4&lt;$AE54)),IF(OR(AND(R$4&gt;=$AH54,R$4&lt;$AI54),AND(R$4&gt;=$AJ54,R$4&lt;$AK54)),$AG54,$AF54),0)))</f>
        <v/>
      </c>
      <c r="S54" s="40">
        <f>IF(OR($A54="",$AF54=""),"",IF($AL54=1,0,IF(IF($AE54&gt;$AD54,AND(S$4&gt;=$AD54,S$4&lt;$AE54),OR(S$4&gt;=$AD54,S$4&lt;$AE54)),IF(OR(AND(S$4&gt;=$AH54,S$4&lt;$AI54),AND(S$4&gt;=$AJ54,S$4&lt;$AK54)),$AG54,$AF54),0)))</f>
        <v/>
      </c>
      <c r="T54" s="40">
        <f>IF(OR($A54="",$AF54=""),"",IF($AL54=1,0,IF(IF($AE54&gt;$AD54,AND(T$4&gt;=$AD54,T$4&lt;$AE54),OR(T$4&gt;=$AD54,T$4&lt;$AE54)),IF(OR(AND(T$4&gt;=$AH54,T$4&lt;$AI54),AND(T$4&gt;=$AJ54,T$4&lt;$AK54)),$AG54,$AF54),0)))</f>
        <v/>
      </c>
      <c r="U54" s="40">
        <f>IF(OR($A54="",$AF54=""),"",IF($AL54=1,0,IF(IF($AE54&gt;$AD54,AND(U$4&gt;=$AD54,U$4&lt;$AE54),OR(U$4&gt;=$AD54,U$4&lt;$AE54)),IF(OR(AND(U$4&gt;=$AH54,U$4&lt;$AI54),AND(U$4&gt;=$AJ54,U$4&lt;$AK54)),$AG54,$AF54),0)))</f>
        <v/>
      </c>
      <c r="V54" s="40">
        <f>IF(OR($A54="",$AF54=""),"",IF($AL54=1,0,IF(IF($AE54&gt;$AD54,AND(V$4&gt;=$AD54,V$4&lt;$AE54),OR(V$4&gt;=$AD54,V$4&lt;$AE54)),IF(OR(AND(V$4&gt;=$AH54,V$4&lt;$AI54),AND(V$4&gt;=$AJ54,V$4&lt;$AK54)),$AG54,$AF54),0)))</f>
        <v/>
      </c>
      <c r="W54" s="40">
        <f>IF(OR($A54="",$AF54=""),"",IF($AL54=1,0,IF(IF($AE54&gt;$AD54,AND(W$4&gt;=$AD54,W$4&lt;$AE54),OR(W$4&gt;=$AD54,W$4&lt;$AE54)),IF(OR(AND(W$4&gt;=$AH54,W$4&lt;$AI54),AND(W$4&gt;=$AJ54,W$4&lt;$AK54)),$AG54,$AF54),0)))</f>
        <v/>
      </c>
      <c r="X54" s="40">
        <f>IF(OR($A54="",$AF54=""),"",IF($AL54=1,0,IF(IF($AE54&gt;$AD54,AND(X$4&gt;=$AD54,X$4&lt;$AE54),OR(X$4&gt;=$AD54,X$4&lt;$AE54)),IF(OR(AND(X$4&gt;=$AH54,X$4&lt;$AI54),AND(X$4&gt;=$AJ54,X$4&lt;$AK54)),$AG54,$AF54),0)))</f>
        <v/>
      </c>
      <c r="Y54" s="40">
        <f>IF(OR($A54="",$AF54=""),"",IF($AL54=1,0,IF(IF($AE54&gt;$AD54,AND(Y$4&gt;=$AD54,Y$4&lt;$AE54),OR(Y$4&gt;=$AD54,Y$4&lt;$AE54)),IF(OR(AND(Y$4&gt;=$AH54,Y$4&lt;$AI54),AND(Y$4&gt;=$AJ54,Y$4&lt;$AK54)),$AG54,$AF54),0)))</f>
        <v/>
      </c>
      <c r="Z54" s="40">
        <f>IF(OR($A54="",$AF54=""),"",IF($AL54=1,0,IF(IF($AE54&gt;$AD54,AND(Z$4&gt;=$AD54,Z$4&lt;$AE54),OR(Z$4&gt;=$AD54,Z$4&lt;$AE54)),IF(OR(AND(Z$4&gt;=$AH54,Z$4&lt;$AI54),AND(Z$4&gt;=$AJ54,Z$4&lt;$AK54)),$AG54,$AF54),0)))</f>
        <v/>
      </c>
      <c r="AA54" s="41">
        <f>IF($A54="","",SUM(C54:Z54))</f>
        <v/>
      </c>
      <c r="AC54" s="42" t="n">
        <v>3</v>
      </c>
      <c r="AD54" s="42">
        <f>IF('3 Movimento'!$B$14&lt;&gt;"",'3 Movimento'!$B$14,IF('1 Loja'!D$16="",0,'1 Loja'!D$16))*24</f>
        <v/>
      </c>
      <c r="AE54" s="42">
        <f>IF('3 Movimento'!$C$14&lt;&gt;"",'3 Movimento'!$C$14,IF('1 Loja'!D$17="",0,'1 Loja'!D$17))*24</f>
        <v/>
      </c>
      <c r="AF54" s="42">
        <f>IF('3 Movimento'!$H$14="","",'3 Movimento'!$H$14)</f>
        <v/>
      </c>
      <c r="AG54" s="42">
        <f>IF('3 Movimento'!$I$14="",AF54,'3 Movimento'!$I$14)</f>
        <v/>
      </c>
      <c r="AH54" s="42">
        <f>IF('1 Loja'!D$18="",-1,'1 Loja'!D$18*24)</f>
        <v/>
      </c>
      <c r="AI54" s="42">
        <f>IF('1 Loja'!D$19="",-1,'1 Loja'!D$19*24)</f>
        <v/>
      </c>
      <c r="AJ54" s="42">
        <f>IF('1 Loja'!D$20="",-1,'1 Loja'!D$20*24)</f>
        <v/>
      </c>
      <c r="AK54" s="42">
        <f>IF('1 Loja'!D$21="",-1,'1 Loja'!D$21*24)</f>
        <v/>
      </c>
      <c r="AL54" s="42">
        <f>IF(AND('3 Movimento'!$B$14="",'3 Movimento'!$C$14="",OR('1 Loja'!D$16="",'1 Loja'!D$17="")),1,0)</f>
        <v/>
      </c>
    </row>
    <row r="55">
      <c r="A55" s="39">
        <f>IF('3 Movimento'!$A$15="","",'3 Movimento'!$A$15)</f>
        <v/>
      </c>
      <c r="B55" s="39" t="inlineStr">
        <is>
          <t>Segunda</t>
        </is>
      </c>
      <c r="C55" s="40">
        <f>IF(OR($A55="",$AF55=""),"",IF($AL55=1,0,IF(IF($AE55&gt;$AD55,AND(C$4&gt;=$AD55,C$4&lt;$AE55),OR(C$4&gt;=$AD55,C$4&lt;$AE55)),IF(OR(AND(C$4&gt;=$AH55,C$4&lt;$AI55),AND(C$4&gt;=$AJ55,C$4&lt;$AK55)),$AG55,$AF55),0)))</f>
        <v/>
      </c>
      <c r="D55" s="40">
        <f>IF(OR($A55="",$AF55=""),"",IF($AL55=1,0,IF(IF($AE55&gt;$AD55,AND(D$4&gt;=$AD55,D$4&lt;$AE55),OR(D$4&gt;=$AD55,D$4&lt;$AE55)),IF(OR(AND(D$4&gt;=$AH55,D$4&lt;$AI55),AND(D$4&gt;=$AJ55,D$4&lt;$AK55)),$AG55,$AF55),0)))</f>
        <v/>
      </c>
      <c r="E55" s="40">
        <f>IF(OR($A55="",$AF55=""),"",IF($AL55=1,0,IF(IF($AE55&gt;$AD55,AND(E$4&gt;=$AD55,E$4&lt;$AE55),OR(E$4&gt;=$AD55,E$4&lt;$AE55)),IF(OR(AND(E$4&gt;=$AH55,E$4&lt;$AI55),AND(E$4&gt;=$AJ55,E$4&lt;$AK55)),$AG55,$AF55),0)))</f>
        <v/>
      </c>
      <c r="F55" s="40">
        <f>IF(OR($A55="",$AF55=""),"",IF($AL55=1,0,IF(IF($AE55&gt;$AD55,AND(F$4&gt;=$AD55,F$4&lt;$AE55),OR(F$4&gt;=$AD55,F$4&lt;$AE55)),IF(OR(AND(F$4&gt;=$AH55,F$4&lt;$AI55),AND(F$4&gt;=$AJ55,F$4&lt;$AK55)),$AG55,$AF55),0)))</f>
        <v/>
      </c>
      <c r="G55" s="40">
        <f>IF(OR($A55="",$AF55=""),"",IF($AL55=1,0,IF(IF($AE55&gt;$AD55,AND(G$4&gt;=$AD55,G$4&lt;$AE55),OR(G$4&gt;=$AD55,G$4&lt;$AE55)),IF(OR(AND(G$4&gt;=$AH55,G$4&lt;$AI55),AND(G$4&gt;=$AJ55,G$4&lt;$AK55)),$AG55,$AF55),0)))</f>
        <v/>
      </c>
      <c r="H55" s="40">
        <f>IF(OR($A55="",$AF55=""),"",IF($AL55=1,0,IF(IF($AE55&gt;$AD55,AND(H$4&gt;=$AD55,H$4&lt;$AE55),OR(H$4&gt;=$AD55,H$4&lt;$AE55)),IF(OR(AND(H$4&gt;=$AH55,H$4&lt;$AI55),AND(H$4&gt;=$AJ55,H$4&lt;$AK55)),$AG55,$AF55),0)))</f>
        <v/>
      </c>
      <c r="I55" s="40">
        <f>IF(OR($A55="",$AF55=""),"",IF($AL55=1,0,IF(IF($AE55&gt;$AD55,AND(I$4&gt;=$AD55,I$4&lt;$AE55),OR(I$4&gt;=$AD55,I$4&lt;$AE55)),IF(OR(AND(I$4&gt;=$AH55,I$4&lt;$AI55),AND(I$4&gt;=$AJ55,I$4&lt;$AK55)),$AG55,$AF55),0)))</f>
        <v/>
      </c>
      <c r="J55" s="40">
        <f>IF(OR($A55="",$AF55=""),"",IF($AL55=1,0,IF(IF($AE55&gt;$AD55,AND(J$4&gt;=$AD55,J$4&lt;$AE55),OR(J$4&gt;=$AD55,J$4&lt;$AE55)),IF(OR(AND(J$4&gt;=$AH55,J$4&lt;$AI55),AND(J$4&gt;=$AJ55,J$4&lt;$AK55)),$AG55,$AF55),0)))</f>
        <v/>
      </c>
      <c r="K55" s="40">
        <f>IF(OR($A55="",$AF55=""),"",IF($AL55=1,0,IF(IF($AE55&gt;$AD55,AND(K$4&gt;=$AD55,K$4&lt;$AE55),OR(K$4&gt;=$AD55,K$4&lt;$AE55)),IF(OR(AND(K$4&gt;=$AH55,K$4&lt;$AI55),AND(K$4&gt;=$AJ55,K$4&lt;$AK55)),$AG55,$AF55),0)))</f>
        <v/>
      </c>
      <c r="L55" s="40">
        <f>IF(OR($A55="",$AF55=""),"",IF($AL55=1,0,IF(IF($AE55&gt;$AD55,AND(L$4&gt;=$AD55,L$4&lt;$AE55),OR(L$4&gt;=$AD55,L$4&lt;$AE55)),IF(OR(AND(L$4&gt;=$AH55,L$4&lt;$AI55),AND(L$4&gt;=$AJ55,L$4&lt;$AK55)),$AG55,$AF55),0)))</f>
        <v/>
      </c>
      <c r="M55" s="40">
        <f>IF(OR($A55="",$AF55=""),"",IF($AL55=1,0,IF(IF($AE55&gt;$AD55,AND(M$4&gt;=$AD55,M$4&lt;$AE55),OR(M$4&gt;=$AD55,M$4&lt;$AE55)),IF(OR(AND(M$4&gt;=$AH55,M$4&lt;$AI55),AND(M$4&gt;=$AJ55,M$4&lt;$AK55)),$AG55,$AF55),0)))</f>
        <v/>
      </c>
      <c r="N55" s="40">
        <f>IF(OR($A55="",$AF55=""),"",IF($AL55=1,0,IF(IF($AE55&gt;$AD55,AND(N$4&gt;=$AD55,N$4&lt;$AE55),OR(N$4&gt;=$AD55,N$4&lt;$AE55)),IF(OR(AND(N$4&gt;=$AH55,N$4&lt;$AI55),AND(N$4&gt;=$AJ55,N$4&lt;$AK55)),$AG55,$AF55),0)))</f>
        <v/>
      </c>
      <c r="O55" s="40">
        <f>IF(OR($A55="",$AF55=""),"",IF($AL55=1,0,IF(IF($AE55&gt;$AD55,AND(O$4&gt;=$AD55,O$4&lt;$AE55),OR(O$4&gt;=$AD55,O$4&lt;$AE55)),IF(OR(AND(O$4&gt;=$AH55,O$4&lt;$AI55),AND(O$4&gt;=$AJ55,O$4&lt;$AK55)),$AG55,$AF55),0)))</f>
        <v/>
      </c>
      <c r="P55" s="40">
        <f>IF(OR($A55="",$AF55=""),"",IF($AL55=1,0,IF(IF($AE55&gt;$AD55,AND(P$4&gt;=$AD55,P$4&lt;$AE55),OR(P$4&gt;=$AD55,P$4&lt;$AE55)),IF(OR(AND(P$4&gt;=$AH55,P$4&lt;$AI55),AND(P$4&gt;=$AJ55,P$4&lt;$AK55)),$AG55,$AF55),0)))</f>
        <v/>
      </c>
      <c r="Q55" s="40">
        <f>IF(OR($A55="",$AF55=""),"",IF($AL55=1,0,IF(IF($AE55&gt;$AD55,AND(Q$4&gt;=$AD55,Q$4&lt;$AE55),OR(Q$4&gt;=$AD55,Q$4&lt;$AE55)),IF(OR(AND(Q$4&gt;=$AH55,Q$4&lt;$AI55),AND(Q$4&gt;=$AJ55,Q$4&lt;$AK55)),$AG55,$AF55),0)))</f>
        <v/>
      </c>
      <c r="R55" s="40">
        <f>IF(OR($A55="",$AF55=""),"",IF($AL55=1,0,IF(IF($AE55&gt;$AD55,AND(R$4&gt;=$AD55,R$4&lt;$AE55),OR(R$4&gt;=$AD55,R$4&lt;$AE55)),IF(OR(AND(R$4&gt;=$AH55,R$4&lt;$AI55),AND(R$4&gt;=$AJ55,R$4&lt;$AK55)),$AG55,$AF55),0)))</f>
        <v/>
      </c>
      <c r="S55" s="40">
        <f>IF(OR($A55="",$AF55=""),"",IF($AL55=1,0,IF(IF($AE55&gt;$AD55,AND(S$4&gt;=$AD55,S$4&lt;$AE55),OR(S$4&gt;=$AD55,S$4&lt;$AE55)),IF(OR(AND(S$4&gt;=$AH55,S$4&lt;$AI55),AND(S$4&gt;=$AJ55,S$4&lt;$AK55)),$AG55,$AF55),0)))</f>
        <v/>
      </c>
      <c r="T55" s="40">
        <f>IF(OR($A55="",$AF55=""),"",IF($AL55=1,0,IF(IF($AE55&gt;$AD55,AND(T$4&gt;=$AD55,T$4&lt;$AE55),OR(T$4&gt;=$AD55,T$4&lt;$AE55)),IF(OR(AND(T$4&gt;=$AH55,T$4&lt;$AI55),AND(T$4&gt;=$AJ55,T$4&lt;$AK55)),$AG55,$AF55),0)))</f>
        <v/>
      </c>
      <c r="U55" s="40">
        <f>IF(OR($A55="",$AF55=""),"",IF($AL55=1,0,IF(IF($AE55&gt;$AD55,AND(U$4&gt;=$AD55,U$4&lt;$AE55),OR(U$4&gt;=$AD55,U$4&lt;$AE55)),IF(OR(AND(U$4&gt;=$AH55,U$4&lt;$AI55),AND(U$4&gt;=$AJ55,U$4&lt;$AK55)),$AG55,$AF55),0)))</f>
        <v/>
      </c>
      <c r="V55" s="40">
        <f>IF(OR($A55="",$AF55=""),"",IF($AL55=1,0,IF(IF($AE55&gt;$AD55,AND(V$4&gt;=$AD55,V$4&lt;$AE55),OR(V$4&gt;=$AD55,V$4&lt;$AE55)),IF(OR(AND(V$4&gt;=$AH55,V$4&lt;$AI55),AND(V$4&gt;=$AJ55,V$4&lt;$AK55)),$AG55,$AF55),0)))</f>
        <v/>
      </c>
      <c r="W55" s="40">
        <f>IF(OR($A55="",$AF55=""),"",IF($AL55=1,0,IF(IF($AE55&gt;$AD55,AND(W$4&gt;=$AD55,W$4&lt;$AE55),OR(W$4&gt;=$AD55,W$4&lt;$AE55)),IF(OR(AND(W$4&gt;=$AH55,W$4&lt;$AI55),AND(W$4&gt;=$AJ55,W$4&lt;$AK55)),$AG55,$AF55),0)))</f>
        <v/>
      </c>
      <c r="X55" s="40">
        <f>IF(OR($A55="",$AF55=""),"",IF($AL55=1,0,IF(IF($AE55&gt;$AD55,AND(X$4&gt;=$AD55,X$4&lt;$AE55),OR(X$4&gt;=$AD55,X$4&lt;$AE55)),IF(OR(AND(X$4&gt;=$AH55,X$4&lt;$AI55),AND(X$4&gt;=$AJ55,X$4&lt;$AK55)),$AG55,$AF55),0)))</f>
        <v/>
      </c>
      <c r="Y55" s="40">
        <f>IF(OR($A55="",$AF55=""),"",IF($AL55=1,0,IF(IF($AE55&gt;$AD55,AND(Y$4&gt;=$AD55,Y$4&lt;$AE55),OR(Y$4&gt;=$AD55,Y$4&lt;$AE55)),IF(OR(AND(Y$4&gt;=$AH55,Y$4&lt;$AI55),AND(Y$4&gt;=$AJ55,Y$4&lt;$AK55)),$AG55,$AF55),0)))</f>
        <v/>
      </c>
      <c r="Z55" s="40">
        <f>IF(OR($A55="",$AF55=""),"",IF($AL55=1,0,IF(IF($AE55&gt;$AD55,AND(Z$4&gt;=$AD55,Z$4&lt;$AE55),OR(Z$4&gt;=$AD55,Z$4&lt;$AE55)),IF(OR(AND(Z$4&gt;=$AH55,Z$4&lt;$AI55),AND(Z$4&gt;=$AJ55,Z$4&lt;$AK55)),$AG55,$AF55),0)))</f>
        <v/>
      </c>
      <c r="AA55" s="41">
        <f>IF($A55="","",SUM(C55:Z55))</f>
        <v/>
      </c>
      <c r="AC55" s="42" t="n">
        <v>1</v>
      </c>
      <c r="AD55" s="42">
        <f>IF('3 Movimento'!$B$15&lt;&gt;"",'3 Movimento'!$B$15,IF('1 Loja'!B$16="",0,'1 Loja'!B$16))*24</f>
        <v/>
      </c>
      <c r="AE55" s="42">
        <f>IF('3 Movimento'!$C$15&lt;&gt;"",'3 Movimento'!$C$15,IF('1 Loja'!B$17="",0,'1 Loja'!B$17))*24</f>
        <v/>
      </c>
      <c r="AF55" s="42">
        <f>IF('3 Movimento'!$D$15="","",'3 Movimento'!$D$15)</f>
        <v/>
      </c>
      <c r="AG55" s="42">
        <f>IF('3 Movimento'!$E$15="",AF55,'3 Movimento'!$E$15)</f>
        <v/>
      </c>
      <c r="AH55" s="42">
        <f>IF('1 Loja'!B$18="",-1,'1 Loja'!B$18*24)</f>
        <v/>
      </c>
      <c r="AI55" s="42">
        <f>IF('1 Loja'!B$19="",-1,'1 Loja'!B$19*24)</f>
        <v/>
      </c>
      <c r="AJ55" s="42">
        <f>IF('1 Loja'!B$20="",-1,'1 Loja'!B$20*24)</f>
        <v/>
      </c>
      <c r="AK55" s="42">
        <f>IF('1 Loja'!B$21="",-1,'1 Loja'!B$21*24)</f>
        <v/>
      </c>
      <c r="AL55" s="42">
        <f>IF(AND('3 Movimento'!$B$15="",'3 Movimento'!$C$15="",OR('1 Loja'!B$16="",'1 Loja'!B$17="")),1,0)</f>
        <v/>
      </c>
    </row>
    <row r="56">
      <c r="A56" s="39">
        <f>IF('3 Movimento'!$A$15="","",'3 Movimento'!$A$15)</f>
        <v/>
      </c>
      <c r="B56" s="39" t="inlineStr">
        <is>
          <t>Terça</t>
        </is>
      </c>
      <c r="C56" s="40">
        <f>IF(OR($A56="",$AF56=""),"",IF($AL56=1,0,IF(IF($AE56&gt;$AD56,AND(C$4&gt;=$AD56,C$4&lt;$AE56),OR(C$4&gt;=$AD56,C$4&lt;$AE56)),IF(OR(AND(C$4&gt;=$AH56,C$4&lt;$AI56),AND(C$4&gt;=$AJ56,C$4&lt;$AK56)),$AG56,$AF56),0)))</f>
        <v/>
      </c>
      <c r="D56" s="40">
        <f>IF(OR($A56="",$AF56=""),"",IF($AL56=1,0,IF(IF($AE56&gt;$AD56,AND(D$4&gt;=$AD56,D$4&lt;$AE56),OR(D$4&gt;=$AD56,D$4&lt;$AE56)),IF(OR(AND(D$4&gt;=$AH56,D$4&lt;$AI56),AND(D$4&gt;=$AJ56,D$4&lt;$AK56)),$AG56,$AF56),0)))</f>
        <v/>
      </c>
      <c r="E56" s="40">
        <f>IF(OR($A56="",$AF56=""),"",IF($AL56=1,0,IF(IF($AE56&gt;$AD56,AND(E$4&gt;=$AD56,E$4&lt;$AE56),OR(E$4&gt;=$AD56,E$4&lt;$AE56)),IF(OR(AND(E$4&gt;=$AH56,E$4&lt;$AI56),AND(E$4&gt;=$AJ56,E$4&lt;$AK56)),$AG56,$AF56),0)))</f>
        <v/>
      </c>
      <c r="F56" s="40">
        <f>IF(OR($A56="",$AF56=""),"",IF($AL56=1,0,IF(IF($AE56&gt;$AD56,AND(F$4&gt;=$AD56,F$4&lt;$AE56),OR(F$4&gt;=$AD56,F$4&lt;$AE56)),IF(OR(AND(F$4&gt;=$AH56,F$4&lt;$AI56),AND(F$4&gt;=$AJ56,F$4&lt;$AK56)),$AG56,$AF56),0)))</f>
        <v/>
      </c>
      <c r="G56" s="40">
        <f>IF(OR($A56="",$AF56=""),"",IF($AL56=1,0,IF(IF($AE56&gt;$AD56,AND(G$4&gt;=$AD56,G$4&lt;$AE56),OR(G$4&gt;=$AD56,G$4&lt;$AE56)),IF(OR(AND(G$4&gt;=$AH56,G$4&lt;$AI56),AND(G$4&gt;=$AJ56,G$4&lt;$AK56)),$AG56,$AF56),0)))</f>
        <v/>
      </c>
      <c r="H56" s="40">
        <f>IF(OR($A56="",$AF56=""),"",IF($AL56=1,0,IF(IF($AE56&gt;$AD56,AND(H$4&gt;=$AD56,H$4&lt;$AE56),OR(H$4&gt;=$AD56,H$4&lt;$AE56)),IF(OR(AND(H$4&gt;=$AH56,H$4&lt;$AI56),AND(H$4&gt;=$AJ56,H$4&lt;$AK56)),$AG56,$AF56),0)))</f>
        <v/>
      </c>
      <c r="I56" s="40">
        <f>IF(OR($A56="",$AF56=""),"",IF($AL56=1,0,IF(IF($AE56&gt;$AD56,AND(I$4&gt;=$AD56,I$4&lt;$AE56),OR(I$4&gt;=$AD56,I$4&lt;$AE56)),IF(OR(AND(I$4&gt;=$AH56,I$4&lt;$AI56),AND(I$4&gt;=$AJ56,I$4&lt;$AK56)),$AG56,$AF56),0)))</f>
        <v/>
      </c>
      <c r="J56" s="40">
        <f>IF(OR($A56="",$AF56=""),"",IF($AL56=1,0,IF(IF($AE56&gt;$AD56,AND(J$4&gt;=$AD56,J$4&lt;$AE56),OR(J$4&gt;=$AD56,J$4&lt;$AE56)),IF(OR(AND(J$4&gt;=$AH56,J$4&lt;$AI56),AND(J$4&gt;=$AJ56,J$4&lt;$AK56)),$AG56,$AF56),0)))</f>
        <v/>
      </c>
      <c r="K56" s="40">
        <f>IF(OR($A56="",$AF56=""),"",IF($AL56=1,0,IF(IF($AE56&gt;$AD56,AND(K$4&gt;=$AD56,K$4&lt;$AE56),OR(K$4&gt;=$AD56,K$4&lt;$AE56)),IF(OR(AND(K$4&gt;=$AH56,K$4&lt;$AI56),AND(K$4&gt;=$AJ56,K$4&lt;$AK56)),$AG56,$AF56),0)))</f>
        <v/>
      </c>
      <c r="L56" s="40">
        <f>IF(OR($A56="",$AF56=""),"",IF($AL56=1,0,IF(IF($AE56&gt;$AD56,AND(L$4&gt;=$AD56,L$4&lt;$AE56),OR(L$4&gt;=$AD56,L$4&lt;$AE56)),IF(OR(AND(L$4&gt;=$AH56,L$4&lt;$AI56),AND(L$4&gt;=$AJ56,L$4&lt;$AK56)),$AG56,$AF56),0)))</f>
        <v/>
      </c>
      <c r="M56" s="40">
        <f>IF(OR($A56="",$AF56=""),"",IF($AL56=1,0,IF(IF($AE56&gt;$AD56,AND(M$4&gt;=$AD56,M$4&lt;$AE56),OR(M$4&gt;=$AD56,M$4&lt;$AE56)),IF(OR(AND(M$4&gt;=$AH56,M$4&lt;$AI56),AND(M$4&gt;=$AJ56,M$4&lt;$AK56)),$AG56,$AF56),0)))</f>
        <v/>
      </c>
      <c r="N56" s="40">
        <f>IF(OR($A56="",$AF56=""),"",IF($AL56=1,0,IF(IF($AE56&gt;$AD56,AND(N$4&gt;=$AD56,N$4&lt;$AE56),OR(N$4&gt;=$AD56,N$4&lt;$AE56)),IF(OR(AND(N$4&gt;=$AH56,N$4&lt;$AI56),AND(N$4&gt;=$AJ56,N$4&lt;$AK56)),$AG56,$AF56),0)))</f>
        <v/>
      </c>
      <c r="O56" s="40">
        <f>IF(OR($A56="",$AF56=""),"",IF($AL56=1,0,IF(IF($AE56&gt;$AD56,AND(O$4&gt;=$AD56,O$4&lt;$AE56),OR(O$4&gt;=$AD56,O$4&lt;$AE56)),IF(OR(AND(O$4&gt;=$AH56,O$4&lt;$AI56),AND(O$4&gt;=$AJ56,O$4&lt;$AK56)),$AG56,$AF56),0)))</f>
        <v/>
      </c>
      <c r="P56" s="40">
        <f>IF(OR($A56="",$AF56=""),"",IF($AL56=1,0,IF(IF($AE56&gt;$AD56,AND(P$4&gt;=$AD56,P$4&lt;$AE56),OR(P$4&gt;=$AD56,P$4&lt;$AE56)),IF(OR(AND(P$4&gt;=$AH56,P$4&lt;$AI56),AND(P$4&gt;=$AJ56,P$4&lt;$AK56)),$AG56,$AF56),0)))</f>
        <v/>
      </c>
      <c r="Q56" s="40">
        <f>IF(OR($A56="",$AF56=""),"",IF($AL56=1,0,IF(IF($AE56&gt;$AD56,AND(Q$4&gt;=$AD56,Q$4&lt;$AE56),OR(Q$4&gt;=$AD56,Q$4&lt;$AE56)),IF(OR(AND(Q$4&gt;=$AH56,Q$4&lt;$AI56),AND(Q$4&gt;=$AJ56,Q$4&lt;$AK56)),$AG56,$AF56),0)))</f>
        <v/>
      </c>
      <c r="R56" s="40">
        <f>IF(OR($A56="",$AF56=""),"",IF($AL56=1,0,IF(IF($AE56&gt;$AD56,AND(R$4&gt;=$AD56,R$4&lt;$AE56),OR(R$4&gt;=$AD56,R$4&lt;$AE56)),IF(OR(AND(R$4&gt;=$AH56,R$4&lt;$AI56),AND(R$4&gt;=$AJ56,R$4&lt;$AK56)),$AG56,$AF56),0)))</f>
        <v/>
      </c>
      <c r="S56" s="40">
        <f>IF(OR($A56="",$AF56=""),"",IF($AL56=1,0,IF(IF($AE56&gt;$AD56,AND(S$4&gt;=$AD56,S$4&lt;$AE56),OR(S$4&gt;=$AD56,S$4&lt;$AE56)),IF(OR(AND(S$4&gt;=$AH56,S$4&lt;$AI56),AND(S$4&gt;=$AJ56,S$4&lt;$AK56)),$AG56,$AF56),0)))</f>
        <v/>
      </c>
      <c r="T56" s="40">
        <f>IF(OR($A56="",$AF56=""),"",IF($AL56=1,0,IF(IF($AE56&gt;$AD56,AND(T$4&gt;=$AD56,T$4&lt;$AE56),OR(T$4&gt;=$AD56,T$4&lt;$AE56)),IF(OR(AND(T$4&gt;=$AH56,T$4&lt;$AI56),AND(T$4&gt;=$AJ56,T$4&lt;$AK56)),$AG56,$AF56),0)))</f>
        <v/>
      </c>
      <c r="U56" s="40">
        <f>IF(OR($A56="",$AF56=""),"",IF($AL56=1,0,IF(IF($AE56&gt;$AD56,AND(U$4&gt;=$AD56,U$4&lt;$AE56),OR(U$4&gt;=$AD56,U$4&lt;$AE56)),IF(OR(AND(U$4&gt;=$AH56,U$4&lt;$AI56),AND(U$4&gt;=$AJ56,U$4&lt;$AK56)),$AG56,$AF56),0)))</f>
        <v/>
      </c>
      <c r="V56" s="40">
        <f>IF(OR($A56="",$AF56=""),"",IF($AL56=1,0,IF(IF($AE56&gt;$AD56,AND(V$4&gt;=$AD56,V$4&lt;$AE56),OR(V$4&gt;=$AD56,V$4&lt;$AE56)),IF(OR(AND(V$4&gt;=$AH56,V$4&lt;$AI56),AND(V$4&gt;=$AJ56,V$4&lt;$AK56)),$AG56,$AF56),0)))</f>
        <v/>
      </c>
      <c r="W56" s="40">
        <f>IF(OR($A56="",$AF56=""),"",IF($AL56=1,0,IF(IF($AE56&gt;$AD56,AND(W$4&gt;=$AD56,W$4&lt;$AE56),OR(W$4&gt;=$AD56,W$4&lt;$AE56)),IF(OR(AND(W$4&gt;=$AH56,W$4&lt;$AI56),AND(W$4&gt;=$AJ56,W$4&lt;$AK56)),$AG56,$AF56),0)))</f>
        <v/>
      </c>
      <c r="X56" s="40">
        <f>IF(OR($A56="",$AF56=""),"",IF($AL56=1,0,IF(IF($AE56&gt;$AD56,AND(X$4&gt;=$AD56,X$4&lt;$AE56),OR(X$4&gt;=$AD56,X$4&lt;$AE56)),IF(OR(AND(X$4&gt;=$AH56,X$4&lt;$AI56),AND(X$4&gt;=$AJ56,X$4&lt;$AK56)),$AG56,$AF56),0)))</f>
        <v/>
      </c>
      <c r="Y56" s="40">
        <f>IF(OR($A56="",$AF56=""),"",IF($AL56=1,0,IF(IF($AE56&gt;$AD56,AND(Y$4&gt;=$AD56,Y$4&lt;$AE56),OR(Y$4&gt;=$AD56,Y$4&lt;$AE56)),IF(OR(AND(Y$4&gt;=$AH56,Y$4&lt;$AI56),AND(Y$4&gt;=$AJ56,Y$4&lt;$AK56)),$AG56,$AF56),0)))</f>
        <v/>
      </c>
      <c r="Z56" s="40">
        <f>IF(OR($A56="",$AF56=""),"",IF($AL56=1,0,IF(IF($AE56&gt;$AD56,AND(Z$4&gt;=$AD56,Z$4&lt;$AE56),OR(Z$4&gt;=$AD56,Z$4&lt;$AE56)),IF(OR(AND(Z$4&gt;=$AH56,Z$4&lt;$AI56),AND(Z$4&gt;=$AJ56,Z$4&lt;$AK56)),$AG56,$AF56),0)))</f>
        <v/>
      </c>
      <c r="AA56" s="41">
        <f>IF($A56="","",SUM(C56:Z56))</f>
        <v/>
      </c>
      <c r="AC56" s="42" t="n">
        <v>1</v>
      </c>
      <c r="AD56" s="42">
        <f>IF('3 Movimento'!$B$15&lt;&gt;"",'3 Movimento'!$B$15,IF('1 Loja'!B$16="",0,'1 Loja'!B$16))*24</f>
        <v/>
      </c>
      <c r="AE56" s="42">
        <f>IF('3 Movimento'!$C$15&lt;&gt;"",'3 Movimento'!$C$15,IF('1 Loja'!B$17="",0,'1 Loja'!B$17))*24</f>
        <v/>
      </c>
      <c r="AF56" s="42">
        <f>IF('3 Movimento'!$D$15="","",'3 Movimento'!$D$15)</f>
        <v/>
      </c>
      <c r="AG56" s="42">
        <f>IF('3 Movimento'!$E$15="",AF56,'3 Movimento'!$E$15)</f>
        <v/>
      </c>
      <c r="AH56" s="42">
        <f>IF('1 Loja'!B$18="",-1,'1 Loja'!B$18*24)</f>
        <v/>
      </c>
      <c r="AI56" s="42">
        <f>IF('1 Loja'!B$19="",-1,'1 Loja'!B$19*24)</f>
        <v/>
      </c>
      <c r="AJ56" s="42">
        <f>IF('1 Loja'!B$20="",-1,'1 Loja'!B$20*24)</f>
        <v/>
      </c>
      <c r="AK56" s="42">
        <f>IF('1 Loja'!B$21="",-1,'1 Loja'!B$21*24)</f>
        <v/>
      </c>
      <c r="AL56" s="42">
        <f>IF(AND('3 Movimento'!$B$15="",'3 Movimento'!$C$15="",OR('1 Loja'!B$16="",'1 Loja'!B$17="")),1,0)</f>
        <v/>
      </c>
    </row>
    <row r="57">
      <c r="A57" s="39">
        <f>IF('3 Movimento'!$A$15="","",'3 Movimento'!$A$15)</f>
        <v/>
      </c>
      <c r="B57" s="39" t="inlineStr">
        <is>
          <t>Quarta</t>
        </is>
      </c>
      <c r="C57" s="40">
        <f>IF(OR($A57="",$AF57=""),"",IF($AL57=1,0,IF(IF($AE57&gt;$AD57,AND(C$4&gt;=$AD57,C$4&lt;$AE57),OR(C$4&gt;=$AD57,C$4&lt;$AE57)),IF(OR(AND(C$4&gt;=$AH57,C$4&lt;$AI57),AND(C$4&gt;=$AJ57,C$4&lt;$AK57)),$AG57,$AF57),0)))</f>
        <v/>
      </c>
      <c r="D57" s="40">
        <f>IF(OR($A57="",$AF57=""),"",IF($AL57=1,0,IF(IF($AE57&gt;$AD57,AND(D$4&gt;=$AD57,D$4&lt;$AE57),OR(D$4&gt;=$AD57,D$4&lt;$AE57)),IF(OR(AND(D$4&gt;=$AH57,D$4&lt;$AI57),AND(D$4&gt;=$AJ57,D$4&lt;$AK57)),$AG57,$AF57),0)))</f>
        <v/>
      </c>
      <c r="E57" s="40">
        <f>IF(OR($A57="",$AF57=""),"",IF($AL57=1,0,IF(IF($AE57&gt;$AD57,AND(E$4&gt;=$AD57,E$4&lt;$AE57),OR(E$4&gt;=$AD57,E$4&lt;$AE57)),IF(OR(AND(E$4&gt;=$AH57,E$4&lt;$AI57),AND(E$4&gt;=$AJ57,E$4&lt;$AK57)),$AG57,$AF57),0)))</f>
        <v/>
      </c>
      <c r="F57" s="40">
        <f>IF(OR($A57="",$AF57=""),"",IF($AL57=1,0,IF(IF($AE57&gt;$AD57,AND(F$4&gt;=$AD57,F$4&lt;$AE57),OR(F$4&gt;=$AD57,F$4&lt;$AE57)),IF(OR(AND(F$4&gt;=$AH57,F$4&lt;$AI57),AND(F$4&gt;=$AJ57,F$4&lt;$AK57)),$AG57,$AF57),0)))</f>
        <v/>
      </c>
      <c r="G57" s="40">
        <f>IF(OR($A57="",$AF57=""),"",IF($AL57=1,0,IF(IF($AE57&gt;$AD57,AND(G$4&gt;=$AD57,G$4&lt;$AE57),OR(G$4&gt;=$AD57,G$4&lt;$AE57)),IF(OR(AND(G$4&gt;=$AH57,G$4&lt;$AI57),AND(G$4&gt;=$AJ57,G$4&lt;$AK57)),$AG57,$AF57),0)))</f>
        <v/>
      </c>
      <c r="H57" s="40">
        <f>IF(OR($A57="",$AF57=""),"",IF($AL57=1,0,IF(IF($AE57&gt;$AD57,AND(H$4&gt;=$AD57,H$4&lt;$AE57),OR(H$4&gt;=$AD57,H$4&lt;$AE57)),IF(OR(AND(H$4&gt;=$AH57,H$4&lt;$AI57),AND(H$4&gt;=$AJ57,H$4&lt;$AK57)),$AG57,$AF57),0)))</f>
        <v/>
      </c>
      <c r="I57" s="40">
        <f>IF(OR($A57="",$AF57=""),"",IF($AL57=1,0,IF(IF($AE57&gt;$AD57,AND(I$4&gt;=$AD57,I$4&lt;$AE57),OR(I$4&gt;=$AD57,I$4&lt;$AE57)),IF(OR(AND(I$4&gt;=$AH57,I$4&lt;$AI57),AND(I$4&gt;=$AJ57,I$4&lt;$AK57)),$AG57,$AF57),0)))</f>
        <v/>
      </c>
      <c r="J57" s="40">
        <f>IF(OR($A57="",$AF57=""),"",IF($AL57=1,0,IF(IF($AE57&gt;$AD57,AND(J$4&gt;=$AD57,J$4&lt;$AE57),OR(J$4&gt;=$AD57,J$4&lt;$AE57)),IF(OR(AND(J$4&gt;=$AH57,J$4&lt;$AI57),AND(J$4&gt;=$AJ57,J$4&lt;$AK57)),$AG57,$AF57),0)))</f>
        <v/>
      </c>
      <c r="K57" s="40">
        <f>IF(OR($A57="",$AF57=""),"",IF($AL57=1,0,IF(IF($AE57&gt;$AD57,AND(K$4&gt;=$AD57,K$4&lt;$AE57),OR(K$4&gt;=$AD57,K$4&lt;$AE57)),IF(OR(AND(K$4&gt;=$AH57,K$4&lt;$AI57),AND(K$4&gt;=$AJ57,K$4&lt;$AK57)),$AG57,$AF57),0)))</f>
        <v/>
      </c>
      <c r="L57" s="40">
        <f>IF(OR($A57="",$AF57=""),"",IF($AL57=1,0,IF(IF($AE57&gt;$AD57,AND(L$4&gt;=$AD57,L$4&lt;$AE57),OR(L$4&gt;=$AD57,L$4&lt;$AE57)),IF(OR(AND(L$4&gt;=$AH57,L$4&lt;$AI57),AND(L$4&gt;=$AJ57,L$4&lt;$AK57)),$AG57,$AF57),0)))</f>
        <v/>
      </c>
      <c r="M57" s="40">
        <f>IF(OR($A57="",$AF57=""),"",IF($AL57=1,0,IF(IF($AE57&gt;$AD57,AND(M$4&gt;=$AD57,M$4&lt;$AE57),OR(M$4&gt;=$AD57,M$4&lt;$AE57)),IF(OR(AND(M$4&gt;=$AH57,M$4&lt;$AI57),AND(M$4&gt;=$AJ57,M$4&lt;$AK57)),$AG57,$AF57),0)))</f>
        <v/>
      </c>
      <c r="N57" s="40">
        <f>IF(OR($A57="",$AF57=""),"",IF($AL57=1,0,IF(IF($AE57&gt;$AD57,AND(N$4&gt;=$AD57,N$4&lt;$AE57),OR(N$4&gt;=$AD57,N$4&lt;$AE57)),IF(OR(AND(N$4&gt;=$AH57,N$4&lt;$AI57),AND(N$4&gt;=$AJ57,N$4&lt;$AK57)),$AG57,$AF57),0)))</f>
        <v/>
      </c>
      <c r="O57" s="40">
        <f>IF(OR($A57="",$AF57=""),"",IF($AL57=1,0,IF(IF($AE57&gt;$AD57,AND(O$4&gt;=$AD57,O$4&lt;$AE57),OR(O$4&gt;=$AD57,O$4&lt;$AE57)),IF(OR(AND(O$4&gt;=$AH57,O$4&lt;$AI57),AND(O$4&gt;=$AJ57,O$4&lt;$AK57)),$AG57,$AF57),0)))</f>
        <v/>
      </c>
      <c r="P57" s="40">
        <f>IF(OR($A57="",$AF57=""),"",IF($AL57=1,0,IF(IF($AE57&gt;$AD57,AND(P$4&gt;=$AD57,P$4&lt;$AE57),OR(P$4&gt;=$AD57,P$4&lt;$AE57)),IF(OR(AND(P$4&gt;=$AH57,P$4&lt;$AI57),AND(P$4&gt;=$AJ57,P$4&lt;$AK57)),$AG57,$AF57),0)))</f>
        <v/>
      </c>
      <c r="Q57" s="40">
        <f>IF(OR($A57="",$AF57=""),"",IF($AL57=1,0,IF(IF($AE57&gt;$AD57,AND(Q$4&gt;=$AD57,Q$4&lt;$AE57),OR(Q$4&gt;=$AD57,Q$4&lt;$AE57)),IF(OR(AND(Q$4&gt;=$AH57,Q$4&lt;$AI57),AND(Q$4&gt;=$AJ57,Q$4&lt;$AK57)),$AG57,$AF57),0)))</f>
        <v/>
      </c>
      <c r="R57" s="40">
        <f>IF(OR($A57="",$AF57=""),"",IF($AL57=1,0,IF(IF($AE57&gt;$AD57,AND(R$4&gt;=$AD57,R$4&lt;$AE57),OR(R$4&gt;=$AD57,R$4&lt;$AE57)),IF(OR(AND(R$4&gt;=$AH57,R$4&lt;$AI57),AND(R$4&gt;=$AJ57,R$4&lt;$AK57)),$AG57,$AF57),0)))</f>
        <v/>
      </c>
      <c r="S57" s="40">
        <f>IF(OR($A57="",$AF57=""),"",IF($AL57=1,0,IF(IF($AE57&gt;$AD57,AND(S$4&gt;=$AD57,S$4&lt;$AE57),OR(S$4&gt;=$AD57,S$4&lt;$AE57)),IF(OR(AND(S$4&gt;=$AH57,S$4&lt;$AI57),AND(S$4&gt;=$AJ57,S$4&lt;$AK57)),$AG57,$AF57),0)))</f>
        <v/>
      </c>
      <c r="T57" s="40">
        <f>IF(OR($A57="",$AF57=""),"",IF($AL57=1,0,IF(IF($AE57&gt;$AD57,AND(T$4&gt;=$AD57,T$4&lt;$AE57),OR(T$4&gt;=$AD57,T$4&lt;$AE57)),IF(OR(AND(T$4&gt;=$AH57,T$4&lt;$AI57),AND(T$4&gt;=$AJ57,T$4&lt;$AK57)),$AG57,$AF57),0)))</f>
        <v/>
      </c>
      <c r="U57" s="40">
        <f>IF(OR($A57="",$AF57=""),"",IF($AL57=1,0,IF(IF($AE57&gt;$AD57,AND(U$4&gt;=$AD57,U$4&lt;$AE57),OR(U$4&gt;=$AD57,U$4&lt;$AE57)),IF(OR(AND(U$4&gt;=$AH57,U$4&lt;$AI57),AND(U$4&gt;=$AJ57,U$4&lt;$AK57)),$AG57,$AF57),0)))</f>
        <v/>
      </c>
      <c r="V57" s="40">
        <f>IF(OR($A57="",$AF57=""),"",IF($AL57=1,0,IF(IF($AE57&gt;$AD57,AND(V$4&gt;=$AD57,V$4&lt;$AE57),OR(V$4&gt;=$AD57,V$4&lt;$AE57)),IF(OR(AND(V$4&gt;=$AH57,V$4&lt;$AI57),AND(V$4&gt;=$AJ57,V$4&lt;$AK57)),$AG57,$AF57),0)))</f>
        <v/>
      </c>
      <c r="W57" s="40">
        <f>IF(OR($A57="",$AF57=""),"",IF($AL57=1,0,IF(IF($AE57&gt;$AD57,AND(W$4&gt;=$AD57,W$4&lt;$AE57),OR(W$4&gt;=$AD57,W$4&lt;$AE57)),IF(OR(AND(W$4&gt;=$AH57,W$4&lt;$AI57),AND(W$4&gt;=$AJ57,W$4&lt;$AK57)),$AG57,$AF57),0)))</f>
        <v/>
      </c>
      <c r="X57" s="40">
        <f>IF(OR($A57="",$AF57=""),"",IF($AL57=1,0,IF(IF($AE57&gt;$AD57,AND(X$4&gt;=$AD57,X$4&lt;$AE57),OR(X$4&gt;=$AD57,X$4&lt;$AE57)),IF(OR(AND(X$4&gt;=$AH57,X$4&lt;$AI57),AND(X$4&gt;=$AJ57,X$4&lt;$AK57)),$AG57,$AF57),0)))</f>
        <v/>
      </c>
      <c r="Y57" s="40">
        <f>IF(OR($A57="",$AF57=""),"",IF($AL57=1,0,IF(IF($AE57&gt;$AD57,AND(Y$4&gt;=$AD57,Y$4&lt;$AE57),OR(Y$4&gt;=$AD57,Y$4&lt;$AE57)),IF(OR(AND(Y$4&gt;=$AH57,Y$4&lt;$AI57),AND(Y$4&gt;=$AJ57,Y$4&lt;$AK57)),$AG57,$AF57),0)))</f>
        <v/>
      </c>
      <c r="Z57" s="40">
        <f>IF(OR($A57="",$AF57=""),"",IF($AL57=1,0,IF(IF($AE57&gt;$AD57,AND(Z$4&gt;=$AD57,Z$4&lt;$AE57),OR(Z$4&gt;=$AD57,Z$4&lt;$AE57)),IF(OR(AND(Z$4&gt;=$AH57,Z$4&lt;$AI57),AND(Z$4&gt;=$AJ57,Z$4&lt;$AK57)),$AG57,$AF57),0)))</f>
        <v/>
      </c>
      <c r="AA57" s="41">
        <f>IF($A57="","",SUM(C57:Z57))</f>
        <v/>
      </c>
      <c r="AC57" s="42" t="n">
        <v>1</v>
      </c>
      <c r="AD57" s="42">
        <f>IF('3 Movimento'!$B$15&lt;&gt;"",'3 Movimento'!$B$15,IF('1 Loja'!B$16="",0,'1 Loja'!B$16))*24</f>
        <v/>
      </c>
      <c r="AE57" s="42">
        <f>IF('3 Movimento'!$C$15&lt;&gt;"",'3 Movimento'!$C$15,IF('1 Loja'!B$17="",0,'1 Loja'!B$17))*24</f>
        <v/>
      </c>
      <c r="AF57" s="42">
        <f>IF('3 Movimento'!$D$15="","",'3 Movimento'!$D$15)</f>
        <v/>
      </c>
      <c r="AG57" s="42">
        <f>IF('3 Movimento'!$E$15="",AF57,'3 Movimento'!$E$15)</f>
        <v/>
      </c>
      <c r="AH57" s="42">
        <f>IF('1 Loja'!B$18="",-1,'1 Loja'!B$18*24)</f>
        <v/>
      </c>
      <c r="AI57" s="42">
        <f>IF('1 Loja'!B$19="",-1,'1 Loja'!B$19*24)</f>
        <v/>
      </c>
      <c r="AJ57" s="42">
        <f>IF('1 Loja'!B$20="",-1,'1 Loja'!B$20*24)</f>
        <v/>
      </c>
      <c r="AK57" s="42">
        <f>IF('1 Loja'!B$21="",-1,'1 Loja'!B$21*24)</f>
        <v/>
      </c>
      <c r="AL57" s="42">
        <f>IF(AND('3 Movimento'!$B$15="",'3 Movimento'!$C$15="",OR('1 Loja'!B$16="",'1 Loja'!B$17="")),1,0)</f>
        <v/>
      </c>
    </row>
    <row r="58">
      <c r="A58" s="39">
        <f>IF('3 Movimento'!$A$15="","",'3 Movimento'!$A$15)</f>
        <v/>
      </c>
      <c r="B58" s="39" t="inlineStr">
        <is>
          <t>Quinta</t>
        </is>
      </c>
      <c r="C58" s="40">
        <f>IF(OR($A58="",$AF58=""),"",IF($AL58=1,0,IF(IF($AE58&gt;$AD58,AND(C$4&gt;=$AD58,C$4&lt;$AE58),OR(C$4&gt;=$AD58,C$4&lt;$AE58)),IF(OR(AND(C$4&gt;=$AH58,C$4&lt;$AI58),AND(C$4&gt;=$AJ58,C$4&lt;$AK58)),$AG58,$AF58),0)))</f>
        <v/>
      </c>
      <c r="D58" s="40">
        <f>IF(OR($A58="",$AF58=""),"",IF($AL58=1,0,IF(IF($AE58&gt;$AD58,AND(D$4&gt;=$AD58,D$4&lt;$AE58),OR(D$4&gt;=$AD58,D$4&lt;$AE58)),IF(OR(AND(D$4&gt;=$AH58,D$4&lt;$AI58),AND(D$4&gt;=$AJ58,D$4&lt;$AK58)),$AG58,$AF58),0)))</f>
        <v/>
      </c>
      <c r="E58" s="40">
        <f>IF(OR($A58="",$AF58=""),"",IF($AL58=1,0,IF(IF($AE58&gt;$AD58,AND(E$4&gt;=$AD58,E$4&lt;$AE58),OR(E$4&gt;=$AD58,E$4&lt;$AE58)),IF(OR(AND(E$4&gt;=$AH58,E$4&lt;$AI58),AND(E$4&gt;=$AJ58,E$4&lt;$AK58)),$AG58,$AF58),0)))</f>
        <v/>
      </c>
      <c r="F58" s="40">
        <f>IF(OR($A58="",$AF58=""),"",IF($AL58=1,0,IF(IF($AE58&gt;$AD58,AND(F$4&gt;=$AD58,F$4&lt;$AE58),OR(F$4&gt;=$AD58,F$4&lt;$AE58)),IF(OR(AND(F$4&gt;=$AH58,F$4&lt;$AI58),AND(F$4&gt;=$AJ58,F$4&lt;$AK58)),$AG58,$AF58),0)))</f>
        <v/>
      </c>
      <c r="G58" s="40">
        <f>IF(OR($A58="",$AF58=""),"",IF($AL58=1,0,IF(IF($AE58&gt;$AD58,AND(G$4&gt;=$AD58,G$4&lt;$AE58),OR(G$4&gt;=$AD58,G$4&lt;$AE58)),IF(OR(AND(G$4&gt;=$AH58,G$4&lt;$AI58),AND(G$4&gt;=$AJ58,G$4&lt;$AK58)),$AG58,$AF58),0)))</f>
        <v/>
      </c>
      <c r="H58" s="40">
        <f>IF(OR($A58="",$AF58=""),"",IF($AL58=1,0,IF(IF($AE58&gt;$AD58,AND(H$4&gt;=$AD58,H$4&lt;$AE58),OR(H$4&gt;=$AD58,H$4&lt;$AE58)),IF(OR(AND(H$4&gt;=$AH58,H$4&lt;$AI58),AND(H$4&gt;=$AJ58,H$4&lt;$AK58)),$AG58,$AF58),0)))</f>
        <v/>
      </c>
      <c r="I58" s="40">
        <f>IF(OR($A58="",$AF58=""),"",IF($AL58=1,0,IF(IF($AE58&gt;$AD58,AND(I$4&gt;=$AD58,I$4&lt;$AE58),OR(I$4&gt;=$AD58,I$4&lt;$AE58)),IF(OR(AND(I$4&gt;=$AH58,I$4&lt;$AI58),AND(I$4&gt;=$AJ58,I$4&lt;$AK58)),$AG58,$AF58),0)))</f>
        <v/>
      </c>
      <c r="J58" s="40">
        <f>IF(OR($A58="",$AF58=""),"",IF($AL58=1,0,IF(IF($AE58&gt;$AD58,AND(J$4&gt;=$AD58,J$4&lt;$AE58),OR(J$4&gt;=$AD58,J$4&lt;$AE58)),IF(OR(AND(J$4&gt;=$AH58,J$4&lt;$AI58),AND(J$4&gt;=$AJ58,J$4&lt;$AK58)),$AG58,$AF58),0)))</f>
        <v/>
      </c>
      <c r="K58" s="40">
        <f>IF(OR($A58="",$AF58=""),"",IF($AL58=1,0,IF(IF($AE58&gt;$AD58,AND(K$4&gt;=$AD58,K$4&lt;$AE58),OR(K$4&gt;=$AD58,K$4&lt;$AE58)),IF(OR(AND(K$4&gt;=$AH58,K$4&lt;$AI58),AND(K$4&gt;=$AJ58,K$4&lt;$AK58)),$AG58,$AF58),0)))</f>
        <v/>
      </c>
      <c r="L58" s="40">
        <f>IF(OR($A58="",$AF58=""),"",IF($AL58=1,0,IF(IF($AE58&gt;$AD58,AND(L$4&gt;=$AD58,L$4&lt;$AE58),OR(L$4&gt;=$AD58,L$4&lt;$AE58)),IF(OR(AND(L$4&gt;=$AH58,L$4&lt;$AI58),AND(L$4&gt;=$AJ58,L$4&lt;$AK58)),$AG58,$AF58),0)))</f>
        <v/>
      </c>
      <c r="M58" s="40">
        <f>IF(OR($A58="",$AF58=""),"",IF($AL58=1,0,IF(IF($AE58&gt;$AD58,AND(M$4&gt;=$AD58,M$4&lt;$AE58),OR(M$4&gt;=$AD58,M$4&lt;$AE58)),IF(OR(AND(M$4&gt;=$AH58,M$4&lt;$AI58),AND(M$4&gt;=$AJ58,M$4&lt;$AK58)),$AG58,$AF58),0)))</f>
        <v/>
      </c>
      <c r="N58" s="40">
        <f>IF(OR($A58="",$AF58=""),"",IF($AL58=1,0,IF(IF($AE58&gt;$AD58,AND(N$4&gt;=$AD58,N$4&lt;$AE58),OR(N$4&gt;=$AD58,N$4&lt;$AE58)),IF(OR(AND(N$4&gt;=$AH58,N$4&lt;$AI58),AND(N$4&gt;=$AJ58,N$4&lt;$AK58)),$AG58,$AF58),0)))</f>
        <v/>
      </c>
      <c r="O58" s="40">
        <f>IF(OR($A58="",$AF58=""),"",IF($AL58=1,0,IF(IF($AE58&gt;$AD58,AND(O$4&gt;=$AD58,O$4&lt;$AE58),OR(O$4&gt;=$AD58,O$4&lt;$AE58)),IF(OR(AND(O$4&gt;=$AH58,O$4&lt;$AI58),AND(O$4&gt;=$AJ58,O$4&lt;$AK58)),$AG58,$AF58),0)))</f>
        <v/>
      </c>
      <c r="P58" s="40">
        <f>IF(OR($A58="",$AF58=""),"",IF($AL58=1,0,IF(IF($AE58&gt;$AD58,AND(P$4&gt;=$AD58,P$4&lt;$AE58),OR(P$4&gt;=$AD58,P$4&lt;$AE58)),IF(OR(AND(P$4&gt;=$AH58,P$4&lt;$AI58),AND(P$4&gt;=$AJ58,P$4&lt;$AK58)),$AG58,$AF58),0)))</f>
        <v/>
      </c>
      <c r="Q58" s="40">
        <f>IF(OR($A58="",$AF58=""),"",IF($AL58=1,0,IF(IF($AE58&gt;$AD58,AND(Q$4&gt;=$AD58,Q$4&lt;$AE58),OR(Q$4&gt;=$AD58,Q$4&lt;$AE58)),IF(OR(AND(Q$4&gt;=$AH58,Q$4&lt;$AI58),AND(Q$4&gt;=$AJ58,Q$4&lt;$AK58)),$AG58,$AF58),0)))</f>
        <v/>
      </c>
      <c r="R58" s="40">
        <f>IF(OR($A58="",$AF58=""),"",IF($AL58=1,0,IF(IF($AE58&gt;$AD58,AND(R$4&gt;=$AD58,R$4&lt;$AE58),OR(R$4&gt;=$AD58,R$4&lt;$AE58)),IF(OR(AND(R$4&gt;=$AH58,R$4&lt;$AI58),AND(R$4&gt;=$AJ58,R$4&lt;$AK58)),$AG58,$AF58),0)))</f>
        <v/>
      </c>
      <c r="S58" s="40">
        <f>IF(OR($A58="",$AF58=""),"",IF($AL58=1,0,IF(IF($AE58&gt;$AD58,AND(S$4&gt;=$AD58,S$4&lt;$AE58),OR(S$4&gt;=$AD58,S$4&lt;$AE58)),IF(OR(AND(S$4&gt;=$AH58,S$4&lt;$AI58),AND(S$4&gt;=$AJ58,S$4&lt;$AK58)),$AG58,$AF58),0)))</f>
        <v/>
      </c>
      <c r="T58" s="40">
        <f>IF(OR($A58="",$AF58=""),"",IF($AL58=1,0,IF(IF($AE58&gt;$AD58,AND(T$4&gt;=$AD58,T$4&lt;$AE58),OR(T$4&gt;=$AD58,T$4&lt;$AE58)),IF(OR(AND(T$4&gt;=$AH58,T$4&lt;$AI58),AND(T$4&gt;=$AJ58,T$4&lt;$AK58)),$AG58,$AF58),0)))</f>
        <v/>
      </c>
      <c r="U58" s="40">
        <f>IF(OR($A58="",$AF58=""),"",IF($AL58=1,0,IF(IF($AE58&gt;$AD58,AND(U$4&gt;=$AD58,U$4&lt;$AE58),OR(U$4&gt;=$AD58,U$4&lt;$AE58)),IF(OR(AND(U$4&gt;=$AH58,U$4&lt;$AI58),AND(U$4&gt;=$AJ58,U$4&lt;$AK58)),$AG58,$AF58),0)))</f>
        <v/>
      </c>
      <c r="V58" s="40">
        <f>IF(OR($A58="",$AF58=""),"",IF($AL58=1,0,IF(IF($AE58&gt;$AD58,AND(V$4&gt;=$AD58,V$4&lt;$AE58),OR(V$4&gt;=$AD58,V$4&lt;$AE58)),IF(OR(AND(V$4&gt;=$AH58,V$4&lt;$AI58),AND(V$4&gt;=$AJ58,V$4&lt;$AK58)),$AG58,$AF58),0)))</f>
        <v/>
      </c>
      <c r="W58" s="40">
        <f>IF(OR($A58="",$AF58=""),"",IF($AL58=1,0,IF(IF($AE58&gt;$AD58,AND(W$4&gt;=$AD58,W$4&lt;$AE58),OR(W$4&gt;=$AD58,W$4&lt;$AE58)),IF(OR(AND(W$4&gt;=$AH58,W$4&lt;$AI58),AND(W$4&gt;=$AJ58,W$4&lt;$AK58)),$AG58,$AF58),0)))</f>
        <v/>
      </c>
      <c r="X58" s="40">
        <f>IF(OR($A58="",$AF58=""),"",IF($AL58=1,0,IF(IF($AE58&gt;$AD58,AND(X$4&gt;=$AD58,X$4&lt;$AE58),OR(X$4&gt;=$AD58,X$4&lt;$AE58)),IF(OR(AND(X$4&gt;=$AH58,X$4&lt;$AI58),AND(X$4&gt;=$AJ58,X$4&lt;$AK58)),$AG58,$AF58),0)))</f>
        <v/>
      </c>
      <c r="Y58" s="40">
        <f>IF(OR($A58="",$AF58=""),"",IF($AL58=1,0,IF(IF($AE58&gt;$AD58,AND(Y$4&gt;=$AD58,Y$4&lt;$AE58),OR(Y$4&gt;=$AD58,Y$4&lt;$AE58)),IF(OR(AND(Y$4&gt;=$AH58,Y$4&lt;$AI58),AND(Y$4&gt;=$AJ58,Y$4&lt;$AK58)),$AG58,$AF58),0)))</f>
        <v/>
      </c>
      <c r="Z58" s="40">
        <f>IF(OR($A58="",$AF58=""),"",IF($AL58=1,0,IF(IF($AE58&gt;$AD58,AND(Z$4&gt;=$AD58,Z$4&lt;$AE58),OR(Z$4&gt;=$AD58,Z$4&lt;$AE58)),IF(OR(AND(Z$4&gt;=$AH58,Z$4&lt;$AI58),AND(Z$4&gt;=$AJ58,Z$4&lt;$AK58)),$AG58,$AF58),0)))</f>
        <v/>
      </c>
      <c r="AA58" s="41">
        <f>IF($A58="","",SUM(C58:Z58))</f>
        <v/>
      </c>
      <c r="AC58" s="42" t="n">
        <v>1</v>
      </c>
      <c r="AD58" s="42">
        <f>IF('3 Movimento'!$B$15&lt;&gt;"",'3 Movimento'!$B$15,IF('1 Loja'!B$16="",0,'1 Loja'!B$16))*24</f>
        <v/>
      </c>
      <c r="AE58" s="42">
        <f>IF('3 Movimento'!$C$15&lt;&gt;"",'3 Movimento'!$C$15,IF('1 Loja'!B$17="",0,'1 Loja'!B$17))*24</f>
        <v/>
      </c>
      <c r="AF58" s="42">
        <f>IF('3 Movimento'!$D$15="","",'3 Movimento'!$D$15)</f>
        <v/>
      </c>
      <c r="AG58" s="42">
        <f>IF('3 Movimento'!$E$15="",AF58,'3 Movimento'!$E$15)</f>
        <v/>
      </c>
      <c r="AH58" s="42">
        <f>IF('1 Loja'!B$18="",-1,'1 Loja'!B$18*24)</f>
        <v/>
      </c>
      <c r="AI58" s="42">
        <f>IF('1 Loja'!B$19="",-1,'1 Loja'!B$19*24)</f>
        <v/>
      </c>
      <c r="AJ58" s="42">
        <f>IF('1 Loja'!B$20="",-1,'1 Loja'!B$20*24)</f>
        <v/>
      </c>
      <c r="AK58" s="42">
        <f>IF('1 Loja'!B$21="",-1,'1 Loja'!B$21*24)</f>
        <v/>
      </c>
      <c r="AL58" s="42">
        <f>IF(AND('3 Movimento'!$B$15="",'3 Movimento'!$C$15="",OR('1 Loja'!B$16="",'1 Loja'!B$17="")),1,0)</f>
        <v/>
      </c>
    </row>
    <row r="59">
      <c r="A59" s="39">
        <f>IF('3 Movimento'!$A$15="","",'3 Movimento'!$A$15)</f>
        <v/>
      </c>
      <c r="B59" s="39" t="inlineStr">
        <is>
          <t>Sexta</t>
        </is>
      </c>
      <c r="C59" s="40">
        <f>IF(OR($A59="",$AF59=""),"",IF($AL59=1,0,IF(IF($AE59&gt;$AD59,AND(C$4&gt;=$AD59,C$4&lt;$AE59),OR(C$4&gt;=$AD59,C$4&lt;$AE59)),IF(OR(AND(C$4&gt;=$AH59,C$4&lt;$AI59),AND(C$4&gt;=$AJ59,C$4&lt;$AK59)),$AG59,$AF59),0)))</f>
        <v/>
      </c>
      <c r="D59" s="40">
        <f>IF(OR($A59="",$AF59=""),"",IF($AL59=1,0,IF(IF($AE59&gt;$AD59,AND(D$4&gt;=$AD59,D$4&lt;$AE59),OR(D$4&gt;=$AD59,D$4&lt;$AE59)),IF(OR(AND(D$4&gt;=$AH59,D$4&lt;$AI59),AND(D$4&gt;=$AJ59,D$4&lt;$AK59)),$AG59,$AF59),0)))</f>
        <v/>
      </c>
      <c r="E59" s="40">
        <f>IF(OR($A59="",$AF59=""),"",IF($AL59=1,0,IF(IF($AE59&gt;$AD59,AND(E$4&gt;=$AD59,E$4&lt;$AE59),OR(E$4&gt;=$AD59,E$4&lt;$AE59)),IF(OR(AND(E$4&gt;=$AH59,E$4&lt;$AI59),AND(E$4&gt;=$AJ59,E$4&lt;$AK59)),$AG59,$AF59),0)))</f>
        <v/>
      </c>
      <c r="F59" s="40">
        <f>IF(OR($A59="",$AF59=""),"",IF($AL59=1,0,IF(IF($AE59&gt;$AD59,AND(F$4&gt;=$AD59,F$4&lt;$AE59),OR(F$4&gt;=$AD59,F$4&lt;$AE59)),IF(OR(AND(F$4&gt;=$AH59,F$4&lt;$AI59),AND(F$4&gt;=$AJ59,F$4&lt;$AK59)),$AG59,$AF59),0)))</f>
        <v/>
      </c>
      <c r="G59" s="40">
        <f>IF(OR($A59="",$AF59=""),"",IF($AL59=1,0,IF(IF($AE59&gt;$AD59,AND(G$4&gt;=$AD59,G$4&lt;$AE59),OR(G$4&gt;=$AD59,G$4&lt;$AE59)),IF(OR(AND(G$4&gt;=$AH59,G$4&lt;$AI59),AND(G$4&gt;=$AJ59,G$4&lt;$AK59)),$AG59,$AF59),0)))</f>
        <v/>
      </c>
      <c r="H59" s="40">
        <f>IF(OR($A59="",$AF59=""),"",IF($AL59=1,0,IF(IF($AE59&gt;$AD59,AND(H$4&gt;=$AD59,H$4&lt;$AE59),OR(H$4&gt;=$AD59,H$4&lt;$AE59)),IF(OR(AND(H$4&gt;=$AH59,H$4&lt;$AI59),AND(H$4&gt;=$AJ59,H$4&lt;$AK59)),$AG59,$AF59),0)))</f>
        <v/>
      </c>
      <c r="I59" s="40">
        <f>IF(OR($A59="",$AF59=""),"",IF($AL59=1,0,IF(IF($AE59&gt;$AD59,AND(I$4&gt;=$AD59,I$4&lt;$AE59),OR(I$4&gt;=$AD59,I$4&lt;$AE59)),IF(OR(AND(I$4&gt;=$AH59,I$4&lt;$AI59),AND(I$4&gt;=$AJ59,I$4&lt;$AK59)),$AG59,$AF59),0)))</f>
        <v/>
      </c>
      <c r="J59" s="40">
        <f>IF(OR($A59="",$AF59=""),"",IF($AL59=1,0,IF(IF($AE59&gt;$AD59,AND(J$4&gt;=$AD59,J$4&lt;$AE59),OR(J$4&gt;=$AD59,J$4&lt;$AE59)),IF(OR(AND(J$4&gt;=$AH59,J$4&lt;$AI59),AND(J$4&gt;=$AJ59,J$4&lt;$AK59)),$AG59,$AF59),0)))</f>
        <v/>
      </c>
      <c r="K59" s="40">
        <f>IF(OR($A59="",$AF59=""),"",IF($AL59=1,0,IF(IF($AE59&gt;$AD59,AND(K$4&gt;=$AD59,K$4&lt;$AE59),OR(K$4&gt;=$AD59,K$4&lt;$AE59)),IF(OR(AND(K$4&gt;=$AH59,K$4&lt;$AI59),AND(K$4&gt;=$AJ59,K$4&lt;$AK59)),$AG59,$AF59),0)))</f>
        <v/>
      </c>
      <c r="L59" s="40">
        <f>IF(OR($A59="",$AF59=""),"",IF($AL59=1,0,IF(IF($AE59&gt;$AD59,AND(L$4&gt;=$AD59,L$4&lt;$AE59),OR(L$4&gt;=$AD59,L$4&lt;$AE59)),IF(OR(AND(L$4&gt;=$AH59,L$4&lt;$AI59),AND(L$4&gt;=$AJ59,L$4&lt;$AK59)),$AG59,$AF59),0)))</f>
        <v/>
      </c>
      <c r="M59" s="40">
        <f>IF(OR($A59="",$AF59=""),"",IF($AL59=1,0,IF(IF($AE59&gt;$AD59,AND(M$4&gt;=$AD59,M$4&lt;$AE59),OR(M$4&gt;=$AD59,M$4&lt;$AE59)),IF(OR(AND(M$4&gt;=$AH59,M$4&lt;$AI59),AND(M$4&gt;=$AJ59,M$4&lt;$AK59)),$AG59,$AF59),0)))</f>
        <v/>
      </c>
      <c r="N59" s="40">
        <f>IF(OR($A59="",$AF59=""),"",IF($AL59=1,0,IF(IF($AE59&gt;$AD59,AND(N$4&gt;=$AD59,N$4&lt;$AE59),OR(N$4&gt;=$AD59,N$4&lt;$AE59)),IF(OR(AND(N$4&gt;=$AH59,N$4&lt;$AI59),AND(N$4&gt;=$AJ59,N$4&lt;$AK59)),$AG59,$AF59),0)))</f>
        <v/>
      </c>
      <c r="O59" s="40">
        <f>IF(OR($A59="",$AF59=""),"",IF($AL59=1,0,IF(IF($AE59&gt;$AD59,AND(O$4&gt;=$AD59,O$4&lt;$AE59),OR(O$4&gt;=$AD59,O$4&lt;$AE59)),IF(OR(AND(O$4&gt;=$AH59,O$4&lt;$AI59),AND(O$4&gt;=$AJ59,O$4&lt;$AK59)),$AG59,$AF59),0)))</f>
        <v/>
      </c>
      <c r="P59" s="40">
        <f>IF(OR($A59="",$AF59=""),"",IF($AL59=1,0,IF(IF($AE59&gt;$AD59,AND(P$4&gt;=$AD59,P$4&lt;$AE59),OR(P$4&gt;=$AD59,P$4&lt;$AE59)),IF(OR(AND(P$4&gt;=$AH59,P$4&lt;$AI59),AND(P$4&gt;=$AJ59,P$4&lt;$AK59)),$AG59,$AF59),0)))</f>
        <v/>
      </c>
      <c r="Q59" s="40">
        <f>IF(OR($A59="",$AF59=""),"",IF($AL59=1,0,IF(IF($AE59&gt;$AD59,AND(Q$4&gt;=$AD59,Q$4&lt;$AE59),OR(Q$4&gt;=$AD59,Q$4&lt;$AE59)),IF(OR(AND(Q$4&gt;=$AH59,Q$4&lt;$AI59),AND(Q$4&gt;=$AJ59,Q$4&lt;$AK59)),$AG59,$AF59),0)))</f>
        <v/>
      </c>
      <c r="R59" s="40">
        <f>IF(OR($A59="",$AF59=""),"",IF($AL59=1,0,IF(IF($AE59&gt;$AD59,AND(R$4&gt;=$AD59,R$4&lt;$AE59),OR(R$4&gt;=$AD59,R$4&lt;$AE59)),IF(OR(AND(R$4&gt;=$AH59,R$4&lt;$AI59),AND(R$4&gt;=$AJ59,R$4&lt;$AK59)),$AG59,$AF59),0)))</f>
        <v/>
      </c>
      <c r="S59" s="40">
        <f>IF(OR($A59="",$AF59=""),"",IF($AL59=1,0,IF(IF($AE59&gt;$AD59,AND(S$4&gt;=$AD59,S$4&lt;$AE59),OR(S$4&gt;=$AD59,S$4&lt;$AE59)),IF(OR(AND(S$4&gt;=$AH59,S$4&lt;$AI59),AND(S$4&gt;=$AJ59,S$4&lt;$AK59)),$AG59,$AF59),0)))</f>
        <v/>
      </c>
      <c r="T59" s="40">
        <f>IF(OR($A59="",$AF59=""),"",IF($AL59=1,0,IF(IF($AE59&gt;$AD59,AND(T$4&gt;=$AD59,T$4&lt;$AE59),OR(T$4&gt;=$AD59,T$4&lt;$AE59)),IF(OR(AND(T$4&gt;=$AH59,T$4&lt;$AI59),AND(T$4&gt;=$AJ59,T$4&lt;$AK59)),$AG59,$AF59),0)))</f>
        <v/>
      </c>
      <c r="U59" s="40">
        <f>IF(OR($A59="",$AF59=""),"",IF($AL59=1,0,IF(IF($AE59&gt;$AD59,AND(U$4&gt;=$AD59,U$4&lt;$AE59),OR(U$4&gt;=$AD59,U$4&lt;$AE59)),IF(OR(AND(U$4&gt;=$AH59,U$4&lt;$AI59),AND(U$4&gt;=$AJ59,U$4&lt;$AK59)),$AG59,$AF59),0)))</f>
        <v/>
      </c>
      <c r="V59" s="40">
        <f>IF(OR($A59="",$AF59=""),"",IF($AL59=1,0,IF(IF($AE59&gt;$AD59,AND(V$4&gt;=$AD59,V$4&lt;$AE59),OR(V$4&gt;=$AD59,V$4&lt;$AE59)),IF(OR(AND(V$4&gt;=$AH59,V$4&lt;$AI59),AND(V$4&gt;=$AJ59,V$4&lt;$AK59)),$AG59,$AF59),0)))</f>
        <v/>
      </c>
      <c r="W59" s="40">
        <f>IF(OR($A59="",$AF59=""),"",IF($AL59=1,0,IF(IF($AE59&gt;$AD59,AND(W$4&gt;=$AD59,W$4&lt;$AE59),OR(W$4&gt;=$AD59,W$4&lt;$AE59)),IF(OR(AND(W$4&gt;=$AH59,W$4&lt;$AI59),AND(W$4&gt;=$AJ59,W$4&lt;$AK59)),$AG59,$AF59),0)))</f>
        <v/>
      </c>
      <c r="X59" s="40">
        <f>IF(OR($A59="",$AF59=""),"",IF($AL59=1,0,IF(IF($AE59&gt;$AD59,AND(X$4&gt;=$AD59,X$4&lt;$AE59),OR(X$4&gt;=$AD59,X$4&lt;$AE59)),IF(OR(AND(X$4&gt;=$AH59,X$4&lt;$AI59),AND(X$4&gt;=$AJ59,X$4&lt;$AK59)),$AG59,$AF59),0)))</f>
        <v/>
      </c>
      <c r="Y59" s="40">
        <f>IF(OR($A59="",$AF59=""),"",IF($AL59=1,0,IF(IF($AE59&gt;$AD59,AND(Y$4&gt;=$AD59,Y$4&lt;$AE59),OR(Y$4&gt;=$AD59,Y$4&lt;$AE59)),IF(OR(AND(Y$4&gt;=$AH59,Y$4&lt;$AI59),AND(Y$4&gt;=$AJ59,Y$4&lt;$AK59)),$AG59,$AF59),0)))</f>
        <v/>
      </c>
      <c r="Z59" s="40">
        <f>IF(OR($A59="",$AF59=""),"",IF($AL59=1,0,IF(IF($AE59&gt;$AD59,AND(Z$4&gt;=$AD59,Z$4&lt;$AE59),OR(Z$4&gt;=$AD59,Z$4&lt;$AE59)),IF(OR(AND(Z$4&gt;=$AH59,Z$4&lt;$AI59),AND(Z$4&gt;=$AJ59,Z$4&lt;$AK59)),$AG59,$AF59),0)))</f>
        <v/>
      </c>
      <c r="AA59" s="41">
        <f>IF($A59="","",SUM(C59:Z59))</f>
        <v/>
      </c>
      <c r="AC59" s="42" t="n">
        <v>1</v>
      </c>
      <c r="AD59" s="42">
        <f>IF('3 Movimento'!$B$15&lt;&gt;"",'3 Movimento'!$B$15,IF('1 Loja'!B$16="",0,'1 Loja'!B$16))*24</f>
        <v/>
      </c>
      <c r="AE59" s="42">
        <f>IF('3 Movimento'!$C$15&lt;&gt;"",'3 Movimento'!$C$15,IF('1 Loja'!B$17="",0,'1 Loja'!B$17))*24</f>
        <v/>
      </c>
      <c r="AF59" s="42">
        <f>IF('3 Movimento'!$D$15="","",'3 Movimento'!$D$15)</f>
        <v/>
      </c>
      <c r="AG59" s="42">
        <f>IF('3 Movimento'!$E$15="",AF59,'3 Movimento'!$E$15)</f>
        <v/>
      </c>
      <c r="AH59" s="42">
        <f>IF('1 Loja'!B$18="",-1,'1 Loja'!B$18*24)</f>
        <v/>
      </c>
      <c r="AI59" s="42">
        <f>IF('1 Loja'!B$19="",-1,'1 Loja'!B$19*24)</f>
        <v/>
      </c>
      <c r="AJ59" s="42">
        <f>IF('1 Loja'!B$20="",-1,'1 Loja'!B$20*24)</f>
        <v/>
      </c>
      <c r="AK59" s="42">
        <f>IF('1 Loja'!B$21="",-1,'1 Loja'!B$21*24)</f>
        <v/>
      </c>
      <c r="AL59" s="42">
        <f>IF(AND('3 Movimento'!$B$15="",'3 Movimento'!$C$15="",OR('1 Loja'!B$16="",'1 Loja'!B$17="")),1,0)</f>
        <v/>
      </c>
    </row>
    <row r="60">
      <c r="A60" s="39">
        <f>IF('3 Movimento'!$A$15="","",'3 Movimento'!$A$15)</f>
        <v/>
      </c>
      <c r="B60" s="39" t="inlineStr">
        <is>
          <t>Sábado</t>
        </is>
      </c>
      <c r="C60" s="40">
        <f>IF(OR($A60="",$AF60=""),"",IF($AL60=1,0,IF(IF($AE60&gt;$AD60,AND(C$4&gt;=$AD60,C$4&lt;$AE60),OR(C$4&gt;=$AD60,C$4&lt;$AE60)),IF(OR(AND(C$4&gt;=$AH60,C$4&lt;$AI60),AND(C$4&gt;=$AJ60,C$4&lt;$AK60)),$AG60,$AF60),0)))</f>
        <v/>
      </c>
      <c r="D60" s="40">
        <f>IF(OR($A60="",$AF60=""),"",IF($AL60=1,0,IF(IF($AE60&gt;$AD60,AND(D$4&gt;=$AD60,D$4&lt;$AE60),OR(D$4&gt;=$AD60,D$4&lt;$AE60)),IF(OR(AND(D$4&gt;=$AH60,D$4&lt;$AI60),AND(D$4&gt;=$AJ60,D$4&lt;$AK60)),$AG60,$AF60),0)))</f>
        <v/>
      </c>
      <c r="E60" s="40">
        <f>IF(OR($A60="",$AF60=""),"",IF($AL60=1,0,IF(IF($AE60&gt;$AD60,AND(E$4&gt;=$AD60,E$4&lt;$AE60),OR(E$4&gt;=$AD60,E$4&lt;$AE60)),IF(OR(AND(E$4&gt;=$AH60,E$4&lt;$AI60),AND(E$4&gt;=$AJ60,E$4&lt;$AK60)),$AG60,$AF60),0)))</f>
        <v/>
      </c>
      <c r="F60" s="40">
        <f>IF(OR($A60="",$AF60=""),"",IF($AL60=1,0,IF(IF($AE60&gt;$AD60,AND(F$4&gt;=$AD60,F$4&lt;$AE60),OR(F$4&gt;=$AD60,F$4&lt;$AE60)),IF(OR(AND(F$4&gt;=$AH60,F$4&lt;$AI60),AND(F$4&gt;=$AJ60,F$4&lt;$AK60)),$AG60,$AF60),0)))</f>
        <v/>
      </c>
      <c r="G60" s="40">
        <f>IF(OR($A60="",$AF60=""),"",IF($AL60=1,0,IF(IF($AE60&gt;$AD60,AND(G$4&gt;=$AD60,G$4&lt;$AE60),OR(G$4&gt;=$AD60,G$4&lt;$AE60)),IF(OR(AND(G$4&gt;=$AH60,G$4&lt;$AI60),AND(G$4&gt;=$AJ60,G$4&lt;$AK60)),$AG60,$AF60),0)))</f>
        <v/>
      </c>
      <c r="H60" s="40">
        <f>IF(OR($A60="",$AF60=""),"",IF($AL60=1,0,IF(IF($AE60&gt;$AD60,AND(H$4&gt;=$AD60,H$4&lt;$AE60),OR(H$4&gt;=$AD60,H$4&lt;$AE60)),IF(OR(AND(H$4&gt;=$AH60,H$4&lt;$AI60),AND(H$4&gt;=$AJ60,H$4&lt;$AK60)),$AG60,$AF60),0)))</f>
        <v/>
      </c>
      <c r="I60" s="40">
        <f>IF(OR($A60="",$AF60=""),"",IF($AL60=1,0,IF(IF($AE60&gt;$AD60,AND(I$4&gt;=$AD60,I$4&lt;$AE60),OR(I$4&gt;=$AD60,I$4&lt;$AE60)),IF(OR(AND(I$4&gt;=$AH60,I$4&lt;$AI60),AND(I$4&gt;=$AJ60,I$4&lt;$AK60)),$AG60,$AF60),0)))</f>
        <v/>
      </c>
      <c r="J60" s="40">
        <f>IF(OR($A60="",$AF60=""),"",IF($AL60=1,0,IF(IF($AE60&gt;$AD60,AND(J$4&gt;=$AD60,J$4&lt;$AE60),OR(J$4&gt;=$AD60,J$4&lt;$AE60)),IF(OR(AND(J$4&gt;=$AH60,J$4&lt;$AI60),AND(J$4&gt;=$AJ60,J$4&lt;$AK60)),$AG60,$AF60),0)))</f>
        <v/>
      </c>
      <c r="K60" s="40">
        <f>IF(OR($A60="",$AF60=""),"",IF($AL60=1,0,IF(IF($AE60&gt;$AD60,AND(K$4&gt;=$AD60,K$4&lt;$AE60),OR(K$4&gt;=$AD60,K$4&lt;$AE60)),IF(OR(AND(K$4&gt;=$AH60,K$4&lt;$AI60),AND(K$4&gt;=$AJ60,K$4&lt;$AK60)),$AG60,$AF60),0)))</f>
        <v/>
      </c>
      <c r="L60" s="40">
        <f>IF(OR($A60="",$AF60=""),"",IF($AL60=1,0,IF(IF($AE60&gt;$AD60,AND(L$4&gt;=$AD60,L$4&lt;$AE60),OR(L$4&gt;=$AD60,L$4&lt;$AE60)),IF(OR(AND(L$4&gt;=$AH60,L$4&lt;$AI60),AND(L$4&gt;=$AJ60,L$4&lt;$AK60)),$AG60,$AF60),0)))</f>
        <v/>
      </c>
      <c r="M60" s="40">
        <f>IF(OR($A60="",$AF60=""),"",IF($AL60=1,0,IF(IF($AE60&gt;$AD60,AND(M$4&gt;=$AD60,M$4&lt;$AE60),OR(M$4&gt;=$AD60,M$4&lt;$AE60)),IF(OR(AND(M$4&gt;=$AH60,M$4&lt;$AI60),AND(M$4&gt;=$AJ60,M$4&lt;$AK60)),$AG60,$AF60),0)))</f>
        <v/>
      </c>
      <c r="N60" s="40">
        <f>IF(OR($A60="",$AF60=""),"",IF($AL60=1,0,IF(IF($AE60&gt;$AD60,AND(N$4&gt;=$AD60,N$4&lt;$AE60),OR(N$4&gt;=$AD60,N$4&lt;$AE60)),IF(OR(AND(N$4&gt;=$AH60,N$4&lt;$AI60),AND(N$4&gt;=$AJ60,N$4&lt;$AK60)),$AG60,$AF60),0)))</f>
        <v/>
      </c>
      <c r="O60" s="40">
        <f>IF(OR($A60="",$AF60=""),"",IF($AL60=1,0,IF(IF($AE60&gt;$AD60,AND(O$4&gt;=$AD60,O$4&lt;$AE60),OR(O$4&gt;=$AD60,O$4&lt;$AE60)),IF(OR(AND(O$4&gt;=$AH60,O$4&lt;$AI60),AND(O$4&gt;=$AJ60,O$4&lt;$AK60)),$AG60,$AF60),0)))</f>
        <v/>
      </c>
      <c r="P60" s="40">
        <f>IF(OR($A60="",$AF60=""),"",IF($AL60=1,0,IF(IF($AE60&gt;$AD60,AND(P$4&gt;=$AD60,P$4&lt;$AE60),OR(P$4&gt;=$AD60,P$4&lt;$AE60)),IF(OR(AND(P$4&gt;=$AH60,P$4&lt;$AI60),AND(P$4&gt;=$AJ60,P$4&lt;$AK60)),$AG60,$AF60),0)))</f>
        <v/>
      </c>
      <c r="Q60" s="40">
        <f>IF(OR($A60="",$AF60=""),"",IF($AL60=1,0,IF(IF($AE60&gt;$AD60,AND(Q$4&gt;=$AD60,Q$4&lt;$AE60),OR(Q$4&gt;=$AD60,Q$4&lt;$AE60)),IF(OR(AND(Q$4&gt;=$AH60,Q$4&lt;$AI60),AND(Q$4&gt;=$AJ60,Q$4&lt;$AK60)),$AG60,$AF60),0)))</f>
        <v/>
      </c>
      <c r="R60" s="40">
        <f>IF(OR($A60="",$AF60=""),"",IF($AL60=1,0,IF(IF($AE60&gt;$AD60,AND(R$4&gt;=$AD60,R$4&lt;$AE60),OR(R$4&gt;=$AD60,R$4&lt;$AE60)),IF(OR(AND(R$4&gt;=$AH60,R$4&lt;$AI60),AND(R$4&gt;=$AJ60,R$4&lt;$AK60)),$AG60,$AF60),0)))</f>
        <v/>
      </c>
      <c r="S60" s="40">
        <f>IF(OR($A60="",$AF60=""),"",IF($AL60=1,0,IF(IF($AE60&gt;$AD60,AND(S$4&gt;=$AD60,S$4&lt;$AE60),OR(S$4&gt;=$AD60,S$4&lt;$AE60)),IF(OR(AND(S$4&gt;=$AH60,S$4&lt;$AI60),AND(S$4&gt;=$AJ60,S$4&lt;$AK60)),$AG60,$AF60),0)))</f>
        <v/>
      </c>
      <c r="T60" s="40">
        <f>IF(OR($A60="",$AF60=""),"",IF($AL60=1,0,IF(IF($AE60&gt;$AD60,AND(T$4&gt;=$AD60,T$4&lt;$AE60),OR(T$4&gt;=$AD60,T$4&lt;$AE60)),IF(OR(AND(T$4&gt;=$AH60,T$4&lt;$AI60),AND(T$4&gt;=$AJ60,T$4&lt;$AK60)),$AG60,$AF60),0)))</f>
        <v/>
      </c>
      <c r="U60" s="40">
        <f>IF(OR($A60="",$AF60=""),"",IF($AL60=1,0,IF(IF($AE60&gt;$AD60,AND(U$4&gt;=$AD60,U$4&lt;$AE60),OR(U$4&gt;=$AD60,U$4&lt;$AE60)),IF(OR(AND(U$4&gt;=$AH60,U$4&lt;$AI60),AND(U$4&gt;=$AJ60,U$4&lt;$AK60)),$AG60,$AF60),0)))</f>
        <v/>
      </c>
      <c r="V60" s="40">
        <f>IF(OR($A60="",$AF60=""),"",IF($AL60=1,0,IF(IF($AE60&gt;$AD60,AND(V$4&gt;=$AD60,V$4&lt;$AE60),OR(V$4&gt;=$AD60,V$4&lt;$AE60)),IF(OR(AND(V$4&gt;=$AH60,V$4&lt;$AI60),AND(V$4&gt;=$AJ60,V$4&lt;$AK60)),$AG60,$AF60),0)))</f>
        <v/>
      </c>
      <c r="W60" s="40">
        <f>IF(OR($A60="",$AF60=""),"",IF($AL60=1,0,IF(IF($AE60&gt;$AD60,AND(W$4&gt;=$AD60,W$4&lt;$AE60),OR(W$4&gt;=$AD60,W$4&lt;$AE60)),IF(OR(AND(W$4&gt;=$AH60,W$4&lt;$AI60),AND(W$4&gt;=$AJ60,W$4&lt;$AK60)),$AG60,$AF60),0)))</f>
        <v/>
      </c>
      <c r="X60" s="40">
        <f>IF(OR($A60="",$AF60=""),"",IF($AL60=1,0,IF(IF($AE60&gt;$AD60,AND(X$4&gt;=$AD60,X$4&lt;$AE60),OR(X$4&gt;=$AD60,X$4&lt;$AE60)),IF(OR(AND(X$4&gt;=$AH60,X$4&lt;$AI60),AND(X$4&gt;=$AJ60,X$4&lt;$AK60)),$AG60,$AF60),0)))</f>
        <v/>
      </c>
      <c r="Y60" s="40">
        <f>IF(OR($A60="",$AF60=""),"",IF($AL60=1,0,IF(IF($AE60&gt;$AD60,AND(Y$4&gt;=$AD60,Y$4&lt;$AE60),OR(Y$4&gt;=$AD60,Y$4&lt;$AE60)),IF(OR(AND(Y$4&gt;=$AH60,Y$4&lt;$AI60),AND(Y$4&gt;=$AJ60,Y$4&lt;$AK60)),$AG60,$AF60),0)))</f>
        <v/>
      </c>
      <c r="Z60" s="40">
        <f>IF(OR($A60="",$AF60=""),"",IF($AL60=1,0,IF(IF($AE60&gt;$AD60,AND(Z$4&gt;=$AD60,Z$4&lt;$AE60),OR(Z$4&gt;=$AD60,Z$4&lt;$AE60)),IF(OR(AND(Z$4&gt;=$AH60,Z$4&lt;$AI60),AND(Z$4&gt;=$AJ60,Z$4&lt;$AK60)),$AG60,$AF60),0)))</f>
        <v/>
      </c>
      <c r="AA60" s="41">
        <f>IF($A60="","",SUM(C60:Z60))</f>
        <v/>
      </c>
      <c r="AC60" s="42" t="n">
        <v>2</v>
      </c>
      <c r="AD60" s="42">
        <f>IF('3 Movimento'!$B$15&lt;&gt;"",'3 Movimento'!$B$15,IF('1 Loja'!C$16="",0,'1 Loja'!C$16))*24</f>
        <v/>
      </c>
      <c r="AE60" s="42">
        <f>IF('3 Movimento'!$C$15&lt;&gt;"",'3 Movimento'!$C$15,IF('1 Loja'!C$17="",0,'1 Loja'!C$17))*24</f>
        <v/>
      </c>
      <c r="AF60" s="42">
        <f>IF('3 Movimento'!$F$15="","",'3 Movimento'!$F$15)</f>
        <v/>
      </c>
      <c r="AG60" s="42">
        <f>IF('3 Movimento'!$G$15="",AF60,'3 Movimento'!$G$15)</f>
        <v/>
      </c>
      <c r="AH60" s="42">
        <f>IF('1 Loja'!C$18="",-1,'1 Loja'!C$18*24)</f>
        <v/>
      </c>
      <c r="AI60" s="42">
        <f>IF('1 Loja'!C$19="",-1,'1 Loja'!C$19*24)</f>
        <v/>
      </c>
      <c r="AJ60" s="42">
        <f>IF('1 Loja'!C$20="",-1,'1 Loja'!C$20*24)</f>
        <v/>
      </c>
      <c r="AK60" s="42">
        <f>IF('1 Loja'!C$21="",-1,'1 Loja'!C$21*24)</f>
        <v/>
      </c>
      <c r="AL60" s="42">
        <f>IF(AND('3 Movimento'!$B$15="",'3 Movimento'!$C$15="",OR('1 Loja'!C$16="",'1 Loja'!C$17="")),1,0)</f>
        <v/>
      </c>
    </row>
    <row r="61">
      <c r="A61" s="39">
        <f>IF('3 Movimento'!$A$15="","",'3 Movimento'!$A$15)</f>
        <v/>
      </c>
      <c r="B61" s="39" t="inlineStr">
        <is>
          <t>Domingo</t>
        </is>
      </c>
      <c r="C61" s="40">
        <f>IF(OR($A61="",$AF61=""),"",IF($AL61=1,0,IF(IF($AE61&gt;$AD61,AND(C$4&gt;=$AD61,C$4&lt;$AE61),OR(C$4&gt;=$AD61,C$4&lt;$AE61)),IF(OR(AND(C$4&gt;=$AH61,C$4&lt;$AI61),AND(C$4&gt;=$AJ61,C$4&lt;$AK61)),$AG61,$AF61),0)))</f>
        <v/>
      </c>
      <c r="D61" s="40">
        <f>IF(OR($A61="",$AF61=""),"",IF($AL61=1,0,IF(IF($AE61&gt;$AD61,AND(D$4&gt;=$AD61,D$4&lt;$AE61),OR(D$4&gt;=$AD61,D$4&lt;$AE61)),IF(OR(AND(D$4&gt;=$AH61,D$4&lt;$AI61),AND(D$4&gt;=$AJ61,D$4&lt;$AK61)),$AG61,$AF61),0)))</f>
        <v/>
      </c>
      <c r="E61" s="40">
        <f>IF(OR($A61="",$AF61=""),"",IF($AL61=1,0,IF(IF($AE61&gt;$AD61,AND(E$4&gt;=$AD61,E$4&lt;$AE61),OR(E$4&gt;=$AD61,E$4&lt;$AE61)),IF(OR(AND(E$4&gt;=$AH61,E$4&lt;$AI61),AND(E$4&gt;=$AJ61,E$4&lt;$AK61)),$AG61,$AF61),0)))</f>
        <v/>
      </c>
      <c r="F61" s="40">
        <f>IF(OR($A61="",$AF61=""),"",IF($AL61=1,0,IF(IF($AE61&gt;$AD61,AND(F$4&gt;=$AD61,F$4&lt;$AE61),OR(F$4&gt;=$AD61,F$4&lt;$AE61)),IF(OR(AND(F$4&gt;=$AH61,F$4&lt;$AI61),AND(F$4&gt;=$AJ61,F$4&lt;$AK61)),$AG61,$AF61),0)))</f>
        <v/>
      </c>
      <c r="G61" s="40">
        <f>IF(OR($A61="",$AF61=""),"",IF($AL61=1,0,IF(IF($AE61&gt;$AD61,AND(G$4&gt;=$AD61,G$4&lt;$AE61),OR(G$4&gt;=$AD61,G$4&lt;$AE61)),IF(OR(AND(G$4&gt;=$AH61,G$4&lt;$AI61),AND(G$4&gt;=$AJ61,G$4&lt;$AK61)),$AG61,$AF61),0)))</f>
        <v/>
      </c>
      <c r="H61" s="40">
        <f>IF(OR($A61="",$AF61=""),"",IF($AL61=1,0,IF(IF($AE61&gt;$AD61,AND(H$4&gt;=$AD61,H$4&lt;$AE61),OR(H$4&gt;=$AD61,H$4&lt;$AE61)),IF(OR(AND(H$4&gt;=$AH61,H$4&lt;$AI61),AND(H$4&gt;=$AJ61,H$4&lt;$AK61)),$AG61,$AF61),0)))</f>
        <v/>
      </c>
      <c r="I61" s="40">
        <f>IF(OR($A61="",$AF61=""),"",IF($AL61=1,0,IF(IF($AE61&gt;$AD61,AND(I$4&gt;=$AD61,I$4&lt;$AE61),OR(I$4&gt;=$AD61,I$4&lt;$AE61)),IF(OR(AND(I$4&gt;=$AH61,I$4&lt;$AI61),AND(I$4&gt;=$AJ61,I$4&lt;$AK61)),$AG61,$AF61),0)))</f>
        <v/>
      </c>
      <c r="J61" s="40">
        <f>IF(OR($A61="",$AF61=""),"",IF($AL61=1,0,IF(IF($AE61&gt;$AD61,AND(J$4&gt;=$AD61,J$4&lt;$AE61),OR(J$4&gt;=$AD61,J$4&lt;$AE61)),IF(OR(AND(J$4&gt;=$AH61,J$4&lt;$AI61),AND(J$4&gt;=$AJ61,J$4&lt;$AK61)),$AG61,$AF61),0)))</f>
        <v/>
      </c>
      <c r="K61" s="40">
        <f>IF(OR($A61="",$AF61=""),"",IF($AL61=1,0,IF(IF($AE61&gt;$AD61,AND(K$4&gt;=$AD61,K$4&lt;$AE61),OR(K$4&gt;=$AD61,K$4&lt;$AE61)),IF(OR(AND(K$4&gt;=$AH61,K$4&lt;$AI61),AND(K$4&gt;=$AJ61,K$4&lt;$AK61)),$AG61,$AF61),0)))</f>
        <v/>
      </c>
      <c r="L61" s="40">
        <f>IF(OR($A61="",$AF61=""),"",IF($AL61=1,0,IF(IF($AE61&gt;$AD61,AND(L$4&gt;=$AD61,L$4&lt;$AE61),OR(L$4&gt;=$AD61,L$4&lt;$AE61)),IF(OR(AND(L$4&gt;=$AH61,L$4&lt;$AI61),AND(L$4&gt;=$AJ61,L$4&lt;$AK61)),$AG61,$AF61),0)))</f>
        <v/>
      </c>
      <c r="M61" s="40">
        <f>IF(OR($A61="",$AF61=""),"",IF($AL61=1,0,IF(IF($AE61&gt;$AD61,AND(M$4&gt;=$AD61,M$4&lt;$AE61),OR(M$4&gt;=$AD61,M$4&lt;$AE61)),IF(OR(AND(M$4&gt;=$AH61,M$4&lt;$AI61),AND(M$4&gt;=$AJ61,M$4&lt;$AK61)),$AG61,$AF61),0)))</f>
        <v/>
      </c>
      <c r="N61" s="40">
        <f>IF(OR($A61="",$AF61=""),"",IF($AL61=1,0,IF(IF($AE61&gt;$AD61,AND(N$4&gt;=$AD61,N$4&lt;$AE61),OR(N$4&gt;=$AD61,N$4&lt;$AE61)),IF(OR(AND(N$4&gt;=$AH61,N$4&lt;$AI61),AND(N$4&gt;=$AJ61,N$4&lt;$AK61)),$AG61,$AF61),0)))</f>
        <v/>
      </c>
      <c r="O61" s="40">
        <f>IF(OR($A61="",$AF61=""),"",IF($AL61=1,0,IF(IF($AE61&gt;$AD61,AND(O$4&gt;=$AD61,O$4&lt;$AE61),OR(O$4&gt;=$AD61,O$4&lt;$AE61)),IF(OR(AND(O$4&gt;=$AH61,O$4&lt;$AI61),AND(O$4&gt;=$AJ61,O$4&lt;$AK61)),$AG61,$AF61),0)))</f>
        <v/>
      </c>
      <c r="P61" s="40">
        <f>IF(OR($A61="",$AF61=""),"",IF($AL61=1,0,IF(IF($AE61&gt;$AD61,AND(P$4&gt;=$AD61,P$4&lt;$AE61),OR(P$4&gt;=$AD61,P$4&lt;$AE61)),IF(OR(AND(P$4&gt;=$AH61,P$4&lt;$AI61),AND(P$4&gt;=$AJ61,P$4&lt;$AK61)),$AG61,$AF61),0)))</f>
        <v/>
      </c>
      <c r="Q61" s="40">
        <f>IF(OR($A61="",$AF61=""),"",IF($AL61=1,0,IF(IF($AE61&gt;$AD61,AND(Q$4&gt;=$AD61,Q$4&lt;$AE61),OR(Q$4&gt;=$AD61,Q$4&lt;$AE61)),IF(OR(AND(Q$4&gt;=$AH61,Q$4&lt;$AI61),AND(Q$4&gt;=$AJ61,Q$4&lt;$AK61)),$AG61,$AF61),0)))</f>
        <v/>
      </c>
      <c r="R61" s="40">
        <f>IF(OR($A61="",$AF61=""),"",IF($AL61=1,0,IF(IF($AE61&gt;$AD61,AND(R$4&gt;=$AD61,R$4&lt;$AE61),OR(R$4&gt;=$AD61,R$4&lt;$AE61)),IF(OR(AND(R$4&gt;=$AH61,R$4&lt;$AI61),AND(R$4&gt;=$AJ61,R$4&lt;$AK61)),$AG61,$AF61),0)))</f>
        <v/>
      </c>
      <c r="S61" s="40">
        <f>IF(OR($A61="",$AF61=""),"",IF($AL61=1,0,IF(IF($AE61&gt;$AD61,AND(S$4&gt;=$AD61,S$4&lt;$AE61),OR(S$4&gt;=$AD61,S$4&lt;$AE61)),IF(OR(AND(S$4&gt;=$AH61,S$4&lt;$AI61),AND(S$4&gt;=$AJ61,S$4&lt;$AK61)),$AG61,$AF61),0)))</f>
        <v/>
      </c>
      <c r="T61" s="40">
        <f>IF(OR($A61="",$AF61=""),"",IF($AL61=1,0,IF(IF($AE61&gt;$AD61,AND(T$4&gt;=$AD61,T$4&lt;$AE61),OR(T$4&gt;=$AD61,T$4&lt;$AE61)),IF(OR(AND(T$4&gt;=$AH61,T$4&lt;$AI61),AND(T$4&gt;=$AJ61,T$4&lt;$AK61)),$AG61,$AF61),0)))</f>
        <v/>
      </c>
      <c r="U61" s="40">
        <f>IF(OR($A61="",$AF61=""),"",IF($AL61=1,0,IF(IF($AE61&gt;$AD61,AND(U$4&gt;=$AD61,U$4&lt;$AE61),OR(U$4&gt;=$AD61,U$4&lt;$AE61)),IF(OR(AND(U$4&gt;=$AH61,U$4&lt;$AI61),AND(U$4&gt;=$AJ61,U$4&lt;$AK61)),$AG61,$AF61),0)))</f>
        <v/>
      </c>
      <c r="V61" s="40">
        <f>IF(OR($A61="",$AF61=""),"",IF($AL61=1,0,IF(IF($AE61&gt;$AD61,AND(V$4&gt;=$AD61,V$4&lt;$AE61),OR(V$4&gt;=$AD61,V$4&lt;$AE61)),IF(OR(AND(V$4&gt;=$AH61,V$4&lt;$AI61),AND(V$4&gt;=$AJ61,V$4&lt;$AK61)),$AG61,$AF61),0)))</f>
        <v/>
      </c>
      <c r="W61" s="40">
        <f>IF(OR($A61="",$AF61=""),"",IF($AL61=1,0,IF(IF($AE61&gt;$AD61,AND(W$4&gt;=$AD61,W$4&lt;$AE61),OR(W$4&gt;=$AD61,W$4&lt;$AE61)),IF(OR(AND(W$4&gt;=$AH61,W$4&lt;$AI61),AND(W$4&gt;=$AJ61,W$4&lt;$AK61)),$AG61,$AF61),0)))</f>
        <v/>
      </c>
      <c r="X61" s="40">
        <f>IF(OR($A61="",$AF61=""),"",IF($AL61=1,0,IF(IF($AE61&gt;$AD61,AND(X$4&gt;=$AD61,X$4&lt;$AE61),OR(X$4&gt;=$AD61,X$4&lt;$AE61)),IF(OR(AND(X$4&gt;=$AH61,X$4&lt;$AI61),AND(X$4&gt;=$AJ61,X$4&lt;$AK61)),$AG61,$AF61),0)))</f>
        <v/>
      </c>
      <c r="Y61" s="40">
        <f>IF(OR($A61="",$AF61=""),"",IF($AL61=1,0,IF(IF($AE61&gt;$AD61,AND(Y$4&gt;=$AD61,Y$4&lt;$AE61),OR(Y$4&gt;=$AD61,Y$4&lt;$AE61)),IF(OR(AND(Y$4&gt;=$AH61,Y$4&lt;$AI61),AND(Y$4&gt;=$AJ61,Y$4&lt;$AK61)),$AG61,$AF61),0)))</f>
        <v/>
      </c>
      <c r="Z61" s="40">
        <f>IF(OR($A61="",$AF61=""),"",IF($AL61=1,0,IF(IF($AE61&gt;$AD61,AND(Z$4&gt;=$AD61,Z$4&lt;$AE61),OR(Z$4&gt;=$AD61,Z$4&lt;$AE61)),IF(OR(AND(Z$4&gt;=$AH61,Z$4&lt;$AI61),AND(Z$4&gt;=$AJ61,Z$4&lt;$AK61)),$AG61,$AF61),0)))</f>
        <v/>
      </c>
      <c r="AA61" s="41">
        <f>IF($A61="","",SUM(C61:Z61))</f>
        <v/>
      </c>
      <c r="AC61" s="42" t="n">
        <v>3</v>
      </c>
      <c r="AD61" s="42">
        <f>IF('3 Movimento'!$B$15&lt;&gt;"",'3 Movimento'!$B$15,IF('1 Loja'!D$16="",0,'1 Loja'!D$16))*24</f>
        <v/>
      </c>
      <c r="AE61" s="42">
        <f>IF('3 Movimento'!$C$15&lt;&gt;"",'3 Movimento'!$C$15,IF('1 Loja'!D$17="",0,'1 Loja'!D$17))*24</f>
        <v/>
      </c>
      <c r="AF61" s="42">
        <f>IF('3 Movimento'!$H$15="","",'3 Movimento'!$H$15)</f>
        <v/>
      </c>
      <c r="AG61" s="42">
        <f>IF('3 Movimento'!$I$15="",AF61,'3 Movimento'!$I$15)</f>
        <v/>
      </c>
      <c r="AH61" s="42">
        <f>IF('1 Loja'!D$18="",-1,'1 Loja'!D$18*24)</f>
        <v/>
      </c>
      <c r="AI61" s="42">
        <f>IF('1 Loja'!D$19="",-1,'1 Loja'!D$19*24)</f>
        <v/>
      </c>
      <c r="AJ61" s="42">
        <f>IF('1 Loja'!D$20="",-1,'1 Loja'!D$20*24)</f>
        <v/>
      </c>
      <c r="AK61" s="42">
        <f>IF('1 Loja'!D$21="",-1,'1 Loja'!D$21*24)</f>
        <v/>
      </c>
      <c r="AL61" s="42">
        <f>IF(AND('3 Movimento'!$B$15="",'3 Movimento'!$C$15="",OR('1 Loja'!D$16="",'1 Loja'!D$17="")),1,0)</f>
        <v/>
      </c>
    </row>
    <row r="62">
      <c r="A62" s="39">
        <f>IF('3 Movimento'!$A$16="","",'3 Movimento'!$A$16)</f>
        <v/>
      </c>
      <c r="B62" s="39" t="inlineStr">
        <is>
          <t>Segunda</t>
        </is>
      </c>
      <c r="C62" s="40">
        <f>IF(OR($A62="",$AF62=""),"",IF($AL62=1,0,IF(IF($AE62&gt;$AD62,AND(C$4&gt;=$AD62,C$4&lt;$AE62),OR(C$4&gt;=$AD62,C$4&lt;$AE62)),IF(OR(AND(C$4&gt;=$AH62,C$4&lt;$AI62),AND(C$4&gt;=$AJ62,C$4&lt;$AK62)),$AG62,$AF62),0)))</f>
        <v/>
      </c>
      <c r="D62" s="40">
        <f>IF(OR($A62="",$AF62=""),"",IF($AL62=1,0,IF(IF($AE62&gt;$AD62,AND(D$4&gt;=$AD62,D$4&lt;$AE62),OR(D$4&gt;=$AD62,D$4&lt;$AE62)),IF(OR(AND(D$4&gt;=$AH62,D$4&lt;$AI62),AND(D$4&gt;=$AJ62,D$4&lt;$AK62)),$AG62,$AF62),0)))</f>
        <v/>
      </c>
      <c r="E62" s="40">
        <f>IF(OR($A62="",$AF62=""),"",IF($AL62=1,0,IF(IF($AE62&gt;$AD62,AND(E$4&gt;=$AD62,E$4&lt;$AE62),OR(E$4&gt;=$AD62,E$4&lt;$AE62)),IF(OR(AND(E$4&gt;=$AH62,E$4&lt;$AI62),AND(E$4&gt;=$AJ62,E$4&lt;$AK62)),$AG62,$AF62),0)))</f>
        <v/>
      </c>
      <c r="F62" s="40">
        <f>IF(OR($A62="",$AF62=""),"",IF($AL62=1,0,IF(IF($AE62&gt;$AD62,AND(F$4&gt;=$AD62,F$4&lt;$AE62),OR(F$4&gt;=$AD62,F$4&lt;$AE62)),IF(OR(AND(F$4&gt;=$AH62,F$4&lt;$AI62),AND(F$4&gt;=$AJ62,F$4&lt;$AK62)),$AG62,$AF62),0)))</f>
        <v/>
      </c>
      <c r="G62" s="40">
        <f>IF(OR($A62="",$AF62=""),"",IF($AL62=1,0,IF(IF($AE62&gt;$AD62,AND(G$4&gt;=$AD62,G$4&lt;$AE62),OR(G$4&gt;=$AD62,G$4&lt;$AE62)),IF(OR(AND(G$4&gt;=$AH62,G$4&lt;$AI62),AND(G$4&gt;=$AJ62,G$4&lt;$AK62)),$AG62,$AF62),0)))</f>
        <v/>
      </c>
      <c r="H62" s="40">
        <f>IF(OR($A62="",$AF62=""),"",IF($AL62=1,0,IF(IF($AE62&gt;$AD62,AND(H$4&gt;=$AD62,H$4&lt;$AE62),OR(H$4&gt;=$AD62,H$4&lt;$AE62)),IF(OR(AND(H$4&gt;=$AH62,H$4&lt;$AI62),AND(H$4&gt;=$AJ62,H$4&lt;$AK62)),$AG62,$AF62),0)))</f>
        <v/>
      </c>
      <c r="I62" s="40">
        <f>IF(OR($A62="",$AF62=""),"",IF($AL62=1,0,IF(IF($AE62&gt;$AD62,AND(I$4&gt;=$AD62,I$4&lt;$AE62),OR(I$4&gt;=$AD62,I$4&lt;$AE62)),IF(OR(AND(I$4&gt;=$AH62,I$4&lt;$AI62),AND(I$4&gt;=$AJ62,I$4&lt;$AK62)),$AG62,$AF62),0)))</f>
        <v/>
      </c>
      <c r="J62" s="40">
        <f>IF(OR($A62="",$AF62=""),"",IF($AL62=1,0,IF(IF($AE62&gt;$AD62,AND(J$4&gt;=$AD62,J$4&lt;$AE62),OR(J$4&gt;=$AD62,J$4&lt;$AE62)),IF(OR(AND(J$4&gt;=$AH62,J$4&lt;$AI62),AND(J$4&gt;=$AJ62,J$4&lt;$AK62)),$AG62,$AF62),0)))</f>
        <v/>
      </c>
      <c r="K62" s="40">
        <f>IF(OR($A62="",$AF62=""),"",IF($AL62=1,0,IF(IF($AE62&gt;$AD62,AND(K$4&gt;=$AD62,K$4&lt;$AE62),OR(K$4&gt;=$AD62,K$4&lt;$AE62)),IF(OR(AND(K$4&gt;=$AH62,K$4&lt;$AI62),AND(K$4&gt;=$AJ62,K$4&lt;$AK62)),$AG62,$AF62),0)))</f>
        <v/>
      </c>
      <c r="L62" s="40">
        <f>IF(OR($A62="",$AF62=""),"",IF($AL62=1,0,IF(IF($AE62&gt;$AD62,AND(L$4&gt;=$AD62,L$4&lt;$AE62),OR(L$4&gt;=$AD62,L$4&lt;$AE62)),IF(OR(AND(L$4&gt;=$AH62,L$4&lt;$AI62),AND(L$4&gt;=$AJ62,L$4&lt;$AK62)),$AG62,$AF62),0)))</f>
        <v/>
      </c>
      <c r="M62" s="40">
        <f>IF(OR($A62="",$AF62=""),"",IF($AL62=1,0,IF(IF($AE62&gt;$AD62,AND(M$4&gt;=$AD62,M$4&lt;$AE62),OR(M$4&gt;=$AD62,M$4&lt;$AE62)),IF(OR(AND(M$4&gt;=$AH62,M$4&lt;$AI62),AND(M$4&gt;=$AJ62,M$4&lt;$AK62)),$AG62,$AF62),0)))</f>
        <v/>
      </c>
      <c r="N62" s="40">
        <f>IF(OR($A62="",$AF62=""),"",IF($AL62=1,0,IF(IF($AE62&gt;$AD62,AND(N$4&gt;=$AD62,N$4&lt;$AE62),OR(N$4&gt;=$AD62,N$4&lt;$AE62)),IF(OR(AND(N$4&gt;=$AH62,N$4&lt;$AI62),AND(N$4&gt;=$AJ62,N$4&lt;$AK62)),$AG62,$AF62),0)))</f>
        <v/>
      </c>
      <c r="O62" s="40">
        <f>IF(OR($A62="",$AF62=""),"",IF($AL62=1,0,IF(IF($AE62&gt;$AD62,AND(O$4&gt;=$AD62,O$4&lt;$AE62),OR(O$4&gt;=$AD62,O$4&lt;$AE62)),IF(OR(AND(O$4&gt;=$AH62,O$4&lt;$AI62),AND(O$4&gt;=$AJ62,O$4&lt;$AK62)),$AG62,$AF62),0)))</f>
        <v/>
      </c>
      <c r="P62" s="40">
        <f>IF(OR($A62="",$AF62=""),"",IF($AL62=1,0,IF(IF($AE62&gt;$AD62,AND(P$4&gt;=$AD62,P$4&lt;$AE62),OR(P$4&gt;=$AD62,P$4&lt;$AE62)),IF(OR(AND(P$4&gt;=$AH62,P$4&lt;$AI62),AND(P$4&gt;=$AJ62,P$4&lt;$AK62)),$AG62,$AF62),0)))</f>
        <v/>
      </c>
      <c r="Q62" s="40">
        <f>IF(OR($A62="",$AF62=""),"",IF($AL62=1,0,IF(IF($AE62&gt;$AD62,AND(Q$4&gt;=$AD62,Q$4&lt;$AE62),OR(Q$4&gt;=$AD62,Q$4&lt;$AE62)),IF(OR(AND(Q$4&gt;=$AH62,Q$4&lt;$AI62),AND(Q$4&gt;=$AJ62,Q$4&lt;$AK62)),$AG62,$AF62),0)))</f>
        <v/>
      </c>
      <c r="R62" s="40">
        <f>IF(OR($A62="",$AF62=""),"",IF($AL62=1,0,IF(IF($AE62&gt;$AD62,AND(R$4&gt;=$AD62,R$4&lt;$AE62),OR(R$4&gt;=$AD62,R$4&lt;$AE62)),IF(OR(AND(R$4&gt;=$AH62,R$4&lt;$AI62),AND(R$4&gt;=$AJ62,R$4&lt;$AK62)),$AG62,$AF62),0)))</f>
        <v/>
      </c>
      <c r="S62" s="40">
        <f>IF(OR($A62="",$AF62=""),"",IF($AL62=1,0,IF(IF($AE62&gt;$AD62,AND(S$4&gt;=$AD62,S$4&lt;$AE62),OR(S$4&gt;=$AD62,S$4&lt;$AE62)),IF(OR(AND(S$4&gt;=$AH62,S$4&lt;$AI62),AND(S$4&gt;=$AJ62,S$4&lt;$AK62)),$AG62,$AF62),0)))</f>
        <v/>
      </c>
      <c r="T62" s="40">
        <f>IF(OR($A62="",$AF62=""),"",IF($AL62=1,0,IF(IF($AE62&gt;$AD62,AND(T$4&gt;=$AD62,T$4&lt;$AE62),OR(T$4&gt;=$AD62,T$4&lt;$AE62)),IF(OR(AND(T$4&gt;=$AH62,T$4&lt;$AI62),AND(T$4&gt;=$AJ62,T$4&lt;$AK62)),$AG62,$AF62),0)))</f>
        <v/>
      </c>
      <c r="U62" s="40">
        <f>IF(OR($A62="",$AF62=""),"",IF($AL62=1,0,IF(IF($AE62&gt;$AD62,AND(U$4&gt;=$AD62,U$4&lt;$AE62),OR(U$4&gt;=$AD62,U$4&lt;$AE62)),IF(OR(AND(U$4&gt;=$AH62,U$4&lt;$AI62),AND(U$4&gt;=$AJ62,U$4&lt;$AK62)),$AG62,$AF62),0)))</f>
        <v/>
      </c>
      <c r="V62" s="40">
        <f>IF(OR($A62="",$AF62=""),"",IF($AL62=1,0,IF(IF($AE62&gt;$AD62,AND(V$4&gt;=$AD62,V$4&lt;$AE62),OR(V$4&gt;=$AD62,V$4&lt;$AE62)),IF(OR(AND(V$4&gt;=$AH62,V$4&lt;$AI62),AND(V$4&gt;=$AJ62,V$4&lt;$AK62)),$AG62,$AF62),0)))</f>
        <v/>
      </c>
      <c r="W62" s="40">
        <f>IF(OR($A62="",$AF62=""),"",IF($AL62=1,0,IF(IF($AE62&gt;$AD62,AND(W$4&gt;=$AD62,W$4&lt;$AE62),OR(W$4&gt;=$AD62,W$4&lt;$AE62)),IF(OR(AND(W$4&gt;=$AH62,W$4&lt;$AI62),AND(W$4&gt;=$AJ62,W$4&lt;$AK62)),$AG62,$AF62),0)))</f>
        <v/>
      </c>
      <c r="X62" s="40">
        <f>IF(OR($A62="",$AF62=""),"",IF($AL62=1,0,IF(IF($AE62&gt;$AD62,AND(X$4&gt;=$AD62,X$4&lt;$AE62),OR(X$4&gt;=$AD62,X$4&lt;$AE62)),IF(OR(AND(X$4&gt;=$AH62,X$4&lt;$AI62),AND(X$4&gt;=$AJ62,X$4&lt;$AK62)),$AG62,$AF62),0)))</f>
        <v/>
      </c>
      <c r="Y62" s="40">
        <f>IF(OR($A62="",$AF62=""),"",IF($AL62=1,0,IF(IF($AE62&gt;$AD62,AND(Y$4&gt;=$AD62,Y$4&lt;$AE62),OR(Y$4&gt;=$AD62,Y$4&lt;$AE62)),IF(OR(AND(Y$4&gt;=$AH62,Y$4&lt;$AI62),AND(Y$4&gt;=$AJ62,Y$4&lt;$AK62)),$AG62,$AF62),0)))</f>
        <v/>
      </c>
      <c r="Z62" s="40">
        <f>IF(OR($A62="",$AF62=""),"",IF($AL62=1,0,IF(IF($AE62&gt;$AD62,AND(Z$4&gt;=$AD62,Z$4&lt;$AE62),OR(Z$4&gt;=$AD62,Z$4&lt;$AE62)),IF(OR(AND(Z$4&gt;=$AH62,Z$4&lt;$AI62),AND(Z$4&gt;=$AJ62,Z$4&lt;$AK62)),$AG62,$AF62),0)))</f>
        <v/>
      </c>
      <c r="AA62" s="41">
        <f>IF($A62="","",SUM(C62:Z62))</f>
        <v/>
      </c>
      <c r="AC62" s="42" t="n">
        <v>1</v>
      </c>
      <c r="AD62" s="42">
        <f>IF('3 Movimento'!$B$16&lt;&gt;"",'3 Movimento'!$B$16,IF('1 Loja'!B$16="",0,'1 Loja'!B$16))*24</f>
        <v/>
      </c>
      <c r="AE62" s="42">
        <f>IF('3 Movimento'!$C$16&lt;&gt;"",'3 Movimento'!$C$16,IF('1 Loja'!B$17="",0,'1 Loja'!B$17))*24</f>
        <v/>
      </c>
      <c r="AF62" s="42">
        <f>IF('3 Movimento'!$D$16="","",'3 Movimento'!$D$16)</f>
        <v/>
      </c>
      <c r="AG62" s="42">
        <f>IF('3 Movimento'!$E$16="",AF62,'3 Movimento'!$E$16)</f>
        <v/>
      </c>
      <c r="AH62" s="42">
        <f>IF('1 Loja'!B$18="",-1,'1 Loja'!B$18*24)</f>
        <v/>
      </c>
      <c r="AI62" s="42">
        <f>IF('1 Loja'!B$19="",-1,'1 Loja'!B$19*24)</f>
        <v/>
      </c>
      <c r="AJ62" s="42">
        <f>IF('1 Loja'!B$20="",-1,'1 Loja'!B$20*24)</f>
        <v/>
      </c>
      <c r="AK62" s="42">
        <f>IF('1 Loja'!B$21="",-1,'1 Loja'!B$21*24)</f>
        <v/>
      </c>
      <c r="AL62" s="42">
        <f>IF(AND('3 Movimento'!$B$16="",'3 Movimento'!$C$16="",OR('1 Loja'!B$16="",'1 Loja'!B$17="")),1,0)</f>
        <v/>
      </c>
    </row>
    <row r="63">
      <c r="A63" s="39">
        <f>IF('3 Movimento'!$A$16="","",'3 Movimento'!$A$16)</f>
        <v/>
      </c>
      <c r="B63" s="39" t="inlineStr">
        <is>
          <t>Terça</t>
        </is>
      </c>
      <c r="C63" s="40">
        <f>IF(OR($A63="",$AF63=""),"",IF($AL63=1,0,IF(IF($AE63&gt;$AD63,AND(C$4&gt;=$AD63,C$4&lt;$AE63),OR(C$4&gt;=$AD63,C$4&lt;$AE63)),IF(OR(AND(C$4&gt;=$AH63,C$4&lt;$AI63),AND(C$4&gt;=$AJ63,C$4&lt;$AK63)),$AG63,$AF63),0)))</f>
        <v/>
      </c>
      <c r="D63" s="40">
        <f>IF(OR($A63="",$AF63=""),"",IF($AL63=1,0,IF(IF($AE63&gt;$AD63,AND(D$4&gt;=$AD63,D$4&lt;$AE63),OR(D$4&gt;=$AD63,D$4&lt;$AE63)),IF(OR(AND(D$4&gt;=$AH63,D$4&lt;$AI63),AND(D$4&gt;=$AJ63,D$4&lt;$AK63)),$AG63,$AF63),0)))</f>
        <v/>
      </c>
      <c r="E63" s="40">
        <f>IF(OR($A63="",$AF63=""),"",IF($AL63=1,0,IF(IF($AE63&gt;$AD63,AND(E$4&gt;=$AD63,E$4&lt;$AE63),OR(E$4&gt;=$AD63,E$4&lt;$AE63)),IF(OR(AND(E$4&gt;=$AH63,E$4&lt;$AI63),AND(E$4&gt;=$AJ63,E$4&lt;$AK63)),$AG63,$AF63),0)))</f>
        <v/>
      </c>
      <c r="F63" s="40">
        <f>IF(OR($A63="",$AF63=""),"",IF($AL63=1,0,IF(IF($AE63&gt;$AD63,AND(F$4&gt;=$AD63,F$4&lt;$AE63),OR(F$4&gt;=$AD63,F$4&lt;$AE63)),IF(OR(AND(F$4&gt;=$AH63,F$4&lt;$AI63),AND(F$4&gt;=$AJ63,F$4&lt;$AK63)),$AG63,$AF63),0)))</f>
        <v/>
      </c>
      <c r="G63" s="40">
        <f>IF(OR($A63="",$AF63=""),"",IF($AL63=1,0,IF(IF($AE63&gt;$AD63,AND(G$4&gt;=$AD63,G$4&lt;$AE63),OR(G$4&gt;=$AD63,G$4&lt;$AE63)),IF(OR(AND(G$4&gt;=$AH63,G$4&lt;$AI63),AND(G$4&gt;=$AJ63,G$4&lt;$AK63)),$AG63,$AF63),0)))</f>
        <v/>
      </c>
      <c r="H63" s="40">
        <f>IF(OR($A63="",$AF63=""),"",IF($AL63=1,0,IF(IF($AE63&gt;$AD63,AND(H$4&gt;=$AD63,H$4&lt;$AE63),OR(H$4&gt;=$AD63,H$4&lt;$AE63)),IF(OR(AND(H$4&gt;=$AH63,H$4&lt;$AI63),AND(H$4&gt;=$AJ63,H$4&lt;$AK63)),$AG63,$AF63),0)))</f>
        <v/>
      </c>
      <c r="I63" s="40">
        <f>IF(OR($A63="",$AF63=""),"",IF($AL63=1,0,IF(IF($AE63&gt;$AD63,AND(I$4&gt;=$AD63,I$4&lt;$AE63),OR(I$4&gt;=$AD63,I$4&lt;$AE63)),IF(OR(AND(I$4&gt;=$AH63,I$4&lt;$AI63),AND(I$4&gt;=$AJ63,I$4&lt;$AK63)),$AG63,$AF63),0)))</f>
        <v/>
      </c>
      <c r="J63" s="40">
        <f>IF(OR($A63="",$AF63=""),"",IF($AL63=1,0,IF(IF($AE63&gt;$AD63,AND(J$4&gt;=$AD63,J$4&lt;$AE63),OR(J$4&gt;=$AD63,J$4&lt;$AE63)),IF(OR(AND(J$4&gt;=$AH63,J$4&lt;$AI63),AND(J$4&gt;=$AJ63,J$4&lt;$AK63)),$AG63,$AF63),0)))</f>
        <v/>
      </c>
      <c r="K63" s="40">
        <f>IF(OR($A63="",$AF63=""),"",IF($AL63=1,0,IF(IF($AE63&gt;$AD63,AND(K$4&gt;=$AD63,K$4&lt;$AE63),OR(K$4&gt;=$AD63,K$4&lt;$AE63)),IF(OR(AND(K$4&gt;=$AH63,K$4&lt;$AI63),AND(K$4&gt;=$AJ63,K$4&lt;$AK63)),$AG63,$AF63),0)))</f>
        <v/>
      </c>
      <c r="L63" s="40">
        <f>IF(OR($A63="",$AF63=""),"",IF($AL63=1,0,IF(IF($AE63&gt;$AD63,AND(L$4&gt;=$AD63,L$4&lt;$AE63),OR(L$4&gt;=$AD63,L$4&lt;$AE63)),IF(OR(AND(L$4&gt;=$AH63,L$4&lt;$AI63),AND(L$4&gt;=$AJ63,L$4&lt;$AK63)),$AG63,$AF63),0)))</f>
        <v/>
      </c>
      <c r="M63" s="40">
        <f>IF(OR($A63="",$AF63=""),"",IF($AL63=1,0,IF(IF($AE63&gt;$AD63,AND(M$4&gt;=$AD63,M$4&lt;$AE63),OR(M$4&gt;=$AD63,M$4&lt;$AE63)),IF(OR(AND(M$4&gt;=$AH63,M$4&lt;$AI63),AND(M$4&gt;=$AJ63,M$4&lt;$AK63)),$AG63,$AF63),0)))</f>
        <v/>
      </c>
      <c r="N63" s="40">
        <f>IF(OR($A63="",$AF63=""),"",IF($AL63=1,0,IF(IF($AE63&gt;$AD63,AND(N$4&gt;=$AD63,N$4&lt;$AE63),OR(N$4&gt;=$AD63,N$4&lt;$AE63)),IF(OR(AND(N$4&gt;=$AH63,N$4&lt;$AI63),AND(N$4&gt;=$AJ63,N$4&lt;$AK63)),$AG63,$AF63),0)))</f>
        <v/>
      </c>
      <c r="O63" s="40">
        <f>IF(OR($A63="",$AF63=""),"",IF($AL63=1,0,IF(IF($AE63&gt;$AD63,AND(O$4&gt;=$AD63,O$4&lt;$AE63),OR(O$4&gt;=$AD63,O$4&lt;$AE63)),IF(OR(AND(O$4&gt;=$AH63,O$4&lt;$AI63),AND(O$4&gt;=$AJ63,O$4&lt;$AK63)),$AG63,$AF63),0)))</f>
        <v/>
      </c>
      <c r="P63" s="40">
        <f>IF(OR($A63="",$AF63=""),"",IF($AL63=1,0,IF(IF($AE63&gt;$AD63,AND(P$4&gt;=$AD63,P$4&lt;$AE63),OR(P$4&gt;=$AD63,P$4&lt;$AE63)),IF(OR(AND(P$4&gt;=$AH63,P$4&lt;$AI63),AND(P$4&gt;=$AJ63,P$4&lt;$AK63)),$AG63,$AF63),0)))</f>
        <v/>
      </c>
      <c r="Q63" s="40">
        <f>IF(OR($A63="",$AF63=""),"",IF($AL63=1,0,IF(IF($AE63&gt;$AD63,AND(Q$4&gt;=$AD63,Q$4&lt;$AE63),OR(Q$4&gt;=$AD63,Q$4&lt;$AE63)),IF(OR(AND(Q$4&gt;=$AH63,Q$4&lt;$AI63),AND(Q$4&gt;=$AJ63,Q$4&lt;$AK63)),$AG63,$AF63),0)))</f>
        <v/>
      </c>
      <c r="R63" s="40">
        <f>IF(OR($A63="",$AF63=""),"",IF($AL63=1,0,IF(IF($AE63&gt;$AD63,AND(R$4&gt;=$AD63,R$4&lt;$AE63),OR(R$4&gt;=$AD63,R$4&lt;$AE63)),IF(OR(AND(R$4&gt;=$AH63,R$4&lt;$AI63),AND(R$4&gt;=$AJ63,R$4&lt;$AK63)),$AG63,$AF63),0)))</f>
        <v/>
      </c>
      <c r="S63" s="40">
        <f>IF(OR($A63="",$AF63=""),"",IF($AL63=1,0,IF(IF($AE63&gt;$AD63,AND(S$4&gt;=$AD63,S$4&lt;$AE63),OR(S$4&gt;=$AD63,S$4&lt;$AE63)),IF(OR(AND(S$4&gt;=$AH63,S$4&lt;$AI63),AND(S$4&gt;=$AJ63,S$4&lt;$AK63)),$AG63,$AF63),0)))</f>
        <v/>
      </c>
      <c r="T63" s="40">
        <f>IF(OR($A63="",$AF63=""),"",IF($AL63=1,0,IF(IF($AE63&gt;$AD63,AND(T$4&gt;=$AD63,T$4&lt;$AE63),OR(T$4&gt;=$AD63,T$4&lt;$AE63)),IF(OR(AND(T$4&gt;=$AH63,T$4&lt;$AI63),AND(T$4&gt;=$AJ63,T$4&lt;$AK63)),$AG63,$AF63),0)))</f>
        <v/>
      </c>
      <c r="U63" s="40">
        <f>IF(OR($A63="",$AF63=""),"",IF($AL63=1,0,IF(IF($AE63&gt;$AD63,AND(U$4&gt;=$AD63,U$4&lt;$AE63),OR(U$4&gt;=$AD63,U$4&lt;$AE63)),IF(OR(AND(U$4&gt;=$AH63,U$4&lt;$AI63),AND(U$4&gt;=$AJ63,U$4&lt;$AK63)),$AG63,$AF63),0)))</f>
        <v/>
      </c>
      <c r="V63" s="40">
        <f>IF(OR($A63="",$AF63=""),"",IF($AL63=1,0,IF(IF($AE63&gt;$AD63,AND(V$4&gt;=$AD63,V$4&lt;$AE63),OR(V$4&gt;=$AD63,V$4&lt;$AE63)),IF(OR(AND(V$4&gt;=$AH63,V$4&lt;$AI63),AND(V$4&gt;=$AJ63,V$4&lt;$AK63)),$AG63,$AF63),0)))</f>
        <v/>
      </c>
      <c r="W63" s="40">
        <f>IF(OR($A63="",$AF63=""),"",IF($AL63=1,0,IF(IF($AE63&gt;$AD63,AND(W$4&gt;=$AD63,W$4&lt;$AE63),OR(W$4&gt;=$AD63,W$4&lt;$AE63)),IF(OR(AND(W$4&gt;=$AH63,W$4&lt;$AI63),AND(W$4&gt;=$AJ63,W$4&lt;$AK63)),$AG63,$AF63),0)))</f>
        <v/>
      </c>
      <c r="X63" s="40">
        <f>IF(OR($A63="",$AF63=""),"",IF($AL63=1,0,IF(IF($AE63&gt;$AD63,AND(X$4&gt;=$AD63,X$4&lt;$AE63),OR(X$4&gt;=$AD63,X$4&lt;$AE63)),IF(OR(AND(X$4&gt;=$AH63,X$4&lt;$AI63),AND(X$4&gt;=$AJ63,X$4&lt;$AK63)),$AG63,$AF63),0)))</f>
        <v/>
      </c>
      <c r="Y63" s="40">
        <f>IF(OR($A63="",$AF63=""),"",IF($AL63=1,0,IF(IF($AE63&gt;$AD63,AND(Y$4&gt;=$AD63,Y$4&lt;$AE63),OR(Y$4&gt;=$AD63,Y$4&lt;$AE63)),IF(OR(AND(Y$4&gt;=$AH63,Y$4&lt;$AI63),AND(Y$4&gt;=$AJ63,Y$4&lt;$AK63)),$AG63,$AF63),0)))</f>
        <v/>
      </c>
      <c r="Z63" s="40">
        <f>IF(OR($A63="",$AF63=""),"",IF($AL63=1,0,IF(IF($AE63&gt;$AD63,AND(Z$4&gt;=$AD63,Z$4&lt;$AE63),OR(Z$4&gt;=$AD63,Z$4&lt;$AE63)),IF(OR(AND(Z$4&gt;=$AH63,Z$4&lt;$AI63),AND(Z$4&gt;=$AJ63,Z$4&lt;$AK63)),$AG63,$AF63),0)))</f>
        <v/>
      </c>
      <c r="AA63" s="41">
        <f>IF($A63="","",SUM(C63:Z63))</f>
        <v/>
      </c>
      <c r="AC63" s="42" t="n">
        <v>1</v>
      </c>
      <c r="AD63" s="42">
        <f>IF('3 Movimento'!$B$16&lt;&gt;"",'3 Movimento'!$B$16,IF('1 Loja'!B$16="",0,'1 Loja'!B$16))*24</f>
        <v/>
      </c>
      <c r="AE63" s="42">
        <f>IF('3 Movimento'!$C$16&lt;&gt;"",'3 Movimento'!$C$16,IF('1 Loja'!B$17="",0,'1 Loja'!B$17))*24</f>
        <v/>
      </c>
      <c r="AF63" s="42">
        <f>IF('3 Movimento'!$D$16="","",'3 Movimento'!$D$16)</f>
        <v/>
      </c>
      <c r="AG63" s="42">
        <f>IF('3 Movimento'!$E$16="",AF63,'3 Movimento'!$E$16)</f>
        <v/>
      </c>
      <c r="AH63" s="42">
        <f>IF('1 Loja'!B$18="",-1,'1 Loja'!B$18*24)</f>
        <v/>
      </c>
      <c r="AI63" s="42">
        <f>IF('1 Loja'!B$19="",-1,'1 Loja'!B$19*24)</f>
        <v/>
      </c>
      <c r="AJ63" s="42">
        <f>IF('1 Loja'!B$20="",-1,'1 Loja'!B$20*24)</f>
        <v/>
      </c>
      <c r="AK63" s="42">
        <f>IF('1 Loja'!B$21="",-1,'1 Loja'!B$21*24)</f>
        <v/>
      </c>
      <c r="AL63" s="42">
        <f>IF(AND('3 Movimento'!$B$16="",'3 Movimento'!$C$16="",OR('1 Loja'!B$16="",'1 Loja'!B$17="")),1,0)</f>
        <v/>
      </c>
    </row>
    <row r="64">
      <c r="A64" s="39">
        <f>IF('3 Movimento'!$A$16="","",'3 Movimento'!$A$16)</f>
        <v/>
      </c>
      <c r="B64" s="39" t="inlineStr">
        <is>
          <t>Quarta</t>
        </is>
      </c>
      <c r="C64" s="40">
        <f>IF(OR($A64="",$AF64=""),"",IF($AL64=1,0,IF(IF($AE64&gt;$AD64,AND(C$4&gt;=$AD64,C$4&lt;$AE64),OR(C$4&gt;=$AD64,C$4&lt;$AE64)),IF(OR(AND(C$4&gt;=$AH64,C$4&lt;$AI64),AND(C$4&gt;=$AJ64,C$4&lt;$AK64)),$AG64,$AF64),0)))</f>
        <v/>
      </c>
      <c r="D64" s="40">
        <f>IF(OR($A64="",$AF64=""),"",IF($AL64=1,0,IF(IF($AE64&gt;$AD64,AND(D$4&gt;=$AD64,D$4&lt;$AE64),OR(D$4&gt;=$AD64,D$4&lt;$AE64)),IF(OR(AND(D$4&gt;=$AH64,D$4&lt;$AI64),AND(D$4&gt;=$AJ64,D$4&lt;$AK64)),$AG64,$AF64),0)))</f>
        <v/>
      </c>
      <c r="E64" s="40">
        <f>IF(OR($A64="",$AF64=""),"",IF($AL64=1,0,IF(IF($AE64&gt;$AD64,AND(E$4&gt;=$AD64,E$4&lt;$AE64),OR(E$4&gt;=$AD64,E$4&lt;$AE64)),IF(OR(AND(E$4&gt;=$AH64,E$4&lt;$AI64),AND(E$4&gt;=$AJ64,E$4&lt;$AK64)),$AG64,$AF64),0)))</f>
        <v/>
      </c>
      <c r="F64" s="40">
        <f>IF(OR($A64="",$AF64=""),"",IF($AL64=1,0,IF(IF($AE64&gt;$AD64,AND(F$4&gt;=$AD64,F$4&lt;$AE64),OR(F$4&gt;=$AD64,F$4&lt;$AE64)),IF(OR(AND(F$4&gt;=$AH64,F$4&lt;$AI64),AND(F$4&gt;=$AJ64,F$4&lt;$AK64)),$AG64,$AF64),0)))</f>
        <v/>
      </c>
      <c r="G64" s="40">
        <f>IF(OR($A64="",$AF64=""),"",IF($AL64=1,0,IF(IF($AE64&gt;$AD64,AND(G$4&gt;=$AD64,G$4&lt;$AE64),OR(G$4&gt;=$AD64,G$4&lt;$AE64)),IF(OR(AND(G$4&gt;=$AH64,G$4&lt;$AI64),AND(G$4&gt;=$AJ64,G$4&lt;$AK64)),$AG64,$AF64),0)))</f>
        <v/>
      </c>
      <c r="H64" s="40">
        <f>IF(OR($A64="",$AF64=""),"",IF($AL64=1,0,IF(IF($AE64&gt;$AD64,AND(H$4&gt;=$AD64,H$4&lt;$AE64),OR(H$4&gt;=$AD64,H$4&lt;$AE64)),IF(OR(AND(H$4&gt;=$AH64,H$4&lt;$AI64),AND(H$4&gt;=$AJ64,H$4&lt;$AK64)),$AG64,$AF64),0)))</f>
        <v/>
      </c>
      <c r="I64" s="40">
        <f>IF(OR($A64="",$AF64=""),"",IF($AL64=1,0,IF(IF($AE64&gt;$AD64,AND(I$4&gt;=$AD64,I$4&lt;$AE64),OR(I$4&gt;=$AD64,I$4&lt;$AE64)),IF(OR(AND(I$4&gt;=$AH64,I$4&lt;$AI64),AND(I$4&gt;=$AJ64,I$4&lt;$AK64)),$AG64,$AF64),0)))</f>
        <v/>
      </c>
      <c r="J64" s="40">
        <f>IF(OR($A64="",$AF64=""),"",IF($AL64=1,0,IF(IF($AE64&gt;$AD64,AND(J$4&gt;=$AD64,J$4&lt;$AE64),OR(J$4&gt;=$AD64,J$4&lt;$AE64)),IF(OR(AND(J$4&gt;=$AH64,J$4&lt;$AI64),AND(J$4&gt;=$AJ64,J$4&lt;$AK64)),$AG64,$AF64),0)))</f>
        <v/>
      </c>
      <c r="K64" s="40">
        <f>IF(OR($A64="",$AF64=""),"",IF($AL64=1,0,IF(IF($AE64&gt;$AD64,AND(K$4&gt;=$AD64,K$4&lt;$AE64),OR(K$4&gt;=$AD64,K$4&lt;$AE64)),IF(OR(AND(K$4&gt;=$AH64,K$4&lt;$AI64),AND(K$4&gt;=$AJ64,K$4&lt;$AK64)),$AG64,$AF64),0)))</f>
        <v/>
      </c>
      <c r="L64" s="40">
        <f>IF(OR($A64="",$AF64=""),"",IF($AL64=1,0,IF(IF($AE64&gt;$AD64,AND(L$4&gt;=$AD64,L$4&lt;$AE64),OR(L$4&gt;=$AD64,L$4&lt;$AE64)),IF(OR(AND(L$4&gt;=$AH64,L$4&lt;$AI64),AND(L$4&gt;=$AJ64,L$4&lt;$AK64)),$AG64,$AF64),0)))</f>
        <v/>
      </c>
      <c r="M64" s="40">
        <f>IF(OR($A64="",$AF64=""),"",IF($AL64=1,0,IF(IF($AE64&gt;$AD64,AND(M$4&gt;=$AD64,M$4&lt;$AE64),OR(M$4&gt;=$AD64,M$4&lt;$AE64)),IF(OR(AND(M$4&gt;=$AH64,M$4&lt;$AI64),AND(M$4&gt;=$AJ64,M$4&lt;$AK64)),$AG64,$AF64),0)))</f>
        <v/>
      </c>
      <c r="N64" s="40">
        <f>IF(OR($A64="",$AF64=""),"",IF($AL64=1,0,IF(IF($AE64&gt;$AD64,AND(N$4&gt;=$AD64,N$4&lt;$AE64),OR(N$4&gt;=$AD64,N$4&lt;$AE64)),IF(OR(AND(N$4&gt;=$AH64,N$4&lt;$AI64),AND(N$4&gt;=$AJ64,N$4&lt;$AK64)),$AG64,$AF64),0)))</f>
        <v/>
      </c>
      <c r="O64" s="40">
        <f>IF(OR($A64="",$AF64=""),"",IF($AL64=1,0,IF(IF($AE64&gt;$AD64,AND(O$4&gt;=$AD64,O$4&lt;$AE64),OR(O$4&gt;=$AD64,O$4&lt;$AE64)),IF(OR(AND(O$4&gt;=$AH64,O$4&lt;$AI64),AND(O$4&gt;=$AJ64,O$4&lt;$AK64)),$AG64,$AF64),0)))</f>
        <v/>
      </c>
      <c r="P64" s="40">
        <f>IF(OR($A64="",$AF64=""),"",IF($AL64=1,0,IF(IF($AE64&gt;$AD64,AND(P$4&gt;=$AD64,P$4&lt;$AE64),OR(P$4&gt;=$AD64,P$4&lt;$AE64)),IF(OR(AND(P$4&gt;=$AH64,P$4&lt;$AI64),AND(P$4&gt;=$AJ64,P$4&lt;$AK64)),$AG64,$AF64),0)))</f>
        <v/>
      </c>
      <c r="Q64" s="40">
        <f>IF(OR($A64="",$AF64=""),"",IF($AL64=1,0,IF(IF($AE64&gt;$AD64,AND(Q$4&gt;=$AD64,Q$4&lt;$AE64),OR(Q$4&gt;=$AD64,Q$4&lt;$AE64)),IF(OR(AND(Q$4&gt;=$AH64,Q$4&lt;$AI64),AND(Q$4&gt;=$AJ64,Q$4&lt;$AK64)),$AG64,$AF64),0)))</f>
        <v/>
      </c>
      <c r="R64" s="40">
        <f>IF(OR($A64="",$AF64=""),"",IF($AL64=1,0,IF(IF($AE64&gt;$AD64,AND(R$4&gt;=$AD64,R$4&lt;$AE64),OR(R$4&gt;=$AD64,R$4&lt;$AE64)),IF(OR(AND(R$4&gt;=$AH64,R$4&lt;$AI64),AND(R$4&gt;=$AJ64,R$4&lt;$AK64)),$AG64,$AF64),0)))</f>
        <v/>
      </c>
      <c r="S64" s="40">
        <f>IF(OR($A64="",$AF64=""),"",IF($AL64=1,0,IF(IF($AE64&gt;$AD64,AND(S$4&gt;=$AD64,S$4&lt;$AE64),OR(S$4&gt;=$AD64,S$4&lt;$AE64)),IF(OR(AND(S$4&gt;=$AH64,S$4&lt;$AI64),AND(S$4&gt;=$AJ64,S$4&lt;$AK64)),$AG64,$AF64),0)))</f>
        <v/>
      </c>
      <c r="T64" s="40">
        <f>IF(OR($A64="",$AF64=""),"",IF($AL64=1,0,IF(IF($AE64&gt;$AD64,AND(T$4&gt;=$AD64,T$4&lt;$AE64),OR(T$4&gt;=$AD64,T$4&lt;$AE64)),IF(OR(AND(T$4&gt;=$AH64,T$4&lt;$AI64),AND(T$4&gt;=$AJ64,T$4&lt;$AK64)),$AG64,$AF64),0)))</f>
        <v/>
      </c>
      <c r="U64" s="40">
        <f>IF(OR($A64="",$AF64=""),"",IF($AL64=1,0,IF(IF($AE64&gt;$AD64,AND(U$4&gt;=$AD64,U$4&lt;$AE64),OR(U$4&gt;=$AD64,U$4&lt;$AE64)),IF(OR(AND(U$4&gt;=$AH64,U$4&lt;$AI64),AND(U$4&gt;=$AJ64,U$4&lt;$AK64)),$AG64,$AF64),0)))</f>
        <v/>
      </c>
      <c r="V64" s="40">
        <f>IF(OR($A64="",$AF64=""),"",IF($AL64=1,0,IF(IF($AE64&gt;$AD64,AND(V$4&gt;=$AD64,V$4&lt;$AE64),OR(V$4&gt;=$AD64,V$4&lt;$AE64)),IF(OR(AND(V$4&gt;=$AH64,V$4&lt;$AI64),AND(V$4&gt;=$AJ64,V$4&lt;$AK64)),$AG64,$AF64),0)))</f>
        <v/>
      </c>
      <c r="W64" s="40">
        <f>IF(OR($A64="",$AF64=""),"",IF($AL64=1,0,IF(IF($AE64&gt;$AD64,AND(W$4&gt;=$AD64,W$4&lt;$AE64),OR(W$4&gt;=$AD64,W$4&lt;$AE64)),IF(OR(AND(W$4&gt;=$AH64,W$4&lt;$AI64),AND(W$4&gt;=$AJ64,W$4&lt;$AK64)),$AG64,$AF64),0)))</f>
        <v/>
      </c>
      <c r="X64" s="40">
        <f>IF(OR($A64="",$AF64=""),"",IF($AL64=1,0,IF(IF($AE64&gt;$AD64,AND(X$4&gt;=$AD64,X$4&lt;$AE64),OR(X$4&gt;=$AD64,X$4&lt;$AE64)),IF(OR(AND(X$4&gt;=$AH64,X$4&lt;$AI64),AND(X$4&gt;=$AJ64,X$4&lt;$AK64)),$AG64,$AF64),0)))</f>
        <v/>
      </c>
      <c r="Y64" s="40">
        <f>IF(OR($A64="",$AF64=""),"",IF($AL64=1,0,IF(IF($AE64&gt;$AD64,AND(Y$4&gt;=$AD64,Y$4&lt;$AE64),OR(Y$4&gt;=$AD64,Y$4&lt;$AE64)),IF(OR(AND(Y$4&gt;=$AH64,Y$4&lt;$AI64),AND(Y$4&gt;=$AJ64,Y$4&lt;$AK64)),$AG64,$AF64),0)))</f>
        <v/>
      </c>
      <c r="Z64" s="40">
        <f>IF(OR($A64="",$AF64=""),"",IF($AL64=1,0,IF(IF($AE64&gt;$AD64,AND(Z$4&gt;=$AD64,Z$4&lt;$AE64),OR(Z$4&gt;=$AD64,Z$4&lt;$AE64)),IF(OR(AND(Z$4&gt;=$AH64,Z$4&lt;$AI64),AND(Z$4&gt;=$AJ64,Z$4&lt;$AK64)),$AG64,$AF64),0)))</f>
        <v/>
      </c>
      <c r="AA64" s="41">
        <f>IF($A64="","",SUM(C64:Z64))</f>
        <v/>
      </c>
      <c r="AC64" s="42" t="n">
        <v>1</v>
      </c>
      <c r="AD64" s="42">
        <f>IF('3 Movimento'!$B$16&lt;&gt;"",'3 Movimento'!$B$16,IF('1 Loja'!B$16="",0,'1 Loja'!B$16))*24</f>
        <v/>
      </c>
      <c r="AE64" s="42">
        <f>IF('3 Movimento'!$C$16&lt;&gt;"",'3 Movimento'!$C$16,IF('1 Loja'!B$17="",0,'1 Loja'!B$17))*24</f>
        <v/>
      </c>
      <c r="AF64" s="42">
        <f>IF('3 Movimento'!$D$16="","",'3 Movimento'!$D$16)</f>
        <v/>
      </c>
      <c r="AG64" s="42">
        <f>IF('3 Movimento'!$E$16="",AF64,'3 Movimento'!$E$16)</f>
        <v/>
      </c>
      <c r="AH64" s="42">
        <f>IF('1 Loja'!B$18="",-1,'1 Loja'!B$18*24)</f>
        <v/>
      </c>
      <c r="AI64" s="42">
        <f>IF('1 Loja'!B$19="",-1,'1 Loja'!B$19*24)</f>
        <v/>
      </c>
      <c r="AJ64" s="42">
        <f>IF('1 Loja'!B$20="",-1,'1 Loja'!B$20*24)</f>
        <v/>
      </c>
      <c r="AK64" s="42">
        <f>IF('1 Loja'!B$21="",-1,'1 Loja'!B$21*24)</f>
        <v/>
      </c>
      <c r="AL64" s="42">
        <f>IF(AND('3 Movimento'!$B$16="",'3 Movimento'!$C$16="",OR('1 Loja'!B$16="",'1 Loja'!B$17="")),1,0)</f>
        <v/>
      </c>
    </row>
    <row r="65">
      <c r="A65" s="39">
        <f>IF('3 Movimento'!$A$16="","",'3 Movimento'!$A$16)</f>
        <v/>
      </c>
      <c r="B65" s="39" t="inlineStr">
        <is>
          <t>Quinta</t>
        </is>
      </c>
      <c r="C65" s="40">
        <f>IF(OR($A65="",$AF65=""),"",IF($AL65=1,0,IF(IF($AE65&gt;$AD65,AND(C$4&gt;=$AD65,C$4&lt;$AE65),OR(C$4&gt;=$AD65,C$4&lt;$AE65)),IF(OR(AND(C$4&gt;=$AH65,C$4&lt;$AI65),AND(C$4&gt;=$AJ65,C$4&lt;$AK65)),$AG65,$AF65),0)))</f>
        <v/>
      </c>
      <c r="D65" s="40">
        <f>IF(OR($A65="",$AF65=""),"",IF($AL65=1,0,IF(IF($AE65&gt;$AD65,AND(D$4&gt;=$AD65,D$4&lt;$AE65),OR(D$4&gt;=$AD65,D$4&lt;$AE65)),IF(OR(AND(D$4&gt;=$AH65,D$4&lt;$AI65),AND(D$4&gt;=$AJ65,D$4&lt;$AK65)),$AG65,$AF65),0)))</f>
        <v/>
      </c>
      <c r="E65" s="40">
        <f>IF(OR($A65="",$AF65=""),"",IF($AL65=1,0,IF(IF($AE65&gt;$AD65,AND(E$4&gt;=$AD65,E$4&lt;$AE65),OR(E$4&gt;=$AD65,E$4&lt;$AE65)),IF(OR(AND(E$4&gt;=$AH65,E$4&lt;$AI65),AND(E$4&gt;=$AJ65,E$4&lt;$AK65)),$AG65,$AF65),0)))</f>
        <v/>
      </c>
      <c r="F65" s="40">
        <f>IF(OR($A65="",$AF65=""),"",IF($AL65=1,0,IF(IF($AE65&gt;$AD65,AND(F$4&gt;=$AD65,F$4&lt;$AE65),OR(F$4&gt;=$AD65,F$4&lt;$AE65)),IF(OR(AND(F$4&gt;=$AH65,F$4&lt;$AI65),AND(F$4&gt;=$AJ65,F$4&lt;$AK65)),$AG65,$AF65),0)))</f>
        <v/>
      </c>
      <c r="G65" s="40">
        <f>IF(OR($A65="",$AF65=""),"",IF($AL65=1,0,IF(IF($AE65&gt;$AD65,AND(G$4&gt;=$AD65,G$4&lt;$AE65),OR(G$4&gt;=$AD65,G$4&lt;$AE65)),IF(OR(AND(G$4&gt;=$AH65,G$4&lt;$AI65),AND(G$4&gt;=$AJ65,G$4&lt;$AK65)),$AG65,$AF65),0)))</f>
        <v/>
      </c>
      <c r="H65" s="40">
        <f>IF(OR($A65="",$AF65=""),"",IF($AL65=1,0,IF(IF($AE65&gt;$AD65,AND(H$4&gt;=$AD65,H$4&lt;$AE65),OR(H$4&gt;=$AD65,H$4&lt;$AE65)),IF(OR(AND(H$4&gt;=$AH65,H$4&lt;$AI65),AND(H$4&gt;=$AJ65,H$4&lt;$AK65)),$AG65,$AF65),0)))</f>
        <v/>
      </c>
      <c r="I65" s="40">
        <f>IF(OR($A65="",$AF65=""),"",IF($AL65=1,0,IF(IF($AE65&gt;$AD65,AND(I$4&gt;=$AD65,I$4&lt;$AE65),OR(I$4&gt;=$AD65,I$4&lt;$AE65)),IF(OR(AND(I$4&gt;=$AH65,I$4&lt;$AI65),AND(I$4&gt;=$AJ65,I$4&lt;$AK65)),$AG65,$AF65),0)))</f>
        <v/>
      </c>
      <c r="J65" s="40">
        <f>IF(OR($A65="",$AF65=""),"",IF($AL65=1,0,IF(IF($AE65&gt;$AD65,AND(J$4&gt;=$AD65,J$4&lt;$AE65),OR(J$4&gt;=$AD65,J$4&lt;$AE65)),IF(OR(AND(J$4&gt;=$AH65,J$4&lt;$AI65),AND(J$4&gt;=$AJ65,J$4&lt;$AK65)),$AG65,$AF65),0)))</f>
        <v/>
      </c>
      <c r="K65" s="40">
        <f>IF(OR($A65="",$AF65=""),"",IF($AL65=1,0,IF(IF($AE65&gt;$AD65,AND(K$4&gt;=$AD65,K$4&lt;$AE65),OR(K$4&gt;=$AD65,K$4&lt;$AE65)),IF(OR(AND(K$4&gt;=$AH65,K$4&lt;$AI65),AND(K$4&gt;=$AJ65,K$4&lt;$AK65)),$AG65,$AF65),0)))</f>
        <v/>
      </c>
      <c r="L65" s="40">
        <f>IF(OR($A65="",$AF65=""),"",IF($AL65=1,0,IF(IF($AE65&gt;$AD65,AND(L$4&gt;=$AD65,L$4&lt;$AE65),OR(L$4&gt;=$AD65,L$4&lt;$AE65)),IF(OR(AND(L$4&gt;=$AH65,L$4&lt;$AI65),AND(L$4&gt;=$AJ65,L$4&lt;$AK65)),$AG65,$AF65),0)))</f>
        <v/>
      </c>
      <c r="M65" s="40">
        <f>IF(OR($A65="",$AF65=""),"",IF($AL65=1,0,IF(IF($AE65&gt;$AD65,AND(M$4&gt;=$AD65,M$4&lt;$AE65),OR(M$4&gt;=$AD65,M$4&lt;$AE65)),IF(OR(AND(M$4&gt;=$AH65,M$4&lt;$AI65),AND(M$4&gt;=$AJ65,M$4&lt;$AK65)),$AG65,$AF65),0)))</f>
        <v/>
      </c>
      <c r="N65" s="40">
        <f>IF(OR($A65="",$AF65=""),"",IF($AL65=1,0,IF(IF($AE65&gt;$AD65,AND(N$4&gt;=$AD65,N$4&lt;$AE65),OR(N$4&gt;=$AD65,N$4&lt;$AE65)),IF(OR(AND(N$4&gt;=$AH65,N$4&lt;$AI65),AND(N$4&gt;=$AJ65,N$4&lt;$AK65)),$AG65,$AF65),0)))</f>
        <v/>
      </c>
      <c r="O65" s="40">
        <f>IF(OR($A65="",$AF65=""),"",IF($AL65=1,0,IF(IF($AE65&gt;$AD65,AND(O$4&gt;=$AD65,O$4&lt;$AE65),OR(O$4&gt;=$AD65,O$4&lt;$AE65)),IF(OR(AND(O$4&gt;=$AH65,O$4&lt;$AI65),AND(O$4&gt;=$AJ65,O$4&lt;$AK65)),$AG65,$AF65),0)))</f>
        <v/>
      </c>
      <c r="P65" s="40">
        <f>IF(OR($A65="",$AF65=""),"",IF($AL65=1,0,IF(IF($AE65&gt;$AD65,AND(P$4&gt;=$AD65,P$4&lt;$AE65),OR(P$4&gt;=$AD65,P$4&lt;$AE65)),IF(OR(AND(P$4&gt;=$AH65,P$4&lt;$AI65),AND(P$4&gt;=$AJ65,P$4&lt;$AK65)),$AG65,$AF65),0)))</f>
        <v/>
      </c>
      <c r="Q65" s="40">
        <f>IF(OR($A65="",$AF65=""),"",IF($AL65=1,0,IF(IF($AE65&gt;$AD65,AND(Q$4&gt;=$AD65,Q$4&lt;$AE65),OR(Q$4&gt;=$AD65,Q$4&lt;$AE65)),IF(OR(AND(Q$4&gt;=$AH65,Q$4&lt;$AI65),AND(Q$4&gt;=$AJ65,Q$4&lt;$AK65)),$AG65,$AF65),0)))</f>
        <v/>
      </c>
      <c r="R65" s="40">
        <f>IF(OR($A65="",$AF65=""),"",IF($AL65=1,0,IF(IF($AE65&gt;$AD65,AND(R$4&gt;=$AD65,R$4&lt;$AE65),OR(R$4&gt;=$AD65,R$4&lt;$AE65)),IF(OR(AND(R$4&gt;=$AH65,R$4&lt;$AI65),AND(R$4&gt;=$AJ65,R$4&lt;$AK65)),$AG65,$AF65),0)))</f>
        <v/>
      </c>
      <c r="S65" s="40">
        <f>IF(OR($A65="",$AF65=""),"",IF($AL65=1,0,IF(IF($AE65&gt;$AD65,AND(S$4&gt;=$AD65,S$4&lt;$AE65),OR(S$4&gt;=$AD65,S$4&lt;$AE65)),IF(OR(AND(S$4&gt;=$AH65,S$4&lt;$AI65),AND(S$4&gt;=$AJ65,S$4&lt;$AK65)),$AG65,$AF65),0)))</f>
        <v/>
      </c>
      <c r="T65" s="40">
        <f>IF(OR($A65="",$AF65=""),"",IF($AL65=1,0,IF(IF($AE65&gt;$AD65,AND(T$4&gt;=$AD65,T$4&lt;$AE65),OR(T$4&gt;=$AD65,T$4&lt;$AE65)),IF(OR(AND(T$4&gt;=$AH65,T$4&lt;$AI65),AND(T$4&gt;=$AJ65,T$4&lt;$AK65)),$AG65,$AF65),0)))</f>
        <v/>
      </c>
      <c r="U65" s="40">
        <f>IF(OR($A65="",$AF65=""),"",IF($AL65=1,0,IF(IF($AE65&gt;$AD65,AND(U$4&gt;=$AD65,U$4&lt;$AE65),OR(U$4&gt;=$AD65,U$4&lt;$AE65)),IF(OR(AND(U$4&gt;=$AH65,U$4&lt;$AI65),AND(U$4&gt;=$AJ65,U$4&lt;$AK65)),$AG65,$AF65),0)))</f>
        <v/>
      </c>
      <c r="V65" s="40">
        <f>IF(OR($A65="",$AF65=""),"",IF($AL65=1,0,IF(IF($AE65&gt;$AD65,AND(V$4&gt;=$AD65,V$4&lt;$AE65),OR(V$4&gt;=$AD65,V$4&lt;$AE65)),IF(OR(AND(V$4&gt;=$AH65,V$4&lt;$AI65),AND(V$4&gt;=$AJ65,V$4&lt;$AK65)),$AG65,$AF65),0)))</f>
        <v/>
      </c>
      <c r="W65" s="40">
        <f>IF(OR($A65="",$AF65=""),"",IF($AL65=1,0,IF(IF($AE65&gt;$AD65,AND(W$4&gt;=$AD65,W$4&lt;$AE65),OR(W$4&gt;=$AD65,W$4&lt;$AE65)),IF(OR(AND(W$4&gt;=$AH65,W$4&lt;$AI65),AND(W$4&gt;=$AJ65,W$4&lt;$AK65)),$AG65,$AF65),0)))</f>
        <v/>
      </c>
      <c r="X65" s="40">
        <f>IF(OR($A65="",$AF65=""),"",IF($AL65=1,0,IF(IF($AE65&gt;$AD65,AND(X$4&gt;=$AD65,X$4&lt;$AE65),OR(X$4&gt;=$AD65,X$4&lt;$AE65)),IF(OR(AND(X$4&gt;=$AH65,X$4&lt;$AI65),AND(X$4&gt;=$AJ65,X$4&lt;$AK65)),$AG65,$AF65),0)))</f>
        <v/>
      </c>
      <c r="Y65" s="40">
        <f>IF(OR($A65="",$AF65=""),"",IF($AL65=1,0,IF(IF($AE65&gt;$AD65,AND(Y$4&gt;=$AD65,Y$4&lt;$AE65),OR(Y$4&gt;=$AD65,Y$4&lt;$AE65)),IF(OR(AND(Y$4&gt;=$AH65,Y$4&lt;$AI65),AND(Y$4&gt;=$AJ65,Y$4&lt;$AK65)),$AG65,$AF65),0)))</f>
        <v/>
      </c>
      <c r="Z65" s="40">
        <f>IF(OR($A65="",$AF65=""),"",IF($AL65=1,0,IF(IF($AE65&gt;$AD65,AND(Z$4&gt;=$AD65,Z$4&lt;$AE65),OR(Z$4&gt;=$AD65,Z$4&lt;$AE65)),IF(OR(AND(Z$4&gt;=$AH65,Z$4&lt;$AI65),AND(Z$4&gt;=$AJ65,Z$4&lt;$AK65)),$AG65,$AF65),0)))</f>
        <v/>
      </c>
      <c r="AA65" s="41">
        <f>IF($A65="","",SUM(C65:Z65))</f>
        <v/>
      </c>
      <c r="AC65" s="42" t="n">
        <v>1</v>
      </c>
      <c r="AD65" s="42">
        <f>IF('3 Movimento'!$B$16&lt;&gt;"",'3 Movimento'!$B$16,IF('1 Loja'!B$16="",0,'1 Loja'!B$16))*24</f>
        <v/>
      </c>
      <c r="AE65" s="42">
        <f>IF('3 Movimento'!$C$16&lt;&gt;"",'3 Movimento'!$C$16,IF('1 Loja'!B$17="",0,'1 Loja'!B$17))*24</f>
        <v/>
      </c>
      <c r="AF65" s="42">
        <f>IF('3 Movimento'!$D$16="","",'3 Movimento'!$D$16)</f>
        <v/>
      </c>
      <c r="AG65" s="42">
        <f>IF('3 Movimento'!$E$16="",AF65,'3 Movimento'!$E$16)</f>
        <v/>
      </c>
      <c r="AH65" s="42">
        <f>IF('1 Loja'!B$18="",-1,'1 Loja'!B$18*24)</f>
        <v/>
      </c>
      <c r="AI65" s="42">
        <f>IF('1 Loja'!B$19="",-1,'1 Loja'!B$19*24)</f>
        <v/>
      </c>
      <c r="AJ65" s="42">
        <f>IF('1 Loja'!B$20="",-1,'1 Loja'!B$20*24)</f>
        <v/>
      </c>
      <c r="AK65" s="42">
        <f>IF('1 Loja'!B$21="",-1,'1 Loja'!B$21*24)</f>
        <v/>
      </c>
      <c r="AL65" s="42">
        <f>IF(AND('3 Movimento'!$B$16="",'3 Movimento'!$C$16="",OR('1 Loja'!B$16="",'1 Loja'!B$17="")),1,0)</f>
        <v/>
      </c>
    </row>
    <row r="66">
      <c r="A66" s="39">
        <f>IF('3 Movimento'!$A$16="","",'3 Movimento'!$A$16)</f>
        <v/>
      </c>
      <c r="B66" s="39" t="inlineStr">
        <is>
          <t>Sexta</t>
        </is>
      </c>
      <c r="C66" s="40">
        <f>IF(OR($A66="",$AF66=""),"",IF($AL66=1,0,IF(IF($AE66&gt;$AD66,AND(C$4&gt;=$AD66,C$4&lt;$AE66),OR(C$4&gt;=$AD66,C$4&lt;$AE66)),IF(OR(AND(C$4&gt;=$AH66,C$4&lt;$AI66),AND(C$4&gt;=$AJ66,C$4&lt;$AK66)),$AG66,$AF66),0)))</f>
        <v/>
      </c>
      <c r="D66" s="40">
        <f>IF(OR($A66="",$AF66=""),"",IF($AL66=1,0,IF(IF($AE66&gt;$AD66,AND(D$4&gt;=$AD66,D$4&lt;$AE66),OR(D$4&gt;=$AD66,D$4&lt;$AE66)),IF(OR(AND(D$4&gt;=$AH66,D$4&lt;$AI66),AND(D$4&gt;=$AJ66,D$4&lt;$AK66)),$AG66,$AF66),0)))</f>
        <v/>
      </c>
      <c r="E66" s="40">
        <f>IF(OR($A66="",$AF66=""),"",IF($AL66=1,0,IF(IF($AE66&gt;$AD66,AND(E$4&gt;=$AD66,E$4&lt;$AE66),OR(E$4&gt;=$AD66,E$4&lt;$AE66)),IF(OR(AND(E$4&gt;=$AH66,E$4&lt;$AI66),AND(E$4&gt;=$AJ66,E$4&lt;$AK66)),$AG66,$AF66),0)))</f>
        <v/>
      </c>
      <c r="F66" s="40">
        <f>IF(OR($A66="",$AF66=""),"",IF($AL66=1,0,IF(IF($AE66&gt;$AD66,AND(F$4&gt;=$AD66,F$4&lt;$AE66),OR(F$4&gt;=$AD66,F$4&lt;$AE66)),IF(OR(AND(F$4&gt;=$AH66,F$4&lt;$AI66),AND(F$4&gt;=$AJ66,F$4&lt;$AK66)),$AG66,$AF66),0)))</f>
        <v/>
      </c>
      <c r="G66" s="40">
        <f>IF(OR($A66="",$AF66=""),"",IF($AL66=1,0,IF(IF($AE66&gt;$AD66,AND(G$4&gt;=$AD66,G$4&lt;$AE66),OR(G$4&gt;=$AD66,G$4&lt;$AE66)),IF(OR(AND(G$4&gt;=$AH66,G$4&lt;$AI66),AND(G$4&gt;=$AJ66,G$4&lt;$AK66)),$AG66,$AF66),0)))</f>
        <v/>
      </c>
      <c r="H66" s="40">
        <f>IF(OR($A66="",$AF66=""),"",IF($AL66=1,0,IF(IF($AE66&gt;$AD66,AND(H$4&gt;=$AD66,H$4&lt;$AE66),OR(H$4&gt;=$AD66,H$4&lt;$AE66)),IF(OR(AND(H$4&gt;=$AH66,H$4&lt;$AI66),AND(H$4&gt;=$AJ66,H$4&lt;$AK66)),$AG66,$AF66),0)))</f>
        <v/>
      </c>
      <c r="I66" s="40">
        <f>IF(OR($A66="",$AF66=""),"",IF($AL66=1,0,IF(IF($AE66&gt;$AD66,AND(I$4&gt;=$AD66,I$4&lt;$AE66),OR(I$4&gt;=$AD66,I$4&lt;$AE66)),IF(OR(AND(I$4&gt;=$AH66,I$4&lt;$AI66),AND(I$4&gt;=$AJ66,I$4&lt;$AK66)),$AG66,$AF66),0)))</f>
        <v/>
      </c>
      <c r="J66" s="40">
        <f>IF(OR($A66="",$AF66=""),"",IF($AL66=1,0,IF(IF($AE66&gt;$AD66,AND(J$4&gt;=$AD66,J$4&lt;$AE66),OR(J$4&gt;=$AD66,J$4&lt;$AE66)),IF(OR(AND(J$4&gt;=$AH66,J$4&lt;$AI66),AND(J$4&gt;=$AJ66,J$4&lt;$AK66)),$AG66,$AF66),0)))</f>
        <v/>
      </c>
      <c r="K66" s="40">
        <f>IF(OR($A66="",$AF66=""),"",IF($AL66=1,0,IF(IF($AE66&gt;$AD66,AND(K$4&gt;=$AD66,K$4&lt;$AE66),OR(K$4&gt;=$AD66,K$4&lt;$AE66)),IF(OR(AND(K$4&gt;=$AH66,K$4&lt;$AI66),AND(K$4&gt;=$AJ66,K$4&lt;$AK66)),$AG66,$AF66),0)))</f>
        <v/>
      </c>
      <c r="L66" s="40">
        <f>IF(OR($A66="",$AF66=""),"",IF($AL66=1,0,IF(IF($AE66&gt;$AD66,AND(L$4&gt;=$AD66,L$4&lt;$AE66),OR(L$4&gt;=$AD66,L$4&lt;$AE66)),IF(OR(AND(L$4&gt;=$AH66,L$4&lt;$AI66),AND(L$4&gt;=$AJ66,L$4&lt;$AK66)),$AG66,$AF66),0)))</f>
        <v/>
      </c>
      <c r="M66" s="40">
        <f>IF(OR($A66="",$AF66=""),"",IF($AL66=1,0,IF(IF($AE66&gt;$AD66,AND(M$4&gt;=$AD66,M$4&lt;$AE66),OR(M$4&gt;=$AD66,M$4&lt;$AE66)),IF(OR(AND(M$4&gt;=$AH66,M$4&lt;$AI66),AND(M$4&gt;=$AJ66,M$4&lt;$AK66)),$AG66,$AF66),0)))</f>
        <v/>
      </c>
      <c r="N66" s="40">
        <f>IF(OR($A66="",$AF66=""),"",IF($AL66=1,0,IF(IF($AE66&gt;$AD66,AND(N$4&gt;=$AD66,N$4&lt;$AE66),OR(N$4&gt;=$AD66,N$4&lt;$AE66)),IF(OR(AND(N$4&gt;=$AH66,N$4&lt;$AI66),AND(N$4&gt;=$AJ66,N$4&lt;$AK66)),$AG66,$AF66),0)))</f>
        <v/>
      </c>
      <c r="O66" s="40">
        <f>IF(OR($A66="",$AF66=""),"",IF($AL66=1,0,IF(IF($AE66&gt;$AD66,AND(O$4&gt;=$AD66,O$4&lt;$AE66),OR(O$4&gt;=$AD66,O$4&lt;$AE66)),IF(OR(AND(O$4&gt;=$AH66,O$4&lt;$AI66),AND(O$4&gt;=$AJ66,O$4&lt;$AK66)),$AG66,$AF66),0)))</f>
        <v/>
      </c>
      <c r="P66" s="40">
        <f>IF(OR($A66="",$AF66=""),"",IF($AL66=1,0,IF(IF($AE66&gt;$AD66,AND(P$4&gt;=$AD66,P$4&lt;$AE66),OR(P$4&gt;=$AD66,P$4&lt;$AE66)),IF(OR(AND(P$4&gt;=$AH66,P$4&lt;$AI66),AND(P$4&gt;=$AJ66,P$4&lt;$AK66)),$AG66,$AF66),0)))</f>
        <v/>
      </c>
      <c r="Q66" s="40">
        <f>IF(OR($A66="",$AF66=""),"",IF($AL66=1,0,IF(IF($AE66&gt;$AD66,AND(Q$4&gt;=$AD66,Q$4&lt;$AE66),OR(Q$4&gt;=$AD66,Q$4&lt;$AE66)),IF(OR(AND(Q$4&gt;=$AH66,Q$4&lt;$AI66),AND(Q$4&gt;=$AJ66,Q$4&lt;$AK66)),$AG66,$AF66),0)))</f>
        <v/>
      </c>
      <c r="R66" s="40">
        <f>IF(OR($A66="",$AF66=""),"",IF($AL66=1,0,IF(IF($AE66&gt;$AD66,AND(R$4&gt;=$AD66,R$4&lt;$AE66),OR(R$4&gt;=$AD66,R$4&lt;$AE66)),IF(OR(AND(R$4&gt;=$AH66,R$4&lt;$AI66),AND(R$4&gt;=$AJ66,R$4&lt;$AK66)),$AG66,$AF66),0)))</f>
        <v/>
      </c>
      <c r="S66" s="40">
        <f>IF(OR($A66="",$AF66=""),"",IF($AL66=1,0,IF(IF($AE66&gt;$AD66,AND(S$4&gt;=$AD66,S$4&lt;$AE66),OR(S$4&gt;=$AD66,S$4&lt;$AE66)),IF(OR(AND(S$4&gt;=$AH66,S$4&lt;$AI66),AND(S$4&gt;=$AJ66,S$4&lt;$AK66)),$AG66,$AF66),0)))</f>
        <v/>
      </c>
      <c r="T66" s="40">
        <f>IF(OR($A66="",$AF66=""),"",IF($AL66=1,0,IF(IF($AE66&gt;$AD66,AND(T$4&gt;=$AD66,T$4&lt;$AE66),OR(T$4&gt;=$AD66,T$4&lt;$AE66)),IF(OR(AND(T$4&gt;=$AH66,T$4&lt;$AI66),AND(T$4&gt;=$AJ66,T$4&lt;$AK66)),$AG66,$AF66),0)))</f>
        <v/>
      </c>
      <c r="U66" s="40">
        <f>IF(OR($A66="",$AF66=""),"",IF($AL66=1,0,IF(IF($AE66&gt;$AD66,AND(U$4&gt;=$AD66,U$4&lt;$AE66),OR(U$4&gt;=$AD66,U$4&lt;$AE66)),IF(OR(AND(U$4&gt;=$AH66,U$4&lt;$AI66),AND(U$4&gt;=$AJ66,U$4&lt;$AK66)),$AG66,$AF66),0)))</f>
        <v/>
      </c>
      <c r="V66" s="40">
        <f>IF(OR($A66="",$AF66=""),"",IF($AL66=1,0,IF(IF($AE66&gt;$AD66,AND(V$4&gt;=$AD66,V$4&lt;$AE66),OR(V$4&gt;=$AD66,V$4&lt;$AE66)),IF(OR(AND(V$4&gt;=$AH66,V$4&lt;$AI66),AND(V$4&gt;=$AJ66,V$4&lt;$AK66)),$AG66,$AF66),0)))</f>
        <v/>
      </c>
      <c r="W66" s="40">
        <f>IF(OR($A66="",$AF66=""),"",IF($AL66=1,0,IF(IF($AE66&gt;$AD66,AND(W$4&gt;=$AD66,W$4&lt;$AE66),OR(W$4&gt;=$AD66,W$4&lt;$AE66)),IF(OR(AND(W$4&gt;=$AH66,W$4&lt;$AI66),AND(W$4&gt;=$AJ66,W$4&lt;$AK66)),$AG66,$AF66),0)))</f>
        <v/>
      </c>
      <c r="X66" s="40">
        <f>IF(OR($A66="",$AF66=""),"",IF($AL66=1,0,IF(IF($AE66&gt;$AD66,AND(X$4&gt;=$AD66,X$4&lt;$AE66),OR(X$4&gt;=$AD66,X$4&lt;$AE66)),IF(OR(AND(X$4&gt;=$AH66,X$4&lt;$AI66),AND(X$4&gt;=$AJ66,X$4&lt;$AK66)),$AG66,$AF66),0)))</f>
        <v/>
      </c>
      <c r="Y66" s="40">
        <f>IF(OR($A66="",$AF66=""),"",IF($AL66=1,0,IF(IF($AE66&gt;$AD66,AND(Y$4&gt;=$AD66,Y$4&lt;$AE66),OR(Y$4&gt;=$AD66,Y$4&lt;$AE66)),IF(OR(AND(Y$4&gt;=$AH66,Y$4&lt;$AI66),AND(Y$4&gt;=$AJ66,Y$4&lt;$AK66)),$AG66,$AF66),0)))</f>
        <v/>
      </c>
      <c r="Z66" s="40">
        <f>IF(OR($A66="",$AF66=""),"",IF($AL66=1,0,IF(IF($AE66&gt;$AD66,AND(Z$4&gt;=$AD66,Z$4&lt;$AE66),OR(Z$4&gt;=$AD66,Z$4&lt;$AE66)),IF(OR(AND(Z$4&gt;=$AH66,Z$4&lt;$AI66),AND(Z$4&gt;=$AJ66,Z$4&lt;$AK66)),$AG66,$AF66),0)))</f>
        <v/>
      </c>
      <c r="AA66" s="41">
        <f>IF($A66="","",SUM(C66:Z66))</f>
        <v/>
      </c>
      <c r="AC66" s="42" t="n">
        <v>1</v>
      </c>
      <c r="AD66" s="42">
        <f>IF('3 Movimento'!$B$16&lt;&gt;"",'3 Movimento'!$B$16,IF('1 Loja'!B$16="",0,'1 Loja'!B$16))*24</f>
        <v/>
      </c>
      <c r="AE66" s="42">
        <f>IF('3 Movimento'!$C$16&lt;&gt;"",'3 Movimento'!$C$16,IF('1 Loja'!B$17="",0,'1 Loja'!B$17))*24</f>
        <v/>
      </c>
      <c r="AF66" s="42">
        <f>IF('3 Movimento'!$D$16="","",'3 Movimento'!$D$16)</f>
        <v/>
      </c>
      <c r="AG66" s="42">
        <f>IF('3 Movimento'!$E$16="",AF66,'3 Movimento'!$E$16)</f>
        <v/>
      </c>
      <c r="AH66" s="42">
        <f>IF('1 Loja'!B$18="",-1,'1 Loja'!B$18*24)</f>
        <v/>
      </c>
      <c r="AI66" s="42">
        <f>IF('1 Loja'!B$19="",-1,'1 Loja'!B$19*24)</f>
        <v/>
      </c>
      <c r="AJ66" s="42">
        <f>IF('1 Loja'!B$20="",-1,'1 Loja'!B$20*24)</f>
        <v/>
      </c>
      <c r="AK66" s="42">
        <f>IF('1 Loja'!B$21="",-1,'1 Loja'!B$21*24)</f>
        <v/>
      </c>
      <c r="AL66" s="42">
        <f>IF(AND('3 Movimento'!$B$16="",'3 Movimento'!$C$16="",OR('1 Loja'!B$16="",'1 Loja'!B$17="")),1,0)</f>
        <v/>
      </c>
    </row>
    <row r="67">
      <c r="A67" s="39">
        <f>IF('3 Movimento'!$A$16="","",'3 Movimento'!$A$16)</f>
        <v/>
      </c>
      <c r="B67" s="39" t="inlineStr">
        <is>
          <t>Sábado</t>
        </is>
      </c>
      <c r="C67" s="40">
        <f>IF(OR($A67="",$AF67=""),"",IF($AL67=1,0,IF(IF($AE67&gt;$AD67,AND(C$4&gt;=$AD67,C$4&lt;$AE67),OR(C$4&gt;=$AD67,C$4&lt;$AE67)),IF(OR(AND(C$4&gt;=$AH67,C$4&lt;$AI67),AND(C$4&gt;=$AJ67,C$4&lt;$AK67)),$AG67,$AF67),0)))</f>
        <v/>
      </c>
      <c r="D67" s="40">
        <f>IF(OR($A67="",$AF67=""),"",IF($AL67=1,0,IF(IF($AE67&gt;$AD67,AND(D$4&gt;=$AD67,D$4&lt;$AE67),OR(D$4&gt;=$AD67,D$4&lt;$AE67)),IF(OR(AND(D$4&gt;=$AH67,D$4&lt;$AI67),AND(D$4&gt;=$AJ67,D$4&lt;$AK67)),$AG67,$AF67),0)))</f>
        <v/>
      </c>
      <c r="E67" s="40">
        <f>IF(OR($A67="",$AF67=""),"",IF($AL67=1,0,IF(IF($AE67&gt;$AD67,AND(E$4&gt;=$AD67,E$4&lt;$AE67),OR(E$4&gt;=$AD67,E$4&lt;$AE67)),IF(OR(AND(E$4&gt;=$AH67,E$4&lt;$AI67),AND(E$4&gt;=$AJ67,E$4&lt;$AK67)),$AG67,$AF67),0)))</f>
        <v/>
      </c>
      <c r="F67" s="40">
        <f>IF(OR($A67="",$AF67=""),"",IF($AL67=1,0,IF(IF($AE67&gt;$AD67,AND(F$4&gt;=$AD67,F$4&lt;$AE67),OR(F$4&gt;=$AD67,F$4&lt;$AE67)),IF(OR(AND(F$4&gt;=$AH67,F$4&lt;$AI67),AND(F$4&gt;=$AJ67,F$4&lt;$AK67)),$AG67,$AF67),0)))</f>
        <v/>
      </c>
      <c r="G67" s="40">
        <f>IF(OR($A67="",$AF67=""),"",IF($AL67=1,0,IF(IF($AE67&gt;$AD67,AND(G$4&gt;=$AD67,G$4&lt;$AE67),OR(G$4&gt;=$AD67,G$4&lt;$AE67)),IF(OR(AND(G$4&gt;=$AH67,G$4&lt;$AI67),AND(G$4&gt;=$AJ67,G$4&lt;$AK67)),$AG67,$AF67),0)))</f>
        <v/>
      </c>
      <c r="H67" s="40">
        <f>IF(OR($A67="",$AF67=""),"",IF($AL67=1,0,IF(IF($AE67&gt;$AD67,AND(H$4&gt;=$AD67,H$4&lt;$AE67),OR(H$4&gt;=$AD67,H$4&lt;$AE67)),IF(OR(AND(H$4&gt;=$AH67,H$4&lt;$AI67),AND(H$4&gt;=$AJ67,H$4&lt;$AK67)),$AG67,$AF67),0)))</f>
        <v/>
      </c>
      <c r="I67" s="40">
        <f>IF(OR($A67="",$AF67=""),"",IF($AL67=1,0,IF(IF($AE67&gt;$AD67,AND(I$4&gt;=$AD67,I$4&lt;$AE67),OR(I$4&gt;=$AD67,I$4&lt;$AE67)),IF(OR(AND(I$4&gt;=$AH67,I$4&lt;$AI67),AND(I$4&gt;=$AJ67,I$4&lt;$AK67)),$AG67,$AF67),0)))</f>
        <v/>
      </c>
      <c r="J67" s="40">
        <f>IF(OR($A67="",$AF67=""),"",IF($AL67=1,0,IF(IF($AE67&gt;$AD67,AND(J$4&gt;=$AD67,J$4&lt;$AE67),OR(J$4&gt;=$AD67,J$4&lt;$AE67)),IF(OR(AND(J$4&gt;=$AH67,J$4&lt;$AI67),AND(J$4&gt;=$AJ67,J$4&lt;$AK67)),$AG67,$AF67),0)))</f>
        <v/>
      </c>
      <c r="K67" s="40">
        <f>IF(OR($A67="",$AF67=""),"",IF($AL67=1,0,IF(IF($AE67&gt;$AD67,AND(K$4&gt;=$AD67,K$4&lt;$AE67),OR(K$4&gt;=$AD67,K$4&lt;$AE67)),IF(OR(AND(K$4&gt;=$AH67,K$4&lt;$AI67),AND(K$4&gt;=$AJ67,K$4&lt;$AK67)),$AG67,$AF67),0)))</f>
        <v/>
      </c>
      <c r="L67" s="40">
        <f>IF(OR($A67="",$AF67=""),"",IF($AL67=1,0,IF(IF($AE67&gt;$AD67,AND(L$4&gt;=$AD67,L$4&lt;$AE67),OR(L$4&gt;=$AD67,L$4&lt;$AE67)),IF(OR(AND(L$4&gt;=$AH67,L$4&lt;$AI67),AND(L$4&gt;=$AJ67,L$4&lt;$AK67)),$AG67,$AF67),0)))</f>
        <v/>
      </c>
      <c r="M67" s="40">
        <f>IF(OR($A67="",$AF67=""),"",IF($AL67=1,0,IF(IF($AE67&gt;$AD67,AND(M$4&gt;=$AD67,M$4&lt;$AE67),OR(M$4&gt;=$AD67,M$4&lt;$AE67)),IF(OR(AND(M$4&gt;=$AH67,M$4&lt;$AI67),AND(M$4&gt;=$AJ67,M$4&lt;$AK67)),$AG67,$AF67),0)))</f>
        <v/>
      </c>
      <c r="N67" s="40">
        <f>IF(OR($A67="",$AF67=""),"",IF($AL67=1,0,IF(IF($AE67&gt;$AD67,AND(N$4&gt;=$AD67,N$4&lt;$AE67),OR(N$4&gt;=$AD67,N$4&lt;$AE67)),IF(OR(AND(N$4&gt;=$AH67,N$4&lt;$AI67),AND(N$4&gt;=$AJ67,N$4&lt;$AK67)),$AG67,$AF67),0)))</f>
        <v/>
      </c>
      <c r="O67" s="40">
        <f>IF(OR($A67="",$AF67=""),"",IF($AL67=1,0,IF(IF($AE67&gt;$AD67,AND(O$4&gt;=$AD67,O$4&lt;$AE67),OR(O$4&gt;=$AD67,O$4&lt;$AE67)),IF(OR(AND(O$4&gt;=$AH67,O$4&lt;$AI67),AND(O$4&gt;=$AJ67,O$4&lt;$AK67)),$AG67,$AF67),0)))</f>
        <v/>
      </c>
      <c r="P67" s="40">
        <f>IF(OR($A67="",$AF67=""),"",IF($AL67=1,0,IF(IF($AE67&gt;$AD67,AND(P$4&gt;=$AD67,P$4&lt;$AE67),OR(P$4&gt;=$AD67,P$4&lt;$AE67)),IF(OR(AND(P$4&gt;=$AH67,P$4&lt;$AI67),AND(P$4&gt;=$AJ67,P$4&lt;$AK67)),$AG67,$AF67),0)))</f>
        <v/>
      </c>
      <c r="Q67" s="40">
        <f>IF(OR($A67="",$AF67=""),"",IF($AL67=1,0,IF(IF($AE67&gt;$AD67,AND(Q$4&gt;=$AD67,Q$4&lt;$AE67),OR(Q$4&gt;=$AD67,Q$4&lt;$AE67)),IF(OR(AND(Q$4&gt;=$AH67,Q$4&lt;$AI67),AND(Q$4&gt;=$AJ67,Q$4&lt;$AK67)),$AG67,$AF67),0)))</f>
        <v/>
      </c>
      <c r="R67" s="40">
        <f>IF(OR($A67="",$AF67=""),"",IF($AL67=1,0,IF(IF($AE67&gt;$AD67,AND(R$4&gt;=$AD67,R$4&lt;$AE67),OR(R$4&gt;=$AD67,R$4&lt;$AE67)),IF(OR(AND(R$4&gt;=$AH67,R$4&lt;$AI67),AND(R$4&gt;=$AJ67,R$4&lt;$AK67)),$AG67,$AF67),0)))</f>
        <v/>
      </c>
      <c r="S67" s="40">
        <f>IF(OR($A67="",$AF67=""),"",IF($AL67=1,0,IF(IF($AE67&gt;$AD67,AND(S$4&gt;=$AD67,S$4&lt;$AE67),OR(S$4&gt;=$AD67,S$4&lt;$AE67)),IF(OR(AND(S$4&gt;=$AH67,S$4&lt;$AI67),AND(S$4&gt;=$AJ67,S$4&lt;$AK67)),$AG67,$AF67),0)))</f>
        <v/>
      </c>
      <c r="T67" s="40">
        <f>IF(OR($A67="",$AF67=""),"",IF($AL67=1,0,IF(IF($AE67&gt;$AD67,AND(T$4&gt;=$AD67,T$4&lt;$AE67),OR(T$4&gt;=$AD67,T$4&lt;$AE67)),IF(OR(AND(T$4&gt;=$AH67,T$4&lt;$AI67),AND(T$4&gt;=$AJ67,T$4&lt;$AK67)),$AG67,$AF67),0)))</f>
        <v/>
      </c>
      <c r="U67" s="40">
        <f>IF(OR($A67="",$AF67=""),"",IF($AL67=1,0,IF(IF($AE67&gt;$AD67,AND(U$4&gt;=$AD67,U$4&lt;$AE67),OR(U$4&gt;=$AD67,U$4&lt;$AE67)),IF(OR(AND(U$4&gt;=$AH67,U$4&lt;$AI67),AND(U$4&gt;=$AJ67,U$4&lt;$AK67)),$AG67,$AF67),0)))</f>
        <v/>
      </c>
      <c r="V67" s="40">
        <f>IF(OR($A67="",$AF67=""),"",IF($AL67=1,0,IF(IF($AE67&gt;$AD67,AND(V$4&gt;=$AD67,V$4&lt;$AE67),OR(V$4&gt;=$AD67,V$4&lt;$AE67)),IF(OR(AND(V$4&gt;=$AH67,V$4&lt;$AI67),AND(V$4&gt;=$AJ67,V$4&lt;$AK67)),$AG67,$AF67),0)))</f>
        <v/>
      </c>
      <c r="W67" s="40">
        <f>IF(OR($A67="",$AF67=""),"",IF($AL67=1,0,IF(IF($AE67&gt;$AD67,AND(W$4&gt;=$AD67,W$4&lt;$AE67),OR(W$4&gt;=$AD67,W$4&lt;$AE67)),IF(OR(AND(W$4&gt;=$AH67,W$4&lt;$AI67),AND(W$4&gt;=$AJ67,W$4&lt;$AK67)),$AG67,$AF67),0)))</f>
        <v/>
      </c>
      <c r="X67" s="40">
        <f>IF(OR($A67="",$AF67=""),"",IF($AL67=1,0,IF(IF($AE67&gt;$AD67,AND(X$4&gt;=$AD67,X$4&lt;$AE67),OR(X$4&gt;=$AD67,X$4&lt;$AE67)),IF(OR(AND(X$4&gt;=$AH67,X$4&lt;$AI67),AND(X$4&gt;=$AJ67,X$4&lt;$AK67)),$AG67,$AF67),0)))</f>
        <v/>
      </c>
      <c r="Y67" s="40">
        <f>IF(OR($A67="",$AF67=""),"",IF($AL67=1,0,IF(IF($AE67&gt;$AD67,AND(Y$4&gt;=$AD67,Y$4&lt;$AE67),OR(Y$4&gt;=$AD67,Y$4&lt;$AE67)),IF(OR(AND(Y$4&gt;=$AH67,Y$4&lt;$AI67),AND(Y$4&gt;=$AJ67,Y$4&lt;$AK67)),$AG67,$AF67),0)))</f>
        <v/>
      </c>
      <c r="Z67" s="40">
        <f>IF(OR($A67="",$AF67=""),"",IF($AL67=1,0,IF(IF($AE67&gt;$AD67,AND(Z$4&gt;=$AD67,Z$4&lt;$AE67),OR(Z$4&gt;=$AD67,Z$4&lt;$AE67)),IF(OR(AND(Z$4&gt;=$AH67,Z$4&lt;$AI67),AND(Z$4&gt;=$AJ67,Z$4&lt;$AK67)),$AG67,$AF67),0)))</f>
        <v/>
      </c>
      <c r="AA67" s="41">
        <f>IF($A67="","",SUM(C67:Z67))</f>
        <v/>
      </c>
      <c r="AC67" s="42" t="n">
        <v>2</v>
      </c>
      <c r="AD67" s="42">
        <f>IF('3 Movimento'!$B$16&lt;&gt;"",'3 Movimento'!$B$16,IF('1 Loja'!C$16="",0,'1 Loja'!C$16))*24</f>
        <v/>
      </c>
      <c r="AE67" s="42">
        <f>IF('3 Movimento'!$C$16&lt;&gt;"",'3 Movimento'!$C$16,IF('1 Loja'!C$17="",0,'1 Loja'!C$17))*24</f>
        <v/>
      </c>
      <c r="AF67" s="42">
        <f>IF('3 Movimento'!$F$16="","",'3 Movimento'!$F$16)</f>
        <v/>
      </c>
      <c r="AG67" s="42">
        <f>IF('3 Movimento'!$G$16="",AF67,'3 Movimento'!$G$16)</f>
        <v/>
      </c>
      <c r="AH67" s="42">
        <f>IF('1 Loja'!C$18="",-1,'1 Loja'!C$18*24)</f>
        <v/>
      </c>
      <c r="AI67" s="42">
        <f>IF('1 Loja'!C$19="",-1,'1 Loja'!C$19*24)</f>
        <v/>
      </c>
      <c r="AJ67" s="42">
        <f>IF('1 Loja'!C$20="",-1,'1 Loja'!C$20*24)</f>
        <v/>
      </c>
      <c r="AK67" s="42">
        <f>IF('1 Loja'!C$21="",-1,'1 Loja'!C$21*24)</f>
        <v/>
      </c>
      <c r="AL67" s="42">
        <f>IF(AND('3 Movimento'!$B$16="",'3 Movimento'!$C$16="",OR('1 Loja'!C$16="",'1 Loja'!C$17="")),1,0)</f>
        <v/>
      </c>
    </row>
    <row r="68">
      <c r="A68" s="39">
        <f>IF('3 Movimento'!$A$16="","",'3 Movimento'!$A$16)</f>
        <v/>
      </c>
      <c r="B68" s="39" t="inlineStr">
        <is>
          <t>Domingo</t>
        </is>
      </c>
      <c r="C68" s="40">
        <f>IF(OR($A68="",$AF68=""),"",IF($AL68=1,0,IF(IF($AE68&gt;$AD68,AND(C$4&gt;=$AD68,C$4&lt;$AE68),OR(C$4&gt;=$AD68,C$4&lt;$AE68)),IF(OR(AND(C$4&gt;=$AH68,C$4&lt;$AI68),AND(C$4&gt;=$AJ68,C$4&lt;$AK68)),$AG68,$AF68),0)))</f>
        <v/>
      </c>
      <c r="D68" s="40">
        <f>IF(OR($A68="",$AF68=""),"",IF($AL68=1,0,IF(IF($AE68&gt;$AD68,AND(D$4&gt;=$AD68,D$4&lt;$AE68),OR(D$4&gt;=$AD68,D$4&lt;$AE68)),IF(OR(AND(D$4&gt;=$AH68,D$4&lt;$AI68),AND(D$4&gt;=$AJ68,D$4&lt;$AK68)),$AG68,$AF68),0)))</f>
        <v/>
      </c>
      <c r="E68" s="40">
        <f>IF(OR($A68="",$AF68=""),"",IF($AL68=1,0,IF(IF($AE68&gt;$AD68,AND(E$4&gt;=$AD68,E$4&lt;$AE68),OR(E$4&gt;=$AD68,E$4&lt;$AE68)),IF(OR(AND(E$4&gt;=$AH68,E$4&lt;$AI68),AND(E$4&gt;=$AJ68,E$4&lt;$AK68)),$AG68,$AF68),0)))</f>
        <v/>
      </c>
      <c r="F68" s="40">
        <f>IF(OR($A68="",$AF68=""),"",IF($AL68=1,0,IF(IF($AE68&gt;$AD68,AND(F$4&gt;=$AD68,F$4&lt;$AE68),OR(F$4&gt;=$AD68,F$4&lt;$AE68)),IF(OR(AND(F$4&gt;=$AH68,F$4&lt;$AI68),AND(F$4&gt;=$AJ68,F$4&lt;$AK68)),$AG68,$AF68),0)))</f>
        <v/>
      </c>
      <c r="G68" s="40">
        <f>IF(OR($A68="",$AF68=""),"",IF($AL68=1,0,IF(IF($AE68&gt;$AD68,AND(G$4&gt;=$AD68,G$4&lt;$AE68),OR(G$4&gt;=$AD68,G$4&lt;$AE68)),IF(OR(AND(G$4&gt;=$AH68,G$4&lt;$AI68),AND(G$4&gt;=$AJ68,G$4&lt;$AK68)),$AG68,$AF68),0)))</f>
        <v/>
      </c>
      <c r="H68" s="40">
        <f>IF(OR($A68="",$AF68=""),"",IF($AL68=1,0,IF(IF($AE68&gt;$AD68,AND(H$4&gt;=$AD68,H$4&lt;$AE68),OR(H$4&gt;=$AD68,H$4&lt;$AE68)),IF(OR(AND(H$4&gt;=$AH68,H$4&lt;$AI68),AND(H$4&gt;=$AJ68,H$4&lt;$AK68)),$AG68,$AF68),0)))</f>
        <v/>
      </c>
      <c r="I68" s="40">
        <f>IF(OR($A68="",$AF68=""),"",IF($AL68=1,0,IF(IF($AE68&gt;$AD68,AND(I$4&gt;=$AD68,I$4&lt;$AE68),OR(I$4&gt;=$AD68,I$4&lt;$AE68)),IF(OR(AND(I$4&gt;=$AH68,I$4&lt;$AI68),AND(I$4&gt;=$AJ68,I$4&lt;$AK68)),$AG68,$AF68),0)))</f>
        <v/>
      </c>
      <c r="J68" s="40">
        <f>IF(OR($A68="",$AF68=""),"",IF($AL68=1,0,IF(IF($AE68&gt;$AD68,AND(J$4&gt;=$AD68,J$4&lt;$AE68),OR(J$4&gt;=$AD68,J$4&lt;$AE68)),IF(OR(AND(J$4&gt;=$AH68,J$4&lt;$AI68),AND(J$4&gt;=$AJ68,J$4&lt;$AK68)),$AG68,$AF68),0)))</f>
        <v/>
      </c>
      <c r="K68" s="40">
        <f>IF(OR($A68="",$AF68=""),"",IF($AL68=1,0,IF(IF($AE68&gt;$AD68,AND(K$4&gt;=$AD68,K$4&lt;$AE68),OR(K$4&gt;=$AD68,K$4&lt;$AE68)),IF(OR(AND(K$4&gt;=$AH68,K$4&lt;$AI68),AND(K$4&gt;=$AJ68,K$4&lt;$AK68)),$AG68,$AF68),0)))</f>
        <v/>
      </c>
      <c r="L68" s="40">
        <f>IF(OR($A68="",$AF68=""),"",IF($AL68=1,0,IF(IF($AE68&gt;$AD68,AND(L$4&gt;=$AD68,L$4&lt;$AE68),OR(L$4&gt;=$AD68,L$4&lt;$AE68)),IF(OR(AND(L$4&gt;=$AH68,L$4&lt;$AI68),AND(L$4&gt;=$AJ68,L$4&lt;$AK68)),$AG68,$AF68),0)))</f>
        <v/>
      </c>
      <c r="M68" s="40">
        <f>IF(OR($A68="",$AF68=""),"",IF($AL68=1,0,IF(IF($AE68&gt;$AD68,AND(M$4&gt;=$AD68,M$4&lt;$AE68),OR(M$4&gt;=$AD68,M$4&lt;$AE68)),IF(OR(AND(M$4&gt;=$AH68,M$4&lt;$AI68),AND(M$4&gt;=$AJ68,M$4&lt;$AK68)),$AG68,$AF68),0)))</f>
        <v/>
      </c>
      <c r="N68" s="40">
        <f>IF(OR($A68="",$AF68=""),"",IF($AL68=1,0,IF(IF($AE68&gt;$AD68,AND(N$4&gt;=$AD68,N$4&lt;$AE68),OR(N$4&gt;=$AD68,N$4&lt;$AE68)),IF(OR(AND(N$4&gt;=$AH68,N$4&lt;$AI68),AND(N$4&gt;=$AJ68,N$4&lt;$AK68)),$AG68,$AF68),0)))</f>
        <v/>
      </c>
      <c r="O68" s="40">
        <f>IF(OR($A68="",$AF68=""),"",IF($AL68=1,0,IF(IF($AE68&gt;$AD68,AND(O$4&gt;=$AD68,O$4&lt;$AE68),OR(O$4&gt;=$AD68,O$4&lt;$AE68)),IF(OR(AND(O$4&gt;=$AH68,O$4&lt;$AI68),AND(O$4&gt;=$AJ68,O$4&lt;$AK68)),$AG68,$AF68),0)))</f>
        <v/>
      </c>
      <c r="P68" s="40">
        <f>IF(OR($A68="",$AF68=""),"",IF($AL68=1,0,IF(IF($AE68&gt;$AD68,AND(P$4&gt;=$AD68,P$4&lt;$AE68),OR(P$4&gt;=$AD68,P$4&lt;$AE68)),IF(OR(AND(P$4&gt;=$AH68,P$4&lt;$AI68),AND(P$4&gt;=$AJ68,P$4&lt;$AK68)),$AG68,$AF68),0)))</f>
        <v/>
      </c>
      <c r="Q68" s="40">
        <f>IF(OR($A68="",$AF68=""),"",IF($AL68=1,0,IF(IF($AE68&gt;$AD68,AND(Q$4&gt;=$AD68,Q$4&lt;$AE68),OR(Q$4&gt;=$AD68,Q$4&lt;$AE68)),IF(OR(AND(Q$4&gt;=$AH68,Q$4&lt;$AI68),AND(Q$4&gt;=$AJ68,Q$4&lt;$AK68)),$AG68,$AF68),0)))</f>
        <v/>
      </c>
      <c r="R68" s="40">
        <f>IF(OR($A68="",$AF68=""),"",IF($AL68=1,0,IF(IF($AE68&gt;$AD68,AND(R$4&gt;=$AD68,R$4&lt;$AE68),OR(R$4&gt;=$AD68,R$4&lt;$AE68)),IF(OR(AND(R$4&gt;=$AH68,R$4&lt;$AI68),AND(R$4&gt;=$AJ68,R$4&lt;$AK68)),$AG68,$AF68),0)))</f>
        <v/>
      </c>
      <c r="S68" s="40">
        <f>IF(OR($A68="",$AF68=""),"",IF($AL68=1,0,IF(IF($AE68&gt;$AD68,AND(S$4&gt;=$AD68,S$4&lt;$AE68),OR(S$4&gt;=$AD68,S$4&lt;$AE68)),IF(OR(AND(S$4&gt;=$AH68,S$4&lt;$AI68),AND(S$4&gt;=$AJ68,S$4&lt;$AK68)),$AG68,$AF68),0)))</f>
        <v/>
      </c>
      <c r="T68" s="40">
        <f>IF(OR($A68="",$AF68=""),"",IF($AL68=1,0,IF(IF($AE68&gt;$AD68,AND(T$4&gt;=$AD68,T$4&lt;$AE68),OR(T$4&gt;=$AD68,T$4&lt;$AE68)),IF(OR(AND(T$4&gt;=$AH68,T$4&lt;$AI68),AND(T$4&gt;=$AJ68,T$4&lt;$AK68)),$AG68,$AF68),0)))</f>
        <v/>
      </c>
      <c r="U68" s="40">
        <f>IF(OR($A68="",$AF68=""),"",IF($AL68=1,0,IF(IF($AE68&gt;$AD68,AND(U$4&gt;=$AD68,U$4&lt;$AE68),OR(U$4&gt;=$AD68,U$4&lt;$AE68)),IF(OR(AND(U$4&gt;=$AH68,U$4&lt;$AI68),AND(U$4&gt;=$AJ68,U$4&lt;$AK68)),$AG68,$AF68),0)))</f>
        <v/>
      </c>
      <c r="V68" s="40">
        <f>IF(OR($A68="",$AF68=""),"",IF($AL68=1,0,IF(IF($AE68&gt;$AD68,AND(V$4&gt;=$AD68,V$4&lt;$AE68),OR(V$4&gt;=$AD68,V$4&lt;$AE68)),IF(OR(AND(V$4&gt;=$AH68,V$4&lt;$AI68),AND(V$4&gt;=$AJ68,V$4&lt;$AK68)),$AG68,$AF68),0)))</f>
        <v/>
      </c>
      <c r="W68" s="40">
        <f>IF(OR($A68="",$AF68=""),"",IF($AL68=1,0,IF(IF($AE68&gt;$AD68,AND(W$4&gt;=$AD68,W$4&lt;$AE68),OR(W$4&gt;=$AD68,W$4&lt;$AE68)),IF(OR(AND(W$4&gt;=$AH68,W$4&lt;$AI68),AND(W$4&gt;=$AJ68,W$4&lt;$AK68)),$AG68,$AF68),0)))</f>
        <v/>
      </c>
      <c r="X68" s="40">
        <f>IF(OR($A68="",$AF68=""),"",IF($AL68=1,0,IF(IF($AE68&gt;$AD68,AND(X$4&gt;=$AD68,X$4&lt;$AE68),OR(X$4&gt;=$AD68,X$4&lt;$AE68)),IF(OR(AND(X$4&gt;=$AH68,X$4&lt;$AI68),AND(X$4&gt;=$AJ68,X$4&lt;$AK68)),$AG68,$AF68),0)))</f>
        <v/>
      </c>
      <c r="Y68" s="40">
        <f>IF(OR($A68="",$AF68=""),"",IF($AL68=1,0,IF(IF($AE68&gt;$AD68,AND(Y$4&gt;=$AD68,Y$4&lt;$AE68),OR(Y$4&gt;=$AD68,Y$4&lt;$AE68)),IF(OR(AND(Y$4&gt;=$AH68,Y$4&lt;$AI68),AND(Y$4&gt;=$AJ68,Y$4&lt;$AK68)),$AG68,$AF68),0)))</f>
        <v/>
      </c>
      <c r="Z68" s="40">
        <f>IF(OR($A68="",$AF68=""),"",IF($AL68=1,0,IF(IF($AE68&gt;$AD68,AND(Z$4&gt;=$AD68,Z$4&lt;$AE68),OR(Z$4&gt;=$AD68,Z$4&lt;$AE68)),IF(OR(AND(Z$4&gt;=$AH68,Z$4&lt;$AI68),AND(Z$4&gt;=$AJ68,Z$4&lt;$AK68)),$AG68,$AF68),0)))</f>
        <v/>
      </c>
      <c r="AA68" s="41">
        <f>IF($A68="","",SUM(C68:Z68))</f>
        <v/>
      </c>
      <c r="AC68" s="42" t="n">
        <v>3</v>
      </c>
      <c r="AD68" s="42">
        <f>IF('3 Movimento'!$B$16&lt;&gt;"",'3 Movimento'!$B$16,IF('1 Loja'!D$16="",0,'1 Loja'!D$16))*24</f>
        <v/>
      </c>
      <c r="AE68" s="42">
        <f>IF('3 Movimento'!$C$16&lt;&gt;"",'3 Movimento'!$C$16,IF('1 Loja'!D$17="",0,'1 Loja'!D$17))*24</f>
        <v/>
      </c>
      <c r="AF68" s="42">
        <f>IF('3 Movimento'!$H$16="","",'3 Movimento'!$H$16)</f>
        <v/>
      </c>
      <c r="AG68" s="42">
        <f>IF('3 Movimento'!$I$16="",AF68,'3 Movimento'!$I$16)</f>
        <v/>
      </c>
      <c r="AH68" s="42">
        <f>IF('1 Loja'!D$18="",-1,'1 Loja'!D$18*24)</f>
        <v/>
      </c>
      <c r="AI68" s="42">
        <f>IF('1 Loja'!D$19="",-1,'1 Loja'!D$19*24)</f>
        <v/>
      </c>
      <c r="AJ68" s="42">
        <f>IF('1 Loja'!D$20="",-1,'1 Loja'!D$20*24)</f>
        <v/>
      </c>
      <c r="AK68" s="42">
        <f>IF('1 Loja'!D$21="",-1,'1 Loja'!D$21*24)</f>
        <v/>
      </c>
      <c r="AL68" s="42">
        <f>IF(AND('3 Movimento'!$B$16="",'3 Movimento'!$C$16="",OR('1 Loja'!D$16="",'1 Loja'!D$17="")),1,0)</f>
        <v/>
      </c>
    </row>
    <row r="69">
      <c r="A69" s="39">
        <f>IF('3 Movimento'!$A$17="","",'3 Movimento'!$A$17)</f>
        <v/>
      </c>
      <c r="B69" s="39" t="inlineStr">
        <is>
          <t>Segunda</t>
        </is>
      </c>
      <c r="C69" s="40">
        <f>IF(OR($A69="",$AF69=""),"",IF($AL69=1,0,IF(IF($AE69&gt;$AD69,AND(C$4&gt;=$AD69,C$4&lt;$AE69),OR(C$4&gt;=$AD69,C$4&lt;$AE69)),IF(OR(AND(C$4&gt;=$AH69,C$4&lt;$AI69),AND(C$4&gt;=$AJ69,C$4&lt;$AK69)),$AG69,$AF69),0)))</f>
        <v/>
      </c>
      <c r="D69" s="40">
        <f>IF(OR($A69="",$AF69=""),"",IF($AL69=1,0,IF(IF($AE69&gt;$AD69,AND(D$4&gt;=$AD69,D$4&lt;$AE69),OR(D$4&gt;=$AD69,D$4&lt;$AE69)),IF(OR(AND(D$4&gt;=$AH69,D$4&lt;$AI69),AND(D$4&gt;=$AJ69,D$4&lt;$AK69)),$AG69,$AF69),0)))</f>
        <v/>
      </c>
      <c r="E69" s="40">
        <f>IF(OR($A69="",$AF69=""),"",IF($AL69=1,0,IF(IF($AE69&gt;$AD69,AND(E$4&gt;=$AD69,E$4&lt;$AE69),OR(E$4&gt;=$AD69,E$4&lt;$AE69)),IF(OR(AND(E$4&gt;=$AH69,E$4&lt;$AI69),AND(E$4&gt;=$AJ69,E$4&lt;$AK69)),$AG69,$AF69),0)))</f>
        <v/>
      </c>
      <c r="F69" s="40">
        <f>IF(OR($A69="",$AF69=""),"",IF($AL69=1,0,IF(IF($AE69&gt;$AD69,AND(F$4&gt;=$AD69,F$4&lt;$AE69),OR(F$4&gt;=$AD69,F$4&lt;$AE69)),IF(OR(AND(F$4&gt;=$AH69,F$4&lt;$AI69),AND(F$4&gt;=$AJ69,F$4&lt;$AK69)),$AG69,$AF69),0)))</f>
        <v/>
      </c>
      <c r="G69" s="40">
        <f>IF(OR($A69="",$AF69=""),"",IF($AL69=1,0,IF(IF($AE69&gt;$AD69,AND(G$4&gt;=$AD69,G$4&lt;$AE69),OR(G$4&gt;=$AD69,G$4&lt;$AE69)),IF(OR(AND(G$4&gt;=$AH69,G$4&lt;$AI69),AND(G$4&gt;=$AJ69,G$4&lt;$AK69)),$AG69,$AF69),0)))</f>
        <v/>
      </c>
      <c r="H69" s="40">
        <f>IF(OR($A69="",$AF69=""),"",IF($AL69=1,0,IF(IF($AE69&gt;$AD69,AND(H$4&gt;=$AD69,H$4&lt;$AE69),OR(H$4&gt;=$AD69,H$4&lt;$AE69)),IF(OR(AND(H$4&gt;=$AH69,H$4&lt;$AI69),AND(H$4&gt;=$AJ69,H$4&lt;$AK69)),$AG69,$AF69),0)))</f>
        <v/>
      </c>
      <c r="I69" s="40">
        <f>IF(OR($A69="",$AF69=""),"",IF($AL69=1,0,IF(IF($AE69&gt;$AD69,AND(I$4&gt;=$AD69,I$4&lt;$AE69),OR(I$4&gt;=$AD69,I$4&lt;$AE69)),IF(OR(AND(I$4&gt;=$AH69,I$4&lt;$AI69),AND(I$4&gt;=$AJ69,I$4&lt;$AK69)),$AG69,$AF69),0)))</f>
        <v/>
      </c>
      <c r="J69" s="40">
        <f>IF(OR($A69="",$AF69=""),"",IF($AL69=1,0,IF(IF($AE69&gt;$AD69,AND(J$4&gt;=$AD69,J$4&lt;$AE69),OR(J$4&gt;=$AD69,J$4&lt;$AE69)),IF(OR(AND(J$4&gt;=$AH69,J$4&lt;$AI69),AND(J$4&gt;=$AJ69,J$4&lt;$AK69)),$AG69,$AF69),0)))</f>
        <v/>
      </c>
      <c r="K69" s="40">
        <f>IF(OR($A69="",$AF69=""),"",IF($AL69=1,0,IF(IF($AE69&gt;$AD69,AND(K$4&gt;=$AD69,K$4&lt;$AE69),OR(K$4&gt;=$AD69,K$4&lt;$AE69)),IF(OR(AND(K$4&gt;=$AH69,K$4&lt;$AI69),AND(K$4&gt;=$AJ69,K$4&lt;$AK69)),$AG69,$AF69),0)))</f>
        <v/>
      </c>
      <c r="L69" s="40">
        <f>IF(OR($A69="",$AF69=""),"",IF($AL69=1,0,IF(IF($AE69&gt;$AD69,AND(L$4&gt;=$AD69,L$4&lt;$AE69),OR(L$4&gt;=$AD69,L$4&lt;$AE69)),IF(OR(AND(L$4&gt;=$AH69,L$4&lt;$AI69),AND(L$4&gt;=$AJ69,L$4&lt;$AK69)),$AG69,$AF69),0)))</f>
        <v/>
      </c>
      <c r="M69" s="40">
        <f>IF(OR($A69="",$AF69=""),"",IF($AL69=1,0,IF(IF($AE69&gt;$AD69,AND(M$4&gt;=$AD69,M$4&lt;$AE69),OR(M$4&gt;=$AD69,M$4&lt;$AE69)),IF(OR(AND(M$4&gt;=$AH69,M$4&lt;$AI69),AND(M$4&gt;=$AJ69,M$4&lt;$AK69)),$AG69,$AF69),0)))</f>
        <v/>
      </c>
      <c r="N69" s="40">
        <f>IF(OR($A69="",$AF69=""),"",IF($AL69=1,0,IF(IF($AE69&gt;$AD69,AND(N$4&gt;=$AD69,N$4&lt;$AE69),OR(N$4&gt;=$AD69,N$4&lt;$AE69)),IF(OR(AND(N$4&gt;=$AH69,N$4&lt;$AI69),AND(N$4&gt;=$AJ69,N$4&lt;$AK69)),$AG69,$AF69),0)))</f>
        <v/>
      </c>
      <c r="O69" s="40">
        <f>IF(OR($A69="",$AF69=""),"",IF($AL69=1,0,IF(IF($AE69&gt;$AD69,AND(O$4&gt;=$AD69,O$4&lt;$AE69),OR(O$4&gt;=$AD69,O$4&lt;$AE69)),IF(OR(AND(O$4&gt;=$AH69,O$4&lt;$AI69),AND(O$4&gt;=$AJ69,O$4&lt;$AK69)),$AG69,$AF69),0)))</f>
        <v/>
      </c>
      <c r="P69" s="40">
        <f>IF(OR($A69="",$AF69=""),"",IF($AL69=1,0,IF(IF($AE69&gt;$AD69,AND(P$4&gt;=$AD69,P$4&lt;$AE69),OR(P$4&gt;=$AD69,P$4&lt;$AE69)),IF(OR(AND(P$4&gt;=$AH69,P$4&lt;$AI69),AND(P$4&gt;=$AJ69,P$4&lt;$AK69)),$AG69,$AF69),0)))</f>
        <v/>
      </c>
      <c r="Q69" s="40">
        <f>IF(OR($A69="",$AF69=""),"",IF($AL69=1,0,IF(IF($AE69&gt;$AD69,AND(Q$4&gt;=$AD69,Q$4&lt;$AE69),OR(Q$4&gt;=$AD69,Q$4&lt;$AE69)),IF(OR(AND(Q$4&gt;=$AH69,Q$4&lt;$AI69),AND(Q$4&gt;=$AJ69,Q$4&lt;$AK69)),$AG69,$AF69),0)))</f>
        <v/>
      </c>
      <c r="R69" s="40">
        <f>IF(OR($A69="",$AF69=""),"",IF($AL69=1,0,IF(IF($AE69&gt;$AD69,AND(R$4&gt;=$AD69,R$4&lt;$AE69),OR(R$4&gt;=$AD69,R$4&lt;$AE69)),IF(OR(AND(R$4&gt;=$AH69,R$4&lt;$AI69),AND(R$4&gt;=$AJ69,R$4&lt;$AK69)),$AG69,$AF69),0)))</f>
        <v/>
      </c>
      <c r="S69" s="40">
        <f>IF(OR($A69="",$AF69=""),"",IF($AL69=1,0,IF(IF($AE69&gt;$AD69,AND(S$4&gt;=$AD69,S$4&lt;$AE69),OR(S$4&gt;=$AD69,S$4&lt;$AE69)),IF(OR(AND(S$4&gt;=$AH69,S$4&lt;$AI69),AND(S$4&gt;=$AJ69,S$4&lt;$AK69)),$AG69,$AF69),0)))</f>
        <v/>
      </c>
      <c r="T69" s="40">
        <f>IF(OR($A69="",$AF69=""),"",IF($AL69=1,0,IF(IF($AE69&gt;$AD69,AND(T$4&gt;=$AD69,T$4&lt;$AE69),OR(T$4&gt;=$AD69,T$4&lt;$AE69)),IF(OR(AND(T$4&gt;=$AH69,T$4&lt;$AI69),AND(T$4&gt;=$AJ69,T$4&lt;$AK69)),$AG69,$AF69),0)))</f>
        <v/>
      </c>
      <c r="U69" s="40">
        <f>IF(OR($A69="",$AF69=""),"",IF($AL69=1,0,IF(IF($AE69&gt;$AD69,AND(U$4&gt;=$AD69,U$4&lt;$AE69),OR(U$4&gt;=$AD69,U$4&lt;$AE69)),IF(OR(AND(U$4&gt;=$AH69,U$4&lt;$AI69),AND(U$4&gt;=$AJ69,U$4&lt;$AK69)),$AG69,$AF69),0)))</f>
        <v/>
      </c>
      <c r="V69" s="40">
        <f>IF(OR($A69="",$AF69=""),"",IF($AL69=1,0,IF(IF($AE69&gt;$AD69,AND(V$4&gt;=$AD69,V$4&lt;$AE69),OR(V$4&gt;=$AD69,V$4&lt;$AE69)),IF(OR(AND(V$4&gt;=$AH69,V$4&lt;$AI69),AND(V$4&gt;=$AJ69,V$4&lt;$AK69)),$AG69,$AF69),0)))</f>
        <v/>
      </c>
      <c r="W69" s="40">
        <f>IF(OR($A69="",$AF69=""),"",IF($AL69=1,0,IF(IF($AE69&gt;$AD69,AND(W$4&gt;=$AD69,W$4&lt;$AE69),OR(W$4&gt;=$AD69,W$4&lt;$AE69)),IF(OR(AND(W$4&gt;=$AH69,W$4&lt;$AI69),AND(W$4&gt;=$AJ69,W$4&lt;$AK69)),$AG69,$AF69),0)))</f>
        <v/>
      </c>
      <c r="X69" s="40">
        <f>IF(OR($A69="",$AF69=""),"",IF($AL69=1,0,IF(IF($AE69&gt;$AD69,AND(X$4&gt;=$AD69,X$4&lt;$AE69),OR(X$4&gt;=$AD69,X$4&lt;$AE69)),IF(OR(AND(X$4&gt;=$AH69,X$4&lt;$AI69),AND(X$4&gt;=$AJ69,X$4&lt;$AK69)),$AG69,$AF69),0)))</f>
        <v/>
      </c>
      <c r="Y69" s="40">
        <f>IF(OR($A69="",$AF69=""),"",IF($AL69=1,0,IF(IF($AE69&gt;$AD69,AND(Y$4&gt;=$AD69,Y$4&lt;$AE69),OR(Y$4&gt;=$AD69,Y$4&lt;$AE69)),IF(OR(AND(Y$4&gt;=$AH69,Y$4&lt;$AI69),AND(Y$4&gt;=$AJ69,Y$4&lt;$AK69)),$AG69,$AF69),0)))</f>
        <v/>
      </c>
      <c r="Z69" s="40">
        <f>IF(OR($A69="",$AF69=""),"",IF($AL69=1,0,IF(IF($AE69&gt;$AD69,AND(Z$4&gt;=$AD69,Z$4&lt;$AE69),OR(Z$4&gt;=$AD69,Z$4&lt;$AE69)),IF(OR(AND(Z$4&gt;=$AH69,Z$4&lt;$AI69),AND(Z$4&gt;=$AJ69,Z$4&lt;$AK69)),$AG69,$AF69),0)))</f>
        <v/>
      </c>
      <c r="AA69" s="41">
        <f>IF($A69="","",SUM(C69:Z69))</f>
        <v/>
      </c>
      <c r="AC69" s="42" t="n">
        <v>1</v>
      </c>
      <c r="AD69" s="42">
        <f>IF('3 Movimento'!$B$17&lt;&gt;"",'3 Movimento'!$B$17,IF('1 Loja'!B$16="",0,'1 Loja'!B$16))*24</f>
        <v/>
      </c>
      <c r="AE69" s="42">
        <f>IF('3 Movimento'!$C$17&lt;&gt;"",'3 Movimento'!$C$17,IF('1 Loja'!B$17="",0,'1 Loja'!B$17))*24</f>
        <v/>
      </c>
      <c r="AF69" s="42">
        <f>IF('3 Movimento'!$D$17="","",'3 Movimento'!$D$17)</f>
        <v/>
      </c>
      <c r="AG69" s="42">
        <f>IF('3 Movimento'!$E$17="",AF69,'3 Movimento'!$E$17)</f>
        <v/>
      </c>
      <c r="AH69" s="42">
        <f>IF('1 Loja'!B$18="",-1,'1 Loja'!B$18*24)</f>
        <v/>
      </c>
      <c r="AI69" s="42">
        <f>IF('1 Loja'!B$19="",-1,'1 Loja'!B$19*24)</f>
        <v/>
      </c>
      <c r="AJ69" s="42">
        <f>IF('1 Loja'!B$20="",-1,'1 Loja'!B$20*24)</f>
        <v/>
      </c>
      <c r="AK69" s="42">
        <f>IF('1 Loja'!B$21="",-1,'1 Loja'!B$21*24)</f>
        <v/>
      </c>
      <c r="AL69" s="42">
        <f>IF(AND('3 Movimento'!$B$17="",'3 Movimento'!$C$17="",OR('1 Loja'!B$16="",'1 Loja'!B$17="")),1,0)</f>
        <v/>
      </c>
    </row>
    <row r="70">
      <c r="A70" s="39">
        <f>IF('3 Movimento'!$A$17="","",'3 Movimento'!$A$17)</f>
        <v/>
      </c>
      <c r="B70" s="39" t="inlineStr">
        <is>
          <t>Terça</t>
        </is>
      </c>
      <c r="C70" s="40">
        <f>IF(OR($A70="",$AF70=""),"",IF($AL70=1,0,IF(IF($AE70&gt;$AD70,AND(C$4&gt;=$AD70,C$4&lt;$AE70),OR(C$4&gt;=$AD70,C$4&lt;$AE70)),IF(OR(AND(C$4&gt;=$AH70,C$4&lt;$AI70),AND(C$4&gt;=$AJ70,C$4&lt;$AK70)),$AG70,$AF70),0)))</f>
        <v/>
      </c>
      <c r="D70" s="40">
        <f>IF(OR($A70="",$AF70=""),"",IF($AL70=1,0,IF(IF($AE70&gt;$AD70,AND(D$4&gt;=$AD70,D$4&lt;$AE70),OR(D$4&gt;=$AD70,D$4&lt;$AE70)),IF(OR(AND(D$4&gt;=$AH70,D$4&lt;$AI70),AND(D$4&gt;=$AJ70,D$4&lt;$AK70)),$AG70,$AF70),0)))</f>
        <v/>
      </c>
      <c r="E70" s="40">
        <f>IF(OR($A70="",$AF70=""),"",IF($AL70=1,0,IF(IF($AE70&gt;$AD70,AND(E$4&gt;=$AD70,E$4&lt;$AE70),OR(E$4&gt;=$AD70,E$4&lt;$AE70)),IF(OR(AND(E$4&gt;=$AH70,E$4&lt;$AI70),AND(E$4&gt;=$AJ70,E$4&lt;$AK70)),$AG70,$AF70),0)))</f>
        <v/>
      </c>
      <c r="F70" s="40">
        <f>IF(OR($A70="",$AF70=""),"",IF($AL70=1,0,IF(IF($AE70&gt;$AD70,AND(F$4&gt;=$AD70,F$4&lt;$AE70),OR(F$4&gt;=$AD70,F$4&lt;$AE70)),IF(OR(AND(F$4&gt;=$AH70,F$4&lt;$AI70),AND(F$4&gt;=$AJ70,F$4&lt;$AK70)),$AG70,$AF70),0)))</f>
        <v/>
      </c>
      <c r="G70" s="40">
        <f>IF(OR($A70="",$AF70=""),"",IF($AL70=1,0,IF(IF($AE70&gt;$AD70,AND(G$4&gt;=$AD70,G$4&lt;$AE70),OR(G$4&gt;=$AD70,G$4&lt;$AE70)),IF(OR(AND(G$4&gt;=$AH70,G$4&lt;$AI70),AND(G$4&gt;=$AJ70,G$4&lt;$AK70)),$AG70,$AF70),0)))</f>
        <v/>
      </c>
      <c r="H70" s="40">
        <f>IF(OR($A70="",$AF70=""),"",IF($AL70=1,0,IF(IF($AE70&gt;$AD70,AND(H$4&gt;=$AD70,H$4&lt;$AE70),OR(H$4&gt;=$AD70,H$4&lt;$AE70)),IF(OR(AND(H$4&gt;=$AH70,H$4&lt;$AI70),AND(H$4&gt;=$AJ70,H$4&lt;$AK70)),$AG70,$AF70),0)))</f>
        <v/>
      </c>
      <c r="I70" s="40">
        <f>IF(OR($A70="",$AF70=""),"",IF($AL70=1,0,IF(IF($AE70&gt;$AD70,AND(I$4&gt;=$AD70,I$4&lt;$AE70),OR(I$4&gt;=$AD70,I$4&lt;$AE70)),IF(OR(AND(I$4&gt;=$AH70,I$4&lt;$AI70),AND(I$4&gt;=$AJ70,I$4&lt;$AK70)),$AG70,$AF70),0)))</f>
        <v/>
      </c>
      <c r="J70" s="40">
        <f>IF(OR($A70="",$AF70=""),"",IF($AL70=1,0,IF(IF($AE70&gt;$AD70,AND(J$4&gt;=$AD70,J$4&lt;$AE70),OR(J$4&gt;=$AD70,J$4&lt;$AE70)),IF(OR(AND(J$4&gt;=$AH70,J$4&lt;$AI70),AND(J$4&gt;=$AJ70,J$4&lt;$AK70)),$AG70,$AF70),0)))</f>
        <v/>
      </c>
      <c r="K70" s="40">
        <f>IF(OR($A70="",$AF70=""),"",IF($AL70=1,0,IF(IF($AE70&gt;$AD70,AND(K$4&gt;=$AD70,K$4&lt;$AE70),OR(K$4&gt;=$AD70,K$4&lt;$AE70)),IF(OR(AND(K$4&gt;=$AH70,K$4&lt;$AI70),AND(K$4&gt;=$AJ70,K$4&lt;$AK70)),$AG70,$AF70),0)))</f>
        <v/>
      </c>
      <c r="L70" s="40">
        <f>IF(OR($A70="",$AF70=""),"",IF($AL70=1,0,IF(IF($AE70&gt;$AD70,AND(L$4&gt;=$AD70,L$4&lt;$AE70),OR(L$4&gt;=$AD70,L$4&lt;$AE70)),IF(OR(AND(L$4&gt;=$AH70,L$4&lt;$AI70),AND(L$4&gt;=$AJ70,L$4&lt;$AK70)),$AG70,$AF70),0)))</f>
        <v/>
      </c>
      <c r="M70" s="40">
        <f>IF(OR($A70="",$AF70=""),"",IF($AL70=1,0,IF(IF($AE70&gt;$AD70,AND(M$4&gt;=$AD70,M$4&lt;$AE70),OR(M$4&gt;=$AD70,M$4&lt;$AE70)),IF(OR(AND(M$4&gt;=$AH70,M$4&lt;$AI70),AND(M$4&gt;=$AJ70,M$4&lt;$AK70)),$AG70,$AF70),0)))</f>
        <v/>
      </c>
      <c r="N70" s="40">
        <f>IF(OR($A70="",$AF70=""),"",IF($AL70=1,0,IF(IF($AE70&gt;$AD70,AND(N$4&gt;=$AD70,N$4&lt;$AE70),OR(N$4&gt;=$AD70,N$4&lt;$AE70)),IF(OR(AND(N$4&gt;=$AH70,N$4&lt;$AI70),AND(N$4&gt;=$AJ70,N$4&lt;$AK70)),$AG70,$AF70),0)))</f>
        <v/>
      </c>
      <c r="O70" s="40">
        <f>IF(OR($A70="",$AF70=""),"",IF($AL70=1,0,IF(IF($AE70&gt;$AD70,AND(O$4&gt;=$AD70,O$4&lt;$AE70),OR(O$4&gt;=$AD70,O$4&lt;$AE70)),IF(OR(AND(O$4&gt;=$AH70,O$4&lt;$AI70),AND(O$4&gt;=$AJ70,O$4&lt;$AK70)),$AG70,$AF70),0)))</f>
        <v/>
      </c>
      <c r="P70" s="40">
        <f>IF(OR($A70="",$AF70=""),"",IF($AL70=1,0,IF(IF($AE70&gt;$AD70,AND(P$4&gt;=$AD70,P$4&lt;$AE70),OR(P$4&gt;=$AD70,P$4&lt;$AE70)),IF(OR(AND(P$4&gt;=$AH70,P$4&lt;$AI70),AND(P$4&gt;=$AJ70,P$4&lt;$AK70)),$AG70,$AF70),0)))</f>
        <v/>
      </c>
      <c r="Q70" s="40">
        <f>IF(OR($A70="",$AF70=""),"",IF($AL70=1,0,IF(IF($AE70&gt;$AD70,AND(Q$4&gt;=$AD70,Q$4&lt;$AE70),OR(Q$4&gt;=$AD70,Q$4&lt;$AE70)),IF(OR(AND(Q$4&gt;=$AH70,Q$4&lt;$AI70),AND(Q$4&gt;=$AJ70,Q$4&lt;$AK70)),$AG70,$AF70),0)))</f>
        <v/>
      </c>
      <c r="R70" s="40">
        <f>IF(OR($A70="",$AF70=""),"",IF($AL70=1,0,IF(IF($AE70&gt;$AD70,AND(R$4&gt;=$AD70,R$4&lt;$AE70),OR(R$4&gt;=$AD70,R$4&lt;$AE70)),IF(OR(AND(R$4&gt;=$AH70,R$4&lt;$AI70),AND(R$4&gt;=$AJ70,R$4&lt;$AK70)),$AG70,$AF70),0)))</f>
        <v/>
      </c>
      <c r="S70" s="40">
        <f>IF(OR($A70="",$AF70=""),"",IF($AL70=1,0,IF(IF($AE70&gt;$AD70,AND(S$4&gt;=$AD70,S$4&lt;$AE70),OR(S$4&gt;=$AD70,S$4&lt;$AE70)),IF(OR(AND(S$4&gt;=$AH70,S$4&lt;$AI70),AND(S$4&gt;=$AJ70,S$4&lt;$AK70)),$AG70,$AF70),0)))</f>
        <v/>
      </c>
      <c r="T70" s="40">
        <f>IF(OR($A70="",$AF70=""),"",IF($AL70=1,0,IF(IF($AE70&gt;$AD70,AND(T$4&gt;=$AD70,T$4&lt;$AE70),OR(T$4&gt;=$AD70,T$4&lt;$AE70)),IF(OR(AND(T$4&gt;=$AH70,T$4&lt;$AI70),AND(T$4&gt;=$AJ70,T$4&lt;$AK70)),$AG70,$AF70),0)))</f>
        <v/>
      </c>
      <c r="U70" s="40">
        <f>IF(OR($A70="",$AF70=""),"",IF($AL70=1,0,IF(IF($AE70&gt;$AD70,AND(U$4&gt;=$AD70,U$4&lt;$AE70),OR(U$4&gt;=$AD70,U$4&lt;$AE70)),IF(OR(AND(U$4&gt;=$AH70,U$4&lt;$AI70),AND(U$4&gt;=$AJ70,U$4&lt;$AK70)),$AG70,$AF70),0)))</f>
        <v/>
      </c>
      <c r="V70" s="40">
        <f>IF(OR($A70="",$AF70=""),"",IF($AL70=1,0,IF(IF($AE70&gt;$AD70,AND(V$4&gt;=$AD70,V$4&lt;$AE70),OR(V$4&gt;=$AD70,V$4&lt;$AE70)),IF(OR(AND(V$4&gt;=$AH70,V$4&lt;$AI70),AND(V$4&gt;=$AJ70,V$4&lt;$AK70)),$AG70,$AF70),0)))</f>
        <v/>
      </c>
      <c r="W70" s="40">
        <f>IF(OR($A70="",$AF70=""),"",IF($AL70=1,0,IF(IF($AE70&gt;$AD70,AND(W$4&gt;=$AD70,W$4&lt;$AE70),OR(W$4&gt;=$AD70,W$4&lt;$AE70)),IF(OR(AND(W$4&gt;=$AH70,W$4&lt;$AI70),AND(W$4&gt;=$AJ70,W$4&lt;$AK70)),$AG70,$AF70),0)))</f>
        <v/>
      </c>
      <c r="X70" s="40">
        <f>IF(OR($A70="",$AF70=""),"",IF($AL70=1,0,IF(IF($AE70&gt;$AD70,AND(X$4&gt;=$AD70,X$4&lt;$AE70),OR(X$4&gt;=$AD70,X$4&lt;$AE70)),IF(OR(AND(X$4&gt;=$AH70,X$4&lt;$AI70),AND(X$4&gt;=$AJ70,X$4&lt;$AK70)),$AG70,$AF70),0)))</f>
        <v/>
      </c>
      <c r="Y70" s="40">
        <f>IF(OR($A70="",$AF70=""),"",IF($AL70=1,0,IF(IF($AE70&gt;$AD70,AND(Y$4&gt;=$AD70,Y$4&lt;$AE70),OR(Y$4&gt;=$AD70,Y$4&lt;$AE70)),IF(OR(AND(Y$4&gt;=$AH70,Y$4&lt;$AI70),AND(Y$4&gt;=$AJ70,Y$4&lt;$AK70)),$AG70,$AF70),0)))</f>
        <v/>
      </c>
      <c r="Z70" s="40">
        <f>IF(OR($A70="",$AF70=""),"",IF($AL70=1,0,IF(IF($AE70&gt;$AD70,AND(Z$4&gt;=$AD70,Z$4&lt;$AE70),OR(Z$4&gt;=$AD70,Z$4&lt;$AE70)),IF(OR(AND(Z$4&gt;=$AH70,Z$4&lt;$AI70),AND(Z$4&gt;=$AJ70,Z$4&lt;$AK70)),$AG70,$AF70),0)))</f>
        <v/>
      </c>
      <c r="AA70" s="41">
        <f>IF($A70="","",SUM(C70:Z70))</f>
        <v/>
      </c>
      <c r="AC70" s="42" t="n">
        <v>1</v>
      </c>
      <c r="AD70" s="42">
        <f>IF('3 Movimento'!$B$17&lt;&gt;"",'3 Movimento'!$B$17,IF('1 Loja'!B$16="",0,'1 Loja'!B$16))*24</f>
        <v/>
      </c>
      <c r="AE70" s="42">
        <f>IF('3 Movimento'!$C$17&lt;&gt;"",'3 Movimento'!$C$17,IF('1 Loja'!B$17="",0,'1 Loja'!B$17))*24</f>
        <v/>
      </c>
      <c r="AF70" s="42">
        <f>IF('3 Movimento'!$D$17="","",'3 Movimento'!$D$17)</f>
        <v/>
      </c>
      <c r="AG70" s="42">
        <f>IF('3 Movimento'!$E$17="",AF70,'3 Movimento'!$E$17)</f>
        <v/>
      </c>
      <c r="AH70" s="42">
        <f>IF('1 Loja'!B$18="",-1,'1 Loja'!B$18*24)</f>
        <v/>
      </c>
      <c r="AI70" s="42">
        <f>IF('1 Loja'!B$19="",-1,'1 Loja'!B$19*24)</f>
        <v/>
      </c>
      <c r="AJ70" s="42">
        <f>IF('1 Loja'!B$20="",-1,'1 Loja'!B$20*24)</f>
        <v/>
      </c>
      <c r="AK70" s="42">
        <f>IF('1 Loja'!B$21="",-1,'1 Loja'!B$21*24)</f>
        <v/>
      </c>
      <c r="AL70" s="42">
        <f>IF(AND('3 Movimento'!$B$17="",'3 Movimento'!$C$17="",OR('1 Loja'!B$16="",'1 Loja'!B$17="")),1,0)</f>
        <v/>
      </c>
    </row>
    <row r="71">
      <c r="A71" s="39">
        <f>IF('3 Movimento'!$A$17="","",'3 Movimento'!$A$17)</f>
        <v/>
      </c>
      <c r="B71" s="39" t="inlineStr">
        <is>
          <t>Quarta</t>
        </is>
      </c>
      <c r="C71" s="40">
        <f>IF(OR($A71="",$AF71=""),"",IF($AL71=1,0,IF(IF($AE71&gt;$AD71,AND(C$4&gt;=$AD71,C$4&lt;$AE71),OR(C$4&gt;=$AD71,C$4&lt;$AE71)),IF(OR(AND(C$4&gt;=$AH71,C$4&lt;$AI71),AND(C$4&gt;=$AJ71,C$4&lt;$AK71)),$AG71,$AF71),0)))</f>
        <v/>
      </c>
      <c r="D71" s="40">
        <f>IF(OR($A71="",$AF71=""),"",IF($AL71=1,0,IF(IF($AE71&gt;$AD71,AND(D$4&gt;=$AD71,D$4&lt;$AE71),OR(D$4&gt;=$AD71,D$4&lt;$AE71)),IF(OR(AND(D$4&gt;=$AH71,D$4&lt;$AI71),AND(D$4&gt;=$AJ71,D$4&lt;$AK71)),$AG71,$AF71),0)))</f>
        <v/>
      </c>
      <c r="E71" s="40">
        <f>IF(OR($A71="",$AF71=""),"",IF($AL71=1,0,IF(IF($AE71&gt;$AD71,AND(E$4&gt;=$AD71,E$4&lt;$AE71),OR(E$4&gt;=$AD71,E$4&lt;$AE71)),IF(OR(AND(E$4&gt;=$AH71,E$4&lt;$AI71),AND(E$4&gt;=$AJ71,E$4&lt;$AK71)),$AG71,$AF71),0)))</f>
        <v/>
      </c>
      <c r="F71" s="40">
        <f>IF(OR($A71="",$AF71=""),"",IF($AL71=1,0,IF(IF($AE71&gt;$AD71,AND(F$4&gt;=$AD71,F$4&lt;$AE71),OR(F$4&gt;=$AD71,F$4&lt;$AE71)),IF(OR(AND(F$4&gt;=$AH71,F$4&lt;$AI71),AND(F$4&gt;=$AJ71,F$4&lt;$AK71)),$AG71,$AF71),0)))</f>
        <v/>
      </c>
      <c r="G71" s="40">
        <f>IF(OR($A71="",$AF71=""),"",IF($AL71=1,0,IF(IF($AE71&gt;$AD71,AND(G$4&gt;=$AD71,G$4&lt;$AE71),OR(G$4&gt;=$AD71,G$4&lt;$AE71)),IF(OR(AND(G$4&gt;=$AH71,G$4&lt;$AI71),AND(G$4&gt;=$AJ71,G$4&lt;$AK71)),$AG71,$AF71),0)))</f>
        <v/>
      </c>
      <c r="H71" s="40">
        <f>IF(OR($A71="",$AF71=""),"",IF($AL71=1,0,IF(IF($AE71&gt;$AD71,AND(H$4&gt;=$AD71,H$4&lt;$AE71),OR(H$4&gt;=$AD71,H$4&lt;$AE71)),IF(OR(AND(H$4&gt;=$AH71,H$4&lt;$AI71),AND(H$4&gt;=$AJ71,H$4&lt;$AK71)),$AG71,$AF71),0)))</f>
        <v/>
      </c>
      <c r="I71" s="40">
        <f>IF(OR($A71="",$AF71=""),"",IF($AL71=1,0,IF(IF($AE71&gt;$AD71,AND(I$4&gt;=$AD71,I$4&lt;$AE71),OR(I$4&gt;=$AD71,I$4&lt;$AE71)),IF(OR(AND(I$4&gt;=$AH71,I$4&lt;$AI71),AND(I$4&gt;=$AJ71,I$4&lt;$AK71)),$AG71,$AF71),0)))</f>
        <v/>
      </c>
      <c r="J71" s="40">
        <f>IF(OR($A71="",$AF71=""),"",IF($AL71=1,0,IF(IF($AE71&gt;$AD71,AND(J$4&gt;=$AD71,J$4&lt;$AE71),OR(J$4&gt;=$AD71,J$4&lt;$AE71)),IF(OR(AND(J$4&gt;=$AH71,J$4&lt;$AI71),AND(J$4&gt;=$AJ71,J$4&lt;$AK71)),$AG71,$AF71),0)))</f>
        <v/>
      </c>
      <c r="K71" s="40">
        <f>IF(OR($A71="",$AF71=""),"",IF($AL71=1,0,IF(IF($AE71&gt;$AD71,AND(K$4&gt;=$AD71,K$4&lt;$AE71),OR(K$4&gt;=$AD71,K$4&lt;$AE71)),IF(OR(AND(K$4&gt;=$AH71,K$4&lt;$AI71),AND(K$4&gt;=$AJ71,K$4&lt;$AK71)),$AG71,$AF71),0)))</f>
        <v/>
      </c>
      <c r="L71" s="40">
        <f>IF(OR($A71="",$AF71=""),"",IF($AL71=1,0,IF(IF($AE71&gt;$AD71,AND(L$4&gt;=$AD71,L$4&lt;$AE71),OR(L$4&gt;=$AD71,L$4&lt;$AE71)),IF(OR(AND(L$4&gt;=$AH71,L$4&lt;$AI71),AND(L$4&gt;=$AJ71,L$4&lt;$AK71)),$AG71,$AF71),0)))</f>
        <v/>
      </c>
      <c r="M71" s="40">
        <f>IF(OR($A71="",$AF71=""),"",IF($AL71=1,0,IF(IF($AE71&gt;$AD71,AND(M$4&gt;=$AD71,M$4&lt;$AE71),OR(M$4&gt;=$AD71,M$4&lt;$AE71)),IF(OR(AND(M$4&gt;=$AH71,M$4&lt;$AI71),AND(M$4&gt;=$AJ71,M$4&lt;$AK71)),$AG71,$AF71),0)))</f>
        <v/>
      </c>
      <c r="N71" s="40">
        <f>IF(OR($A71="",$AF71=""),"",IF($AL71=1,0,IF(IF($AE71&gt;$AD71,AND(N$4&gt;=$AD71,N$4&lt;$AE71),OR(N$4&gt;=$AD71,N$4&lt;$AE71)),IF(OR(AND(N$4&gt;=$AH71,N$4&lt;$AI71),AND(N$4&gt;=$AJ71,N$4&lt;$AK71)),$AG71,$AF71),0)))</f>
        <v/>
      </c>
      <c r="O71" s="40">
        <f>IF(OR($A71="",$AF71=""),"",IF($AL71=1,0,IF(IF($AE71&gt;$AD71,AND(O$4&gt;=$AD71,O$4&lt;$AE71),OR(O$4&gt;=$AD71,O$4&lt;$AE71)),IF(OR(AND(O$4&gt;=$AH71,O$4&lt;$AI71),AND(O$4&gt;=$AJ71,O$4&lt;$AK71)),$AG71,$AF71),0)))</f>
        <v/>
      </c>
      <c r="P71" s="40">
        <f>IF(OR($A71="",$AF71=""),"",IF($AL71=1,0,IF(IF($AE71&gt;$AD71,AND(P$4&gt;=$AD71,P$4&lt;$AE71),OR(P$4&gt;=$AD71,P$4&lt;$AE71)),IF(OR(AND(P$4&gt;=$AH71,P$4&lt;$AI71),AND(P$4&gt;=$AJ71,P$4&lt;$AK71)),$AG71,$AF71),0)))</f>
        <v/>
      </c>
      <c r="Q71" s="40">
        <f>IF(OR($A71="",$AF71=""),"",IF($AL71=1,0,IF(IF($AE71&gt;$AD71,AND(Q$4&gt;=$AD71,Q$4&lt;$AE71),OR(Q$4&gt;=$AD71,Q$4&lt;$AE71)),IF(OR(AND(Q$4&gt;=$AH71,Q$4&lt;$AI71),AND(Q$4&gt;=$AJ71,Q$4&lt;$AK71)),$AG71,$AF71),0)))</f>
        <v/>
      </c>
      <c r="R71" s="40">
        <f>IF(OR($A71="",$AF71=""),"",IF($AL71=1,0,IF(IF($AE71&gt;$AD71,AND(R$4&gt;=$AD71,R$4&lt;$AE71),OR(R$4&gt;=$AD71,R$4&lt;$AE71)),IF(OR(AND(R$4&gt;=$AH71,R$4&lt;$AI71),AND(R$4&gt;=$AJ71,R$4&lt;$AK71)),$AG71,$AF71),0)))</f>
        <v/>
      </c>
      <c r="S71" s="40">
        <f>IF(OR($A71="",$AF71=""),"",IF($AL71=1,0,IF(IF($AE71&gt;$AD71,AND(S$4&gt;=$AD71,S$4&lt;$AE71),OR(S$4&gt;=$AD71,S$4&lt;$AE71)),IF(OR(AND(S$4&gt;=$AH71,S$4&lt;$AI71),AND(S$4&gt;=$AJ71,S$4&lt;$AK71)),$AG71,$AF71),0)))</f>
        <v/>
      </c>
      <c r="T71" s="40">
        <f>IF(OR($A71="",$AF71=""),"",IF($AL71=1,0,IF(IF($AE71&gt;$AD71,AND(T$4&gt;=$AD71,T$4&lt;$AE71),OR(T$4&gt;=$AD71,T$4&lt;$AE71)),IF(OR(AND(T$4&gt;=$AH71,T$4&lt;$AI71),AND(T$4&gt;=$AJ71,T$4&lt;$AK71)),$AG71,$AF71),0)))</f>
        <v/>
      </c>
      <c r="U71" s="40">
        <f>IF(OR($A71="",$AF71=""),"",IF($AL71=1,0,IF(IF($AE71&gt;$AD71,AND(U$4&gt;=$AD71,U$4&lt;$AE71),OR(U$4&gt;=$AD71,U$4&lt;$AE71)),IF(OR(AND(U$4&gt;=$AH71,U$4&lt;$AI71),AND(U$4&gt;=$AJ71,U$4&lt;$AK71)),$AG71,$AF71),0)))</f>
        <v/>
      </c>
      <c r="V71" s="40">
        <f>IF(OR($A71="",$AF71=""),"",IF($AL71=1,0,IF(IF($AE71&gt;$AD71,AND(V$4&gt;=$AD71,V$4&lt;$AE71),OR(V$4&gt;=$AD71,V$4&lt;$AE71)),IF(OR(AND(V$4&gt;=$AH71,V$4&lt;$AI71),AND(V$4&gt;=$AJ71,V$4&lt;$AK71)),$AG71,$AF71),0)))</f>
        <v/>
      </c>
      <c r="W71" s="40">
        <f>IF(OR($A71="",$AF71=""),"",IF($AL71=1,0,IF(IF($AE71&gt;$AD71,AND(W$4&gt;=$AD71,W$4&lt;$AE71),OR(W$4&gt;=$AD71,W$4&lt;$AE71)),IF(OR(AND(W$4&gt;=$AH71,W$4&lt;$AI71),AND(W$4&gt;=$AJ71,W$4&lt;$AK71)),$AG71,$AF71),0)))</f>
        <v/>
      </c>
      <c r="X71" s="40">
        <f>IF(OR($A71="",$AF71=""),"",IF($AL71=1,0,IF(IF($AE71&gt;$AD71,AND(X$4&gt;=$AD71,X$4&lt;$AE71),OR(X$4&gt;=$AD71,X$4&lt;$AE71)),IF(OR(AND(X$4&gt;=$AH71,X$4&lt;$AI71),AND(X$4&gt;=$AJ71,X$4&lt;$AK71)),$AG71,$AF71),0)))</f>
        <v/>
      </c>
      <c r="Y71" s="40">
        <f>IF(OR($A71="",$AF71=""),"",IF($AL71=1,0,IF(IF($AE71&gt;$AD71,AND(Y$4&gt;=$AD71,Y$4&lt;$AE71),OR(Y$4&gt;=$AD71,Y$4&lt;$AE71)),IF(OR(AND(Y$4&gt;=$AH71,Y$4&lt;$AI71),AND(Y$4&gt;=$AJ71,Y$4&lt;$AK71)),$AG71,$AF71),0)))</f>
        <v/>
      </c>
      <c r="Z71" s="40">
        <f>IF(OR($A71="",$AF71=""),"",IF($AL71=1,0,IF(IF($AE71&gt;$AD71,AND(Z$4&gt;=$AD71,Z$4&lt;$AE71),OR(Z$4&gt;=$AD71,Z$4&lt;$AE71)),IF(OR(AND(Z$4&gt;=$AH71,Z$4&lt;$AI71),AND(Z$4&gt;=$AJ71,Z$4&lt;$AK71)),$AG71,$AF71),0)))</f>
        <v/>
      </c>
      <c r="AA71" s="41">
        <f>IF($A71="","",SUM(C71:Z71))</f>
        <v/>
      </c>
      <c r="AC71" s="42" t="n">
        <v>1</v>
      </c>
      <c r="AD71" s="42">
        <f>IF('3 Movimento'!$B$17&lt;&gt;"",'3 Movimento'!$B$17,IF('1 Loja'!B$16="",0,'1 Loja'!B$16))*24</f>
        <v/>
      </c>
      <c r="AE71" s="42">
        <f>IF('3 Movimento'!$C$17&lt;&gt;"",'3 Movimento'!$C$17,IF('1 Loja'!B$17="",0,'1 Loja'!B$17))*24</f>
        <v/>
      </c>
      <c r="AF71" s="42">
        <f>IF('3 Movimento'!$D$17="","",'3 Movimento'!$D$17)</f>
        <v/>
      </c>
      <c r="AG71" s="42">
        <f>IF('3 Movimento'!$E$17="",AF71,'3 Movimento'!$E$17)</f>
        <v/>
      </c>
      <c r="AH71" s="42">
        <f>IF('1 Loja'!B$18="",-1,'1 Loja'!B$18*24)</f>
        <v/>
      </c>
      <c r="AI71" s="42">
        <f>IF('1 Loja'!B$19="",-1,'1 Loja'!B$19*24)</f>
        <v/>
      </c>
      <c r="AJ71" s="42">
        <f>IF('1 Loja'!B$20="",-1,'1 Loja'!B$20*24)</f>
        <v/>
      </c>
      <c r="AK71" s="42">
        <f>IF('1 Loja'!B$21="",-1,'1 Loja'!B$21*24)</f>
        <v/>
      </c>
      <c r="AL71" s="42">
        <f>IF(AND('3 Movimento'!$B$17="",'3 Movimento'!$C$17="",OR('1 Loja'!B$16="",'1 Loja'!B$17="")),1,0)</f>
        <v/>
      </c>
    </row>
    <row r="72">
      <c r="A72" s="39">
        <f>IF('3 Movimento'!$A$17="","",'3 Movimento'!$A$17)</f>
        <v/>
      </c>
      <c r="B72" s="39" t="inlineStr">
        <is>
          <t>Quinta</t>
        </is>
      </c>
      <c r="C72" s="40">
        <f>IF(OR($A72="",$AF72=""),"",IF($AL72=1,0,IF(IF($AE72&gt;$AD72,AND(C$4&gt;=$AD72,C$4&lt;$AE72),OR(C$4&gt;=$AD72,C$4&lt;$AE72)),IF(OR(AND(C$4&gt;=$AH72,C$4&lt;$AI72),AND(C$4&gt;=$AJ72,C$4&lt;$AK72)),$AG72,$AF72),0)))</f>
        <v/>
      </c>
      <c r="D72" s="40">
        <f>IF(OR($A72="",$AF72=""),"",IF($AL72=1,0,IF(IF($AE72&gt;$AD72,AND(D$4&gt;=$AD72,D$4&lt;$AE72),OR(D$4&gt;=$AD72,D$4&lt;$AE72)),IF(OR(AND(D$4&gt;=$AH72,D$4&lt;$AI72),AND(D$4&gt;=$AJ72,D$4&lt;$AK72)),$AG72,$AF72),0)))</f>
        <v/>
      </c>
      <c r="E72" s="40">
        <f>IF(OR($A72="",$AF72=""),"",IF($AL72=1,0,IF(IF($AE72&gt;$AD72,AND(E$4&gt;=$AD72,E$4&lt;$AE72),OR(E$4&gt;=$AD72,E$4&lt;$AE72)),IF(OR(AND(E$4&gt;=$AH72,E$4&lt;$AI72),AND(E$4&gt;=$AJ72,E$4&lt;$AK72)),$AG72,$AF72),0)))</f>
        <v/>
      </c>
      <c r="F72" s="40">
        <f>IF(OR($A72="",$AF72=""),"",IF($AL72=1,0,IF(IF($AE72&gt;$AD72,AND(F$4&gt;=$AD72,F$4&lt;$AE72),OR(F$4&gt;=$AD72,F$4&lt;$AE72)),IF(OR(AND(F$4&gt;=$AH72,F$4&lt;$AI72),AND(F$4&gt;=$AJ72,F$4&lt;$AK72)),$AG72,$AF72),0)))</f>
        <v/>
      </c>
      <c r="G72" s="40">
        <f>IF(OR($A72="",$AF72=""),"",IF($AL72=1,0,IF(IF($AE72&gt;$AD72,AND(G$4&gt;=$AD72,G$4&lt;$AE72),OR(G$4&gt;=$AD72,G$4&lt;$AE72)),IF(OR(AND(G$4&gt;=$AH72,G$4&lt;$AI72),AND(G$4&gt;=$AJ72,G$4&lt;$AK72)),$AG72,$AF72),0)))</f>
        <v/>
      </c>
      <c r="H72" s="40">
        <f>IF(OR($A72="",$AF72=""),"",IF($AL72=1,0,IF(IF($AE72&gt;$AD72,AND(H$4&gt;=$AD72,H$4&lt;$AE72),OR(H$4&gt;=$AD72,H$4&lt;$AE72)),IF(OR(AND(H$4&gt;=$AH72,H$4&lt;$AI72),AND(H$4&gt;=$AJ72,H$4&lt;$AK72)),$AG72,$AF72),0)))</f>
        <v/>
      </c>
      <c r="I72" s="40">
        <f>IF(OR($A72="",$AF72=""),"",IF($AL72=1,0,IF(IF($AE72&gt;$AD72,AND(I$4&gt;=$AD72,I$4&lt;$AE72),OR(I$4&gt;=$AD72,I$4&lt;$AE72)),IF(OR(AND(I$4&gt;=$AH72,I$4&lt;$AI72),AND(I$4&gt;=$AJ72,I$4&lt;$AK72)),$AG72,$AF72),0)))</f>
        <v/>
      </c>
      <c r="J72" s="40">
        <f>IF(OR($A72="",$AF72=""),"",IF($AL72=1,0,IF(IF($AE72&gt;$AD72,AND(J$4&gt;=$AD72,J$4&lt;$AE72),OR(J$4&gt;=$AD72,J$4&lt;$AE72)),IF(OR(AND(J$4&gt;=$AH72,J$4&lt;$AI72),AND(J$4&gt;=$AJ72,J$4&lt;$AK72)),$AG72,$AF72),0)))</f>
        <v/>
      </c>
      <c r="K72" s="40">
        <f>IF(OR($A72="",$AF72=""),"",IF($AL72=1,0,IF(IF($AE72&gt;$AD72,AND(K$4&gt;=$AD72,K$4&lt;$AE72),OR(K$4&gt;=$AD72,K$4&lt;$AE72)),IF(OR(AND(K$4&gt;=$AH72,K$4&lt;$AI72),AND(K$4&gt;=$AJ72,K$4&lt;$AK72)),$AG72,$AF72),0)))</f>
        <v/>
      </c>
      <c r="L72" s="40">
        <f>IF(OR($A72="",$AF72=""),"",IF($AL72=1,0,IF(IF($AE72&gt;$AD72,AND(L$4&gt;=$AD72,L$4&lt;$AE72),OR(L$4&gt;=$AD72,L$4&lt;$AE72)),IF(OR(AND(L$4&gt;=$AH72,L$4&lt;$AI72),AND(L$4&gt;=$AJ72,L$4&lt;$AK72)),$AG72,$AF72),0)))</f>
        <v/>
      </c>
      <c r="M72" s="40">
        <f>IF(OR($A72="",$AF72=""),"",IF($AL72=1,0,IF(IF($AE72&gt;$AD72,AND(M$4&gt;=$AD72,M$4&lt;$AE72),OR(M$4&gt;=$AD72,M$4&lt;$AE72)),IF(OR(AND(M$4&gt;=$AH72,M$4&lt;$AI72),AND(M$4&gt;=$AJ72,M$4&lt;$AK72)),$AG72,$AF72),0)))</f>
        <v/>
      </c>
      <c r="N72" s="40">
        <f>IF(OR($A72="",$AF72=""),"",IF($AL72=1,0,IF(IF($AE72&gt;$AD72,AND(N$4&gt;=$AD72,N$4&lt;$AE72),OR(N$4&gt;=$AD72,N$4&lt;$AE72)),IF(OR(AND(N$4&gt;=$AH72,N$4&lt;$AI72),AND(N$4&gt;=$AJ72,N$4&lt;$AK72)),$AG72,$AF72),0)))</f>
        <v/>
      </c>
      <c r="O72" s="40">
        <f>IF(OR($A72="",$AF72=""),"",IF($AL72=1,0,IF(IF($AE72&gt;$AD72,AND(O$4&gt;=$AD72,O$4&lt;$AE72),OR(O$4&gt;=$AD72,O$4&lt;$AE72)),IF(OR(AND(O$4&gt;=$AH72,O$4&lt;$AI72),AND(O$4&gt;=$AJ72,O$4&lt;$AK72)),$AG72,$AF72),0)))</f>
        <v/>
      </c>
      <c r="P72" s="40">
        <f>IF(OR($A72="",$AF72=""),"",IF($AL72=1,0,IF(IF($AE72&gt;$AD72,AND(P$4&gt;=$AD72,P$4&lt;$AE72),OR(P$4&gt;=$AD72,P$4&lt;$AE72)),IF(OR(AND(P$4&gt;=$AH72,P$4&lt;$AI72),AND(P$4&gt;=$AJ72,P$4&lt;$AK72)),$AG72,$AF72),0)))</f>
        <v/>
      </c>
      <c r="Q72" s="40">
        <f>IF(OR($A72="",$AF72=""),"",IF($AL72=1,0,IF(IF($AE72&gt;$AD72,AND(Q$4&gt;=$AD72,Q$4&lt;$AE72),OR(Q$4&gt;=$AD72,Q$4&lt;$AE72)),IF(OR(AND(Q$4&gt;=$AH72,Q$4&lt;$AI72),AND(Q$4&gt;=$AJ72,Q$4&lt;$AK72)),$AG72,$AF72),0)))</f>
        <v/>
      </c>
      <c r="R72" s="40">
        <f>IF(OR($A72="",$AF72=""),"",IF($AL72=1,0,IF(IF($AE72&gt;$AD72,AND(R$4&gt;=$AD72,R$4&lt;$AE72),OR(R$4&gt;=$AD72,R$4&lt;$AE72)),IF(OR(AND(R$4&gt;=$AH72,R$4&lt;$AI72),AND(R$4&gt;=$AJ72,R$4&lt;$AK72)),$AG72,$AF72),0)))</f>
        <v/>
      </c>
      <c r="S72" s="40">
        <f>IF(OR($A72="",$AF72=""),"",IF($AL72=1,0,IF(IF($AE72&gt;$AD72,AND(S$4&gt;=$AD72,S$4&lt;$AE72),OR(S$4&gt;=$AD72,S$4&lt;$AE72)),IF(OR(AND(S$4&gt;=$AH72,S$4&lt;$AI72),AND(S$4&gt;=$AJ72,S$4&lt;$AK72)),$AG72,$AF72),0)))</f>
        <v/>
      </c>
      <c r="T72" s="40">
        <f>IF(OR($A72="",$AF72=""),"",IF($AL72=1,0,IF(IF($AE72&gt;$AD72,AND(T$4&gt;=$AD72,T$4&lt;$AE72),OR(T$4&gt;=$AD72,T$4&lt;$AE72)),IF(OR(AND(T$4&gt;=$AH72,T$4&lt;$AI72),AND(T$4&gt;=$AJ72,T$4&lt;$AK72)),$AG72,$AF72),0)))</f>
        <v/>
      </c>
      <c r="U72" s="40">
        <f>IF(OR($A72="",$AF72=""),"",IF($AL72=1,0,IF(IF($AE72&gt;$AD72,AND(U$4&gt;=$AD72,U$4&lt;$AE72),OR(U$4&gt;=$AD72,U$4&lt;$AE72)),IF(OR(AND(U$4&gt;=$AH72,U$4&lt;$AI72),AND(U$4&gt;=$AJ72,U$4&lt;$AK72)),$AG72,$AF72),0)))</f>
        <v/>
      </c>
      <c r="V72" s="40">
        <f>IF(OR($A72="",$AF72=""),"",IF($AL72=1,0,IF(IF($AE72&gt;$AD72,AND(V$4&gt;=$AD72,V$4&lt;$AE72),OR(V$4&gt;=$AD72,V$4&lt;$AE72)),IF(OR(AND(V$4&gt;=$AH72,V$4&lt;$AI72),AND(V$4&gt;=$AJ72,V$4&lt;$AK72)),$AG72,$AF72),0)))</f>
        <v/>
      </c>
      <c r="W72" s="40">
        <f>IF(OR($A72="",$AF72=""),"",IF($AL72=1,0,IF(IF($AE72&gt;$AD72,AND(W$4&gt;=$AD72,W$4&lt;$AE72),OR(W$4&gt;=$AD72,W$4&lt;$AE72)),IF(OR(AND(W$4&gt;=$AH72,W$4&lt;$AI72),AND(W$4&gt;=$AJ72,W$4&lt;$AK72)),$AG72,$AF72),0)))</f>
        <v/>
      </c>
      <c r="X72" s="40">
        <f>IF(OR($A72="",$AF72=""),"",IF($AL72=1,0,IF(IF($AE72&gt;$AD72,AND(X$4&gt;=$AD72,X$4&lt;$AE72),OR(X$4&gt;=$AD72,X$4&lt;$AE72)),IF(OR(AND(X$4&gt;=$AH72,X$4&lt;$AI72),AND(X$4&gt;=$AJ72,X$4&lt;$AK72)),$AG72,$AF72),0)))</f>
        <v/>
      </c>
      <c r="Y72" s="40">
        <f>IF(OR($A72="",$AF72=""),"",IF($AL72=1,0,IF(IF($AE72&gt;$AD72,AND(Y$4&gt;=$AD72,Y$4&lt;$AE72),OR(Y$4&gt;=$AD72,Y$4&lt;$AE72)),IF(OR(AND(Y$4&gt;=$AH72,Y$4&lt;$AI72),AND(Y$4&gt;=$AJ72,Y$4&lt;$AK72)),$AG72,$AF72),0)))</f>
        <v/>
      </c>
      <c r="Z72" s="40">
        <f>IF(OR($A72="",$AF72=""),"",IF($AL72=1,0,IF(IF($AE72&gt;$AD72,AND(Z$4&gt;=$AD72,Z$4&lt;$AE72),OR(Z$4&gt;=$AD72,Z$4&lt;$AE72)),IF(OR(AND(Z$4&gt;=$AH72,Z$4&lt;$AI72),AND(Z$4&gt;=$AJ72,Z$4&lt;$AK72)),$AG72,$AF72),0)))</f>
        <v/>
      </c>
      <c r="AA72" s="41">
        <f>IF($A72="","",SUM(C72:Z72))</f>
        <v/>
      </c>
      <c r="AC72" s="42" t="n">
        <v>1</v>
      </c>
      <c r="AD72" s="42">
        <f>IF('3 Movimento'!$B$17&lt;&gt;"",'3 Movimento'!$B$17,IF('1 Loja'!B$16="",0,'1 Loja'!B$16))*24</f>
        <v/>
      </c>
      <c r="AE72" s="42">
        <f>IF('3 Movimento'!$C$17&lt;&gt;"",'3 Movimento'!$C$17,IF('1 Loja'!B$17="",0,'1 Loja'!B$17))*24</f>
        <v/>
      </c>
      <c r="AF72" s="42">
        <f>IF('3 Movimento'!$D$17="","",'3 Movimento'!$D$17)</f>
        <v/>
      </c>
      <c r="AG72" s="42">
        <f>IF('3 Movimento'!$E$17="",AF72,'3 Movimento'!$E$17)</f>
        <v/>
      </c>
      <c r="AH72" s="42">
        <f>IF('1 Loja'!B$18="",-1,'1 Loja'!B$18*24)</f>
        <v/>
      </c>
      <c r="AI72" s="42">
        <f>IF('1 Loja'!B$19="",-1,'1 Loja'!B$19*24)</f>
        <v/>
      </c>
      <c r="AJ72" s="42">
        <f>IF('1 Loja'!B$20="",-1,'1 Loja'!B$20*24)</f>
        <v/>
      </c>
      <c r="AK72" s="42">
        <f>IF('1 Loja'!B$21="",-1,'1 Loja'!B$21*24)</f>
        <v/>
      </c>
      <c r="AL72" s="42">
        <f>IF(AND('3 Movimento'!$B$17="",'3 Movimento'!$C$17="",OR('1 Loja'!B$16="",'1 Loja'!B$17="")),1,0)</f>
        <v/>
      </c>
    </row>
    <row r="73">
      <c r="A73" s="39">
        <f>IF('3 Movimento'!$A$17="","",'3 Movimento'!$A$17)</f>
        <v/>
      </c>
      <c r="B73" s="39" t="inlineStr">
        <is>
          <t>Sexta</t>
        </is>
      </c>
      <c r="C73" s="40">
        <f>IF(OR($A73="",$AF73=""),"",IF($AL73=1,0,IF(IF($AE73&gt;$AD73,AND(C$4&gt;=$AD73,C$4&lt;$AE73),OR(C$4&gt;=$AD73,C$4&lt;$AE73)),IF(OR(AND(C$4&gt;=$AH73,C$4&lt;$AI73),AND(C$4&gt;=$AJ73,C$4&lt;$AK73)),$AG73,$AF73),0)))</f>
        <v/>
      </c>
      <c r="D73" s="40">
        <f>IF(OR($A73="",$AF73=""),"",IF($AL73=1,0,IF(IF($AE73&gt;$AD73,AND(D$4&gt;=$AD73,D$4&lt;$AE73),OR(D$4&gt;=$AD73,D$4&lt;$AE73)),IF(OR(AND(D$4&gt;=$AH73,D$4&lt;$AI73),AND(D$4&gt;=$AJ73,D$4&lt;$AK73)),$AG73,$AF73),0)))</f>
        <v/>
      </c>
      <c r="E73" s="40">
        <f>IF(OR($A73="",$AF73=""),"",IF($AL73=1,0,IF(IF($AE73&gt;$AD73,AND(E$4&gt;=$AD73,E$4&lt;$AE73),OR(E$4&gt;=$AD73,E$4&lt;$AE73)),IF(OR(AND(E$4&gt;=$AH73,E$4&lt;$AI73),AND(E$4&gt;=$AJ73,E$4&lt;$AK73)),$AG73,$AF73),0)))</f>
        <v/>
      </c>
      <c r="F73" s="40">
        <f>IF(OR($A73="",$AF73=""),"",IF($AL73=1,0,IF(IF($AE73&gt;$AD73,AND(F$4&gt;=$AD73,F$4&lt;$AE73),OR(F$4&gt;=$AD73,F$4&lt;$AE73)),IF(OR(AND(F$4&gt;=$AH73,F$4&lt;$AI73),AND(F$4&gt;=$AJ73,F$4&lt;$AK73)),$AG73,$AF73),0)))</f>
        <v/>
      </c>
      <c r="G73" s="40">
        <f>IF(OR($A73="",$AF73=""),"",IF($AL73=1,0,IF(IF($AE73&gt;$AD73,AND(G$4&gt;=$AD73,G$4&lt;$AE73),OR(G$4&gt;=$AD73,G$4&lt;$AE73)),IF(OR(AND(G$4&gt;=$AH73,G$4&lt;$AI73),AND(G$4&gt;=$AJ73,G$4&lt;$AK73)),$AG73,$AF73),0)))</f>
        <v/>
      </c>
      <c r="H73" s="40">
        <f>IF(OR($A73="",$AF73=""),"",IF($AL73=1,0,IF(IF($AE73&gt;$AD73,AND(H$4&gt;=$AD73,H$4&lt;$AE73),OR(H$4&gt;=$AD73,H$4&lt;$AE73)),IF(OR(AND(H$4&gt;=$AH73,H$4&lt;$AI73),AND(H$4&gt;=$AJ73,H$4&lt;$AK73)),$AG73,$AF73),0)))</f>
        <v/>
      </c>
      <c r="I73" s="40">
        <f>IF(OR($A73="",$AF73=""),"",IF($AL73=1,0,IF(IF($AE73&gt;$AD73,AND(I$4&gt;=$AD73,I$4&lt;$AE73),OR(I$4&gt;=$AD73,I$4&lt;$AE73)),IF(OR(AND(I$4&gt;=$AH73,I$4&lt;$AI73),AND(I$4&gt;=$AJ73,I$4&lt;$AK73)),$AG73,$AF73),0)))</f>
        <v/>
      </c>
      <c r="J73" s="40">
        <f>IF(OR($A73="",$AF73=""),"",IF($AL73=1,0,IF(IF($AE73&gt;$AD73,AND(J$4&gt;=$AD73,J$4&lt;$AE73),OR(J$4&gt;=$AD73,J$4&lt;$AE73)),IF(OR(AND(J$4&gt;=$AH73,J$4&lt;$AI73),AND(J$4&gt;=$AJ73,J$4&lt;$AK73)),$AG73,$AF73),0)))</f>
        <v/>
      </c>
      <c r="K73" s="40">
        <f>IF(OR($A73="",$AF73=""),"",IF($AL73=1,0,IF(IF($AE73&gt;$AD73,AND(K$4&gt;=$AD73,K$4&lt;$AE73),OR(K$4&gt;=$AD73,K$4&lt;$AE73)),IF(OR(AND(K$4&gt;=$AH73,K$4&lt;$AI73),AND(K$4&gt;=$AJ73,K$4&lt;$AK73)),$AG73,$AF73),0)))</f>
        <v/>
      </c>
      <c r="L73" s="40">
        <f>IF(OR($A73="",$AF73=""),"",IF($AL73=1,0,IF(IF($AE73&gt;$AD73,AND(L$4&gt;=$AD73,L$4&lt;$AE73),OR(L$4&gt;=$AD73,L$4&lt;$AE73)),IF(OR(AND(L$4&gt;=$AH73,L$4&lt;$AI73),AND(L$4&gt;=$AJ73,L$4&lt;$AK73)),$AG73,$AF73),0)))</f>
        <v/>
      </c>
      <c r="M73" s="40">
        <f>IF(OR($A73="",$AF73=""),"",IF($AL73=1,0,IF(IF($AE73&gt;$AD73,AND(M$4&gt;=$AD73,M$4&lt;$AE73),OR(M$4&gt;=$AD73,M$4&lt;$AE73)),IF(OR(AND(M$4&gt;=$AH73,M$4&lt;$AI73),AND(M$4&gt;=$AJ73,M$4&lt;$AK73)),$AG73,$AF73),0)))</f>
        <v/>
      </c>
      <c r="N73" s="40">
        <f>IF(OR($A73="",$AF73=""),"",IF($AL73=1,0,IF(IF($AE73&gt;$AD73,AND(N$4&gt;=$AD73,N$4&lt;$AE73),OR(N$4&gt;=$AD73,N$4&lt;$AE73)),IF(OR(AND(N$4&gt;=$AH73,N$4&lt;$AI73),AND(N$4&gt;=$AJ73,N$4&lt;$AK73)),$AG73,$AF73),0)))</f>
        <v/>
      </c>
      <c r="O73" s="40">
        <f>IF(OR($A73="",$AF73=""),"",IF($AL73=1,0,IF(IF($AE73&gt;$AD73,AND(O$4&gt;=$AD73,O$4&lt;$AE73),OR(O$4&gt;=$AD73,O$4&lt;$AE73)),IF(OR(AND(O$4&gt;=$AH73,O$4&lt;$AI73),AND(O$4&gt;=$AJ73,O$4&lt;$AK73)),$AG73,$AF73),0)))</f>
        <v/>
      </c>
      <c r="P73" s="40">
        <f>IF(OR($A73="",$AF73=""),"",IF($AL73=1,0,IF(IF($AE73&gt;$AD73,AND(P$4&gt;=$AD73,P$4&lt;$AE73),OR(P$4&gt;=$AD73,P$4&lt;$AE73)),IF(OR(AND(P$4&gt;=$AH73,P$4&lt;$AI73),AND(P$4&gt;=$AJ73,P$4&lt;$AK73)),$AG73,$AF73),0)))</f>
        <v/>
      </c>
      <c r="Q73" s="40">
        <f>IF(OR($A73="",$AF73=""),"",IF($AL73=1,0,IF(IF($AE73&gt;$AD73,AND(Q$4&gt;=$AD73,Q$4&lt;$AE73),OR(Q$4&gt;=$AD73,Q$4&lt;$AE73)),IF(OR(AND(Q$4&gt;=$AH73,Q$4&lt;$AI73),AND(Q$4&gt;=$AJ73,Q$4&lt;$AK73)),$AG73,$AF73),0)))</f>
        <v/>
      </c>
      <c r="R73" s="40">
        <f>IF(OR($A73="",$AF73=""),"",IF($AL73=1,0,IF(IF($AE73&gt;$AD73,AND(R$4&gt;=$AD73,R$4&lt;$AE73),OR(R$4&gt;=$AD73,R$4&lt;$AE73)),IF(OR(AND(R$4&gt;=$AH73,R$4&lt;$AI73),AND(R$4&gt;=$AJ73,R$4&lt;$AK73)),$AG73,$AF73),0)))</f>
        <v/>
      </c>
      <c r="S73" s="40">
        <f>IF(OR($A73="",$AF73=""),"",IF($AL73=1,0,IF(IF($AE73&gt;$AD73,AND(S$4&gt;=$AD73,S$4&lt;$AE73),OR(S$4&gt;=$AD73,S$4&lt;$AE73)),IF(OR(AND(S$4&gt;=$AH73,S$4&lt;$AI73),AND(S$4&gt;=$AJ73,S$4&lt;$AK73)),$AG73,$AF73),0)))</f>
        <v/>
      </c>
      <c r="T73" s="40">
        <f>IF(OR($A73="",$AF73=""),"",IF($AL73=1,0,IF(IF($AE73&gt;$AD73,AND(T$4&gt;=$AD73,T$4&lt;$AE73),OR(T$4&gt;=$AD73,T$4&lt;$AE73)),IF(OR(AND(T$4&gt;=$AH73,T$4&lt;$AI73),AND(T$4&gt;=$AJ73,T$4&lt;$AK73)),$AG73,$AF73),0)))</f>
        <v/>
      </c>
      <c r="U73" s="40">
        <f>IF(OR($A73="",$AF73=""),"",IF($AL73=1,0,IF(IF($AE73&gt;$AD73,AND(U$4&gt;=$AD73,U$4&lt;$AE73),OR(U$4&gt;=$AD73,U$4&lt;$AE73)),IF(OR(AND(U$4&gt;=$AH73,U$4&lt;$AI73),AND(U$4&gt;=$AJ73,U$4&lt;$AK73)),$AG73,$AF73),0)))</f>
        <v/>
      </c>
      <c r="V73" s="40">
        <f>IF(OR($A73="",$AF73=""),"",IF($AL73=1,0,IF(IF($AE73&gt;$AD73,AND(V$4&gt;=$AD73,V$4&lt;$AE73),OR(V$4&gt;=$AD73,V$4&lt;$AE73)),IF(OR(AND(V$4&gt;=$AH73,V$4&lt;$AI73),AND(V$4&gt;=$AJ73,V$4&lt;$AK73)),$AG73,$AF73),0)))</f>
        <v/>
      </c>
      <c r="W73" s="40">
        <f>IF(OR($A73="",$AF73=""),"",IF($AL73=1,0,IF(IF($AE73&gt;$AD73,AND(W$4&gt;=$AD73,W$4&lt;$AE73),OR(W$4&gt;=$AD73,W$4&lt;$AE73)),IF(OR(AND(W$4&gt;=$AH73,W$4&lt;$AI73),AND(W$4&gt;=$AJ73,W$4&lt;$AK73)),$AG73,$AF73),0)))</f>
        <v/>
      </c>
      <c r="X73" s="40">
        <f>IF(OR($A73="",$AF73=""),"",IF($AL73=1,0,IF(IF($AE73&gt;$AD73,AND(X$4&gt;=$AD73,X$4&lt;$AE73),OR(X$4&gt;=$AD73,X$4&lt;$AE73)),IF(OR(AND(X$4&gt;=$AH73,X$4&lt;$AI73),AND(X$4&gt;=$AJ73,X$4&lt;$AK73)),$AG73,$AF73),0)))</f>
        <v/>
      </c>
      <c r="Y73" s="40">
        <f>IF(OR($A73="",$AF73=""),"",IF($AL73=1,0,IF(IF($AE73&gt;$AD73,AND(Y$4&gt;=$AD73,Y$4&lt;$AE73),OR(Y$4&gt;=$AD73,Y$4&lt;$AE73)),IF(OR(AND(Y$4&gt;=$AH73,Y$4&lt;$AI73),AND(Y$4&gt;=$AJ73,Y$4&lt;$AK73)),$AG73,$AF73),0)))</f>
        <v/>
      </c>
      <c r="Z73" s="40">
        <f>IF(OR($A73="",$AF73=""),"",IF($AL73=1,0,IF(IF($AE73&gt;$AD73,AND(Z$4&gt;=$AD73,Z$4&lt;$AE73),OR(Z$4&gt;=$AD73,Z$4&lt;$AE73)),IF(OR(AND(Z$4&gt;=$AH73,Z$4&lt;$AI73),AND(Z$4&gt;=$AJ73,Z$4&lt;$AK73)),$AG73,$AF73),0)))</f>
        <v/>
      </c>
      <c r="AA73" s="41">
        <f>IF($A73="","",SUM(C73:Z73))</f>
        <v/>
      </c>
      <c r="AC73" s="42" t="n">
        <v>1</v>
      </c>
      <c r="AD73" s="42">
        <f>IF('3 Movimento'!$B$17&lt;&gt;"",'3 Movimento'!$B$17,IF('1 Loja'!B$16="",0,'1 Loja'!B$16))*24</f>
        <v/>
      </c>
      <c r="AE73" s="42">
        <f>IF('3 Movimento'!$C$17&lt;&gt;"",'3 Movimento'!$C$17,IF('1 Loja'!B$17="",0,'1 Loja'!B$17))*24</f>
        <v/>
      </c>
      <c r="AF73" s="42">
        <f>IF('3 Movimento'!$D$17="","",'3 Movimento'!$D$17)</f>
        <v/>
      </c>
      <c r="AG73" s="42">
        <f>IF('3 Movimento'!$E$17="",AF73,'3 Movimento'!$E$17)</f>
        <v/>
      </c>
      <c r="AH73" s="42">
        <f>IF('1 Loja'!B$18="",-1,'1 Loja'!B$18*24)</f>
        <v/>
      </c>
      <c r="AI73" s="42">
        <f>IF('1 Loja'!B$19="",-1,'1 Loja'!B$19*24)</f>
        <v/>
      </c>
      <c r="AJ73" s="42">
        <f>IF('1 Loja'!B$20="",-1,'1 Loja'!B$20*24)</f>
        <v/>
      </c>
      <c r="AK73" s="42">
        <f>IF('1 Loja'!B$21="",-1,'1 Loja'!B$21*24)</f>
        <v/>
      </c>
      <c r="AL73" s="42">
        <f>IF(AND('3 Movimento'!$B$17="",'3 Movimento'!$C$17="",OR('1 Loja'!B$16="",'1 Loja'!B$17="")),1,0)</f>
        <v/>
      </c>
    </row>
    <row r="74">
      <c r="A74" s="39">
        <f>IF('3 Movimento'!$A$17="","",'3 Movimento'!$A$17)</f>
        <v/>
      </c>
      <c r="B74" s="39" t="inlineStr">
        <is>
          <t>Sábado</t>
        </is>
      </c>
      <c r="C74" s="40">
        <f>IF(OR($A74="",$AF74=""),"",IF($AL74=1,0,IF(IF($AE74&gt;$AD74,AND(C$4&gt;=$AD74,C$4&lt;$AE74),OR(C$4&gt;=$AD74,C$4&lt;$AE74)),IF(OR(AND(C$4&gt;=$AH74,C$4&lt;$AI74),AND(C$4&gt;=$AJ74,C$4&lt;$AK74)),$AG74,$AF74),0)))</f>
        <v/>
      </c>
      <c r="D74" s="40">
        <f>IF(OR($A74="",$AF74=""),"",IF($AL74=1,0,IF(IF($AE74&gt;$AD74,AND(D$4&gt;=$AD74,D$4&lt;$AE74),OR(D$4&gt;=$AD74,D$4&lt;$AE74)),IF(OR(AND(D$4&gt;=$AH74,D$4&lt;$AI74),AND(D$4&gt;=$AJ74,D$4&lt;$AK74)),$AG74,$AF74),0)))</f>
        <v/>
      </c>
      <c r="E74" s="40">
        <f>IF(OR($A74="",$AF74=""),"",IF($AL74=1,0,IF(IF($AE74&gt;$AD74,AND(E$4&gt;=$AD74,E$4&lt;$AE74),OR(E$4&gt;=$AD74,E$4&lt;$AE74)),IF(OR(AND(E$4&gt;=$AH74,E$4&lt;$AI74),AND(E$4&gt;=$AJ74,E$4&lt;$AK74)),$AG74,$AF74),0)))</f>
        <v/>
      </c>
      <c r="F74" s="40">
        <f>IF(OR($A74="",$AF74=""),"",IF($AL74=1,0,IF(IF($AE74&gt;$AD74,AND(F$4&gt;=$AD74,F$4&lt;$AE74),OR(F$4&gt;=$AD74,F$4&lt;$AE74)),IF(OR(AND(F$4&gt;=$AH74,F$4&lt;$AI74),AND(F$4&gt;=$AJ74,F$4&lt;$AK74)),$AG74,$AF74),0)))</f>
        <v/>
      </c>
      <c r="G74" s="40">
        <f>IF(OR($A74="",$AF74=""),"",IF($AL74=1,0,IF(IF($AE74&gt;$AD74,AND(G$4&gt;=$AD74,G$4&lt;$AE74),OR(G$4&gt;=$AD74,G$4&lt;$AE74)),IF(OR(AND(G$4&gt;=$AH74,G$4&lt;$AI74),AND(G$4&gt;=$AJ74,G$4&lt;$AK74)),$AG74,$AF74),0)))</f>
        <v/>
      </c>
      <c r="H74" s="40">
        <f>IF(OR($A74="",$AF74=""),"",IF($AL74=1,0,IF(IF($AE74&gt;$AD74,AND(H$4&gt;=$AD74,H$4&lt;$AE74),OR(H$4&gt;=$AD74,H$4&lt;$AE74)),IF(OR(AND(H$4&gt;=$AH74,H$4&lt;$AI74),AND(H$4&gt;=$AJ74,H$4&lt;$AK74)),$AG74,$AF74),0)))</f>
        <v/>
      </c>
      <c r="I74" s="40">
        <f>IF(OR($A74="",$AF74=""),"",IF($AL74=1,0,IF(IF($AE74&gt;$AD74,AND(I$4&gt;=$AD74,I$4&lt;$AE74),OR(I$4&gt;=$AD74,I$4&lt;$AE74)),IF(OR(AND(I$4&gt;=$AH74,I$4&lt;$AI74),AND(I$4&gt;=$AJ74,I$4&lt;$AK74)),$AG74,$AF74),0)))</f>
        <v/>
      </c>
      <c r="J74" s="40">
        <f>IF(OR($A74="",$AF74=""),"",IF($AL74=1,0,IF(IF($AE74&gt;$AD74,AND(J$4&gt;=$AD74,J$4&lt;$AE74),OR(J$4&gt;=$AD74,J$4&lt;$AE74)),IF(OR(AND(J$4&gt;=$AH74,J$4&lt;$AI74),AND(J$4&gt;=$AJ74,J$4&lt;$AK74)),$AG74,$AF74),0)))</f>
        <v/>
      </c>
      <c r="K74" s="40">
        <f>IF(OR($A74="",$AF74=""),"",IF($AL74=1,0,IF(IF($AE74&gt;$AD74,AND(K$4&gt;=$AD74,K$4&lt;$AE74),OR(K$4&gt;=$AD74,K$4&lt;$AE74)),IF(OR(AND(K$4&gt;=$AH74,K$4&lt;$AI74),AND(K$4&gt;=$AJ74,K$4&lt;$AK74)),$AG74,$AF74),0)))</f>
        <v/>
      </c>
      <c r="L74" s="40">
        <f>IF(OR($A74="",$AF74=""),"",IF($AL74=1,0,IF(IF($AE74&gt;$AD74,AND(L$4&gt;=$AD74,L$4&lt;$AE74),OR(L$4&gt;=$AD74,L$4&lt;$AE74)),IF(OR(AND(L$4&gt;=$AH74,L$4&lt;$AI74),AND(L$4&gt;=$AJ74,L$4&lt;$AK74)),$AG74,$AF74),0)))</f>
        <v/>
      </c>
      <c r="M74" s="40">
        <f>IF(OR($A74="",$AF74=""),"",IF($AL74=1,0,IF(IF($AE74&gt;$AD74,AND(M$4&gt;=$AD74,M$4&lt;$AE74),OR(M$4&gt;=$AD74,M$4&lt;$AE74)),IF(OR(AND(M$4&gt;=$AH74,M$4&lt;$AI74),AND(M$4&gt;=$AJ74,M$4&lt;$AK74)),$AG74,$AF74),0)))</f>
        <v/>
      </c>
      <c r="N74" s="40">
        <f>IF(OR($A74="",$AF74=""),"",IF($AL74=1,0,IF(IF($AE74&gt;$AD74,AND(N$4&gt;=$AD74,N$4&lt;$AE74),OR(N$4&gt;=$AD74,N$4&lt;$AE74)),IF(OR(AND(N$4&gt;=$AH74,N$4&lt;$AI74),AND(N$4&gt;=$AJ74,N$4&lt;$AK74)),$AG74,$AF74),0)))</f>
        <v/>
      </c>
      <c r="O74" s="40">
        <f>IF(OR($A74="",$AF74=""),"",IF($AL74=1,0,IF(IF($AE74&gt;$AD74,AND(O$4&gt;=$AD74,O$4&lt;$AE74),OR(O$4&gt;=$AD74,O$4&lt;$AE74)),IF(OR(AND(O$4&gt;=$AH74,O$4&lt;$AI74),AND(O$4&gt;=$AJ74,O$4&lt;$AK74)),$AG74,$AF74),0)))</f>
        <v/>
      </c>
      <c r="P74" s="40">
        <f>IF(OR($A74="",$AF74=""),"",IF($AL74=1,0,IF(IF($AE74&gt;$AD74,AND(P$4&gt;=$AD74,P$4&lt;$AE74),OR(P$4&gt;=$AD74,P$4&lt;$AE74)),IF(OR(AND(P$4&gt;=$AH74,P$4&lt;$AI74),AND(P$4&gt;=$AJ74,P$4&lt;$AK74)),$AG74,$AF74),0)))</f>
        <v/>
      </c>
      <c r="Q74" s="40">
        <f>IF(OR($A74="",$AF74=""),"",IF($AL74=1,0,IF(IF($AE74&gt;$AD74,AND(Q$4&gt;=$AD74,Q$4&lt;$AE74),OR(Q$4&gt;=$AD74,Q$4&lt;$AE74)),IF(OR(AND(Q$4&gt;=$AH74,Q$4&lt;$AI74),AND(Q$4&gt;=$AJ74,Q$4&lt;$AK74)),$AG74,$AF74),0)))</f>
        <v/>
      </c>
      <c r="R74" s="40">
        <f>IF(OR($A74="",$AF74=""),"",IF($AL74=1,0,IF(IF($AE74&gt;$AD74,AND(R$4&gt;=$AD74,R$4&lt;$AE74),OR(R$4&gt;=$AD74,R$4&lt;$AE74)),IF(OR(AND(R$4&gt;=$AH74,R$4&lt;$AI74),AND(R$4&gt;=$AJ74,R$4&lt;$AK74)),$AG74,$AF74),0)))</f>
        <v/>
      </c>
      <c r="S74" s="40">
        <f>IF(OR($A74="",$AF74=""),"",IF($AL74=1,0,IF(IF($AE74&gt;$AD74,AND(S$4&gt;=$AD74,S$4&lt;$AE74),OR(S$4&gt;=$AD74,S$4&lt;$AE74)),IF(OR(AND(S$4&gt;=$AH74,S$4&lt;$AI74),AND(S$4&gt;=$AJ74,S$4&lt;$AK74)),$AG74,$AF74),0)))</f>
        <v/>
      </c>
      <c r="T74" s="40">
        <f>IF(OR($A74="",$AF74=""),"",IF($AL74=1,0,IF(IF($AE74&gt;$AD74,AND(T$4&gt;=$AD74,T$4&lt;$AE74),OR(T$4&gt;=$AD74,T$4&lt;$AE74)),IF(OR(AND(T$4&gt;=$AH74,T$4&lt;$AI74),AND(T$4&gt;=$AJ74,T$4&lt;$AK74)),$AG74,$AF74),0)))</f>
        <v/>
      </c>
      <c r="U74" s="40">
        <f>IF(OR($A74="",$AF74=""),"",IF($AL74=1,0,IF(IF($AE74&gt;$AD74,AND(U$4&gt;=$AD74,U$4&lt;$AE74),OR(U$4&gt;=$AD74,U$4&lt;$AE74)),IF(OR(AND(U$4&gt;=$AH74,U$4&lt;$AI74),AND(U$4&gt;=$AJ74,U$4&lt;$AK74)),$AG74,$AF74),0)))</f>
        <v/>
      </c>
      <c r="V74" s="40">
        <f>IF(OR($A74="",$AF74=""),"",IF($AL74=1,0,IF(IF($AE74&gt;$AD74,AND(V$4&gt;=$AD74,V$4&lt;$AE74),OR(V$4&gt;=$AD74,V$4&lt;$AE74)),IF(OR(AND(V$4&gt;=$AH74,V$4&lt;$AI74),AND(V$4&gt;=$AJ74,V$4&lt;$AK74)),$AG74,$AF74),0)))</f>
        <v/>
      </c>
      <c r="W74" s="40">
        <f>IF(OR($A74="",$AF74=""),"",IF($AL74=1,0,IF(IF($AE74&gt;$AD74,AND(W$4&gt;=$AD74,W$4&lt;$AE74),OR(W$4&gt;=$AD74,W$4&lt;$AE74)),IF(OR(AND(W$4&gt;=$AH74,W$4&lt;$AI74),AND(W$4&gt;=$AJ74,W$4&lt;$AK74)),$AG74,$AF74),0)))</f>
        <v/>
      </c>
      <c r="X74" s="40">
        <f>IF(OR($A74="",$AF74=""),"",IF($AL74=1,0,IF(IF($AE74&gt;$AD74,AND(X$4&gt;=$AD74,X$4&lt;$AE74),OR(X$4&gt;=$AD74,X$4&lt;$AE74)),IF(OR(AND(X$4&gt;=$AH74,X$4&lt;$AI74),AND(X$4&gt;=$AJ74,X$4&lt;$AK74)),$AG74,$AF74),0)))</f>
        <v/>
      </c>
      <c r="Y74" s="40">
        <f>IF(OR($A74="",$AF74=""),"",IF($AL74=1,0,IF(IF($AE74&gt;$AD74,AND(Y$4&gt;=$AD74,Y$4&lt;$AE74),OR(Y$4&gt;=$AD74,Y$4&lt;$AE74)),IF(OR(AND(Y$4&gt;=$AH74,Y$4&lt;$AI74),AND(Y$4&gt;=$AJ74,Y$4&lt;$AK74)),$AG74,$AF74),0)))</f>
        <v/>
      </c>
      <c r="Z74" s="40">
        <f>IF(OR($A74="",$AF74=""),"",IF($AL74=1,0,IF(IF($AE74&gt;$AD74,AND(Z$4&gt;=$AD74,Z$4&lt;$AE74),OR(Z$4&gt;=$AD74,Z$4&lt;$AE74)),IF(OR(AND(Z$4&gt;=$AH74,Z$4&lt;$AI74),AND(Z$4&gt;=$AJ74,Z$4&lt;$AK74)),$AG74,$AF74),0)))</f>
        <v/>
      </c>
      <c r="AA74" s="41">
        <f>IF($A74="","",SUM(C74:Z74))</f>
        <v/>
      </c>
      <c r="AC74" s="42" t="n">
        <v>2</v>
      </c>
      <c r="AD74" s="42">
        <f>IF('3 Movimento'!$B$17&lt;&gt;"",'3 Movimento'!$B$17,IF('1 Loja'!C$16="",0,'1 Loja'!C$16))*24</f>
        <v/>
      </c>
      <c r="AE74" s="42">
        <f>IF('3 Movimento'!$C$17&lt;&gt;"",'3 Movimento'!$C$17,IF('1 Loja'!C$17="",0,'1 Loja'!C$17))*24</f>
        <v/>
      </c>
      <c r="AF74" s="42">
        <f>IF('3 Movimento'!$F$17="","",'3 Movimento'!$F$17)</f>
        <v/>
      </c>
      <c r="AG74" s="42">
        <f>IF('3 Movimento'!$G$17="",AF74,'3 Movimento'!$G$17)</f>
        <v/>
      </c>
      <c r="AH74" s="42">
        <f>IF('1 Loja'!C$18="",-1,'1 Loja'!C$18*24)</f>
        <v/>
      </c>
      <c r="AI74" s="42">
        <f>IF('1 Loja'!C$19="",-1,'1 Loja'!C$19*24)</f>
        <v/>
      </c>
      <c r="AJ74" s="42">
        <f>IF('1 Loja'!C$20="",-1,'1 Loja'!C$20*24)</f>
        <v/>
      </c>
      <c r="AK74" s="42">
        <f>IF('1 Loja'!C$21="",-1,'1 Loja'!C$21*24)</f>
        <v/>
      </c>
      <c r="AL74" s="42">
        <f>IF(AND('3 Movimento'!$B$17="",'3 Movimento'!$C$17="",OR('1 Loja'!C$16="",'1 Loja'!C$17="")),1,0)</f>
        <v/>
      </c>
    </row>
    <row r="75">
      <c r="A75" s="39">
        <f>IF('3 Movimento'!$A$17="","",'3 Movimento'!$A$17)</f>
        <v/>
      </c>
      <c r="B75" s="39" t="inlineStr">
        <is>
          <t>Domingo</t>
        </is>
      </c>
      <c r="C75" s="40">
        <f>IF(OR($A75="",$AF75=""),"",IF($AL75=1,0,IF(IF($AE75&gt;$AD75,AND(C$4&gt;=$AD75,C$4&lt;$AE75),OR(C$4&gt;=$AD75,C$4&lt;$AE75)),IF(OR(AND(C$4&gt;=$AH75,C$4&lt;$AI75),AND(C$4&gt;=$AJ75,C$4&lt;$AK75)),$AG75,$AF75),0)))</f>
        <v/>
      </c>
      <c r="D75" s="40">
        <f>IF(OR($A75="",$AF75=""),"",IF($AL75=1,0,IF(IF($AE75&gt;$AD75,AND(D$4&gt;=$AD75,D$4&lt;$AE75),OR(D$4&gt;=$AD75,D$4&lt;$AE75)),IF(OR(AND(D$4&gt;=$AH75,D$4&lt;$AI75),AND(D$4&gt;=$AJ75,D$4&lt;$AK75)),$AG75,$AF75),0)))</f>
        <v/>
      </c>
      <c r="E75" s="40">
        <f>IF(OR($A75="",$AF75=""),"",IF($AL75=1,0,IF(IF($AE75&gt;$AD75,AND(E$4&gt;=$AD75,E$4&lt;$AE75),OR(E$4&gt;=$AD75,E$4&lt;$AE75)),IF(OR(AND(E$4&gt;=$AH75,E$4&lt;$AI75),AND(E$4&gt;=$AJ75,E$4&lt;$AK75)),$AG75,$AF75),0)))</f>
        <v/>
      </c>
      <c r="F75" s="40">
        <f>IF(OR($A75="",$AF75=""),"",IF($AL75=1,0,IF(IF($AE75&gt;$AD75,AND(F$4&gt;=$AD75,F$4&lt;$AE75),OR(F$4&gt;=$AD75,F$4&lt;$AE75)),IF(OR(AND(F$4&gt;=$AH75,F$4&lt;$AI75),AND(F$4&gt;=$AJ75,F$4&lt;$AK75)),$AG75,$AF75),0)))</f>
        <v/>
      </c>
      <c r="G75" s="40">
        <f>IF(OR($A75="",$AF75=""),"",IF($AL75=1,0,IF(IF($AE75&gt;$AD75,AND(G$4&gt;=$AD75,G$4&lt;$AE75),OR(G$4&gt;=$AD75,G$4&lt;$AE75)),IF(OR(AND(G$4&gt;=$AH75,G$4&lt;$AI75),AND(G$4&gt;=$AJ75,G$4&lt;$AK75)),$AG75,$AF75),0)))</f>
        <v/>
      </c>
      <c r="H75" s="40">
        <f>IF(OR($A75="",$AF75=""),"",IF($AL75=1,0,IF(IF($AE75&gt;$AD75,AND(H$4&gt;=$AD75,H$4&lt;$AE75),OR(H$4&gt;=$AD75,H$4&lt;$AE75)),IF(OR(AND(H$4&gt;=$AH75,H$4&lt;$AI75),AND(H$4&gt;=$AJ75,H$4&lt;$AK75)),$AG75,$AF75),0)))</f>
        <v/>
      </c>
      <c r="I75" s="40">
        <f>IF(OR($A75="",$AF75=""),"",IF($AL75=1,0,IF(IF($AE75&gt;$AD75,AND(I$4&gt;=$AD75,I$4&lt;$AE75),OR(I$4&gt;=$AD75,I$4&lt;$AE75)),IF(OR(AND(I$4&gt;=$AH75,I$4&lt;$AI75),AND(I$4&gt;=$AJ75,I$4&lt;$AK75)),$AG75,$AF75),0)))</f>
        <v/>
      </c>
      <c r="J75" s="40">
        <f>IF(OR($A75="",$AF75=""),"",IF($AL75=1,0,IF(IF($AE75&gt;$AD75,AND(J$4&gt;=$AD75,J$4&lt;$AE75),OR(J$4&gt;=$AD75,J$4&lt;$AE75)),IF(OR(AND(J$4&gt;=$AH75,J$4&lt;$AI75),AND(J$4&gt;=$AJ75,J$4&lt;$AK75)),$AG75,$AF75),0)))</f>
        <v/>
      </c>
      <c r="K75" s="40">
        <f>IF(OR($A75="",$AF75=""),"",IF($AL75=1,0,IF(IF($AE75&gt;$AD75,AND(K$4&gt;=$AD75,K$4&lt;$AE75),OR(K$4&gt;=$AD75,K$4&lt;$AE75)),IF(OR(AND(K$4&gt;=$AH75,K$4&lt;$AI75),AND(K$4&gt;=$AJ75,K$4&lt;$AK75)),$AG75,$AF75),0)))</f>
        <v/>
      </c>
      <c r="L75" s="40">
        <f>IF(OR($A75="",$AF75=""),"",IF($AL75=1,0,IF(IF($AE75&gt;$AD75,AND(L$4&gt;=$AD75,L$4&lt;$AE75),OR(L$4&gt;=$AD75,L$4&lt;$AE75)),IF(OR(AND(L$4&gt;=$AH75,L$4&lt;$AI75),AND(L$4&gt;=$AJ75,L$4&lt;$AK75)),$AG75,$AF75),0)))</f>
        <v/>
      </c>
      <c r="M75" s="40">
        <f>IF(OR($A75="",$AF75=""),"",IF($AL75=1,0,IF(IF($AE75&gt;$AD75,AND(M$4&gt;=$AD75,M$4&lt;$AE75),OR(M$4&gt;=$AD75,M$4&lt;$AE75)),IF(OR(AND(M$4&gt;=$AH75,M$4&lt;$AI75),AND(M$4&gt;=$AJ75,M$4&lt;$AK75)),$AG75,$AF75),0)))</f>
        <v/>
      </c>
      <c r="N75" s="40">
        <f>IF(OR($A75="",$AF75=""),"",IF($AL75=1,0,IF(IF($AE75&gt;$AD75,AND(N$4&gt;=$AD75,N$4&lt;$AE75),OR(N$4&gt;=$AD75,N$4&lt;$AE75)),IF(OR(AND(N$4&gt;=$AH75,N$4&lt;$AI75),AND(N$4&gt;=$AJ75,N$4&lt;$AK75)),$AG75,$AF75),0)))</f>
        <v/>
      </c>
      <c r="O75" s="40">
        <f>IF(OR($A75="",$AF75=""),"",IF($AL75=1,0,IF(IF($AE75&gt;$AD75,AND(O$4&gt;=$AD75,O$4&lt;$AE75),OR(O$4&gt;=$AD75,O$4&lt;$AE75)),IF(OR(AND(O$4&gt;=$AH75,O$4&lt;$AI75),AND(O$4&gt;=$AJ75,O$4&lt;$AK75)),$AG75,$AF75),0)))</f>
        <v/>
      </c>
      <c r="P75" s="40">
        <f>IF(OR($A75="",$AF75=""),"",IF($AL75=1,0,IF(IF($AE75&gt;$AD75,AND(P$4&gt;=$AD75,P$4&lt;$AE75),OR(P$4&gt;=$AD75,P$4&lt;$AE75)),IF(OR(AND(P$4&gt;=$AH75,P$4&lt;$AI75),AND(P$4&gt;=$AJ75,P$4&lt;$AK75)),$AG75,$AF75),0)))</f>
        <v/>
      </c>
      <c r="Q75" s="40">
        <f>IF(OR($A75="",$AF75=""),"",IF($AL75=1,0,IF(IF($AE75&gt;$AD75,AND(Q$4&gt;=$AD75,Q$4&lt;$AE75),OR(Q$4&gt;=$AD75,Q$4&lt;$AE75)),IF(OR(AND(Q$4&gt;=$AH75,Q$4&lt;$AI75),AND(Q$4&gt;=$AJ75,Q$4&lt;$AK75)),$AG75,$AF75),0)))</f>
        <v/>
      </c>
      <c r="R75" s="40">
        <f>IF(OR($A75="",$AF75=""),"",IF($AL75=1,0,IF(IF($AE75&gt;$AD75,AND(R$4&gt;=$AD75,R$4&lt;$AE75),OR(R$4&gt;=$AD75,R$4&lt;$AE75)),IF(OR(AND(R$4&gt;=$AH75,R$4&lt;$AI75),AND(R$4&gt;=$AJ75,R$4&lt;$AK75)),$AG75,$AF75),0)))</f>
        <v/>
      </c>
      <c r="S75" s="40">
        <f>IF(OR($A75="",$AF75=""),"",IF($AL75=1,0,IF(IF($AE75&gt;$AD75,AND(S$4&gt;=$AD75,S$4&lt;$AE75),OR(S$4&gt;=$AD75,S$4&lt;$AE75)),IF(OR(AND(S$4&gt;=$AH75,S$4&lt;$AI75),AND(S$4&gt;=$AJ75,S$4&lt;$AK75)),$AG75,$AF75),0)))</f>
        <v/>
      </c>
      <c r="T75" s="40">
        <f>IF(OR($A75="",$AF75=""),"",IF($AL75=1,0,IF(IF($AE75&gt;$AD75,AND(T$4&gt;=$AD75,T$4&lt;$AE75),OR(T$4&gt;=$AD75,T$4&lt;$AE75)),IF(OR(AND(T$4&gt;=$AH75,T$4&lt;$AI75),AND(T$4&gt;=$AJ75,T$4&lt;$AK75)),$AG75,$AF75),0)))</f>
        <v/>
      </c>
      <c r="U75" s="40">
        <f>IF(OR($A75="",$AF75=""),"",IF($AL75=1,0,IF(IF($AE75&gt;$AD75,AND(U$4&gt;=$AD75,U$4&lt;$AE75),OR(U$4&gt;=$AD75,U$4&lt;$AE75)),IF(OR(AND(U$4&gt;=$AH75,U$4&lt;$AI75),AND(U$4&gt;=$AJ75,U$4&lt;$AK75)),$AG75,$AF75),0)))</f>
        <v/>
      </c>
      <c r="V75" s="40">
        <f>IF(OR($A75="",$AF75=""),"",IF($AL75=1,0,IF(IF($AE75&gt;$AD75,AND(V$4&gt;=$AD75,V$4&lt;$AE75),OR(V$4&gt;=$AD75,V$4&lt;$AE75)),IF(OR(AND(V$4&gt;=$AH75,V$4&lt;$AI75),AND(V$4&gt;=$AJ75,V$4&lt;$AK75)),$AG75,$AF75),0)))</f>
        <v/>
      </c>
      <c r="W75" s="40">
        <f>IF(OR($A75="",$AF75=""),"",IF($AL75=1,0,IF(IF($AE75&gt;$AD75,AND(W$4&gt;=$AD75,W$4&lt;$AE75),OR(W$4&gt;=$AD75,W$4&lt;$AE75)),IF(OR(AND(W$4&gt;=$AH75,W$4&lt;$AI75),AND(W$4&gt;=$AJ75,W$4&lt;$AK75)),$AG75,$AF75),0)))</f>
        <v/>
      </c>
      <c r="X75" s="40">
        <f>IF(OR($A75="",$AF75=""),"",IF($AL75=1,0,IF(IF($AE75&gt;$AD75,AND(X$4&gt;=$AD75,X$4&lt;$AE75),OR(X$4&gt;=$AD75,X$4&lt;$AE75)),IF(OR(AND(X$4&gt;=$AH75,X$4&lt;$AI75),AND(X$4&gt;=$AJ75,X$4&lt;$AK75)),$AG75,$AF75),0)))</f>
        <v/>
      </c>
      <c r="Y75" s="40">
        <f>IF(OR($A75="",$AF75=""),"",IF($AL75=1,0,IF(IF($AE75&gt;$AD75,AND(Y$4&gt;=$AD75,Y$4&lt;$AE75),OR(Y$4&gt;=$AD75,Y$4&lt;$AE75)),IF(OR(AND(Y$4&gt;=$AH75,Y$4&lt;$AI75),AND(Y$4&gt;=$AJ75,Y$4&lt;$AK75)),$AG75,$AF75),0)))</f>
        <v/>
      </c>
      <c r="Z75" s="40">
        <f>IF(OR($A75="",$AF75=""),"",IF($AL75=1,0,IF(IF($AE75&gt;$AD75,AND(Z$4&gt;=$AD75,Z$4&lt;$AE75),OR(Z$4&gt;=$AD75,Z$4&lt;$AE75)),IF(OR(AND(Z$4&gt;=$AH75,Z$4&lt;$AI75),AND(Z$4&gt;=$AJ75,Z$4&lt;$AK75)),$AG75,$AF75),0)))</f>
        <v/>
      </c>
      <c r="AA75" s="41">
        <f>IF($A75="","",SUM(C75:Z75))</f>
        <v/>
      </c>
      <c r="AC75" s="42" t="n">
        <v>3</v>
      </c>
      <c r="AD75" s="42">
        <f>IF('3 Movimento'!$B$17&lt;&gt;"",'3 Movimento'!$B$17,IF('1 Loja'!D$16="",0,'1 Loja'!D$16))*24</f>
        <v/>
      </c>
      <c r="AE75" s="42">
        <f>IF('3 Movimento'!$C$17&lt;&gt;"",'3 Movimento'!$C$17,IF('1 Loja'!D$17="",0,'1 Loja'!D$17))*24</f>
        <v/>
      </c>
      <c r="AF75" s="42">
        <f>IF('3 Movimento'!$H$17="","",'3 Movimento'!$H$17)</f>
        <v/>
      </c>
      <c r="AG75" s="42">
        <f>IF('3 Movimento'!$I$17="",AF75,'3 Movimento'!$I$17)</f>
        <v/>
      </c>
      <c r="AH75" s="42">
        <f>IF('1 Loja'!D$18="",-1,'1 Loja'!D$18*24)</f>
        <v/>
      </c>
      <c r="AI75" s="42">
        <f>IF('1 Loja'!D$19="",-1,'1 Loja'!D$19*24)</f>
        <v/>
      </c>
      <c r="AJ75" s="42">
        <f>IF('1 Loja'!D$20="",-1,'1 Loja'!D$20*24)</f>
        <v/>
      </c>
      <c r="AK75" s="42">
        <f>IF('1 Loja'!D$21="",-1,'1 Loja'!D$21*24)</f>
        <v/>
      </c>
      <c r="AL75" s="42">
        <f>IF(AND('3 Movimento'!$B$17="",'3 Movimento'!$C$17="",OR('1 Loja'!D$16="",'1 Loja'!D$17="")),1,0)</f>
        <v/>
      </c>
    </row>
    <row r="76">
      <c r="A76" s="39">
        <f>IF('3 Movimento'!$A$18="","",'3 Movimento'!$A$18)</f>
        <v/>
      </c>
      <c r="B76" s="39" t="inlineStr">
        <is>
          <t>Segunda</t>
        </is>
      </c>
      <c r="C76" s="40">
        <f>IF(OR($A76="",$AF76=""),"",IF($AL76=1,0,IF(IF($AE76&gt;$AD76,AND(C$4&gt;=$AD76,C$4&lt;$AE76),OR(C$4&gt;=$AD76,C$4&lt;$AE76)),IF(OR(AND(C$4&gt;=$AH76,C$4&lt;$AI76),AND(C$4&gt;=$AJ76,C$4&lt;$AK76)),$AG76,$AF76),0)))</f>
        <v/>
      </c>
      <c r="D76" s="40">
        <f>IF(OR($A76="",$AF76=""),"",IF($AL76=1,0,IF(IF($AE76&gt;$AD76,AND(D$4&gt;=$AD76,D$4&lt;$AE76),OR(D$4&gt;=$AD76,D$4&lt;$AE76)),IF(OR(AND(D$4&gt;=$AH76,D$4&lt;$AI76),AND(D$4&gt;=$AJ76,D$4&lt;$AK76)),$AG76,$AF76),0)))</f>
        <v/>
      </c>
      <c r="E76" s="40">
        <f>IF(OR($A76="",$AF76=""),"",IF($AL76=1,0,IF(IF($AE76&gt;$AD76,AND(E$4&gt;=$AD76,E$4&lt;$AE76),OR(E$4&gt;=$AD76,E$4&lt;$AE76)),IF(OR(AND(E$4&gt;=$AH76,E$4&lt;$AI76),AND(E$4&gt;=$AJ76,E$4&lt;$AK76)),$AG76,$AF76),0)))</f>
        <v/>
      </c>
      <c r="F76" s="40">
        <f>IF(OR($A76="",$AF76=""),"",IF($AL76=1,0,IF(IF($AE76&gt;$AD76,AND(F$4&gt;=$AD76,F$4&lt;$AE76),OR(F$4&gt;=$AD76,F$4&lt;$AE76)),IF(OR(AND(F$4&gt;=$AH76,F$4&lt;$AI76),AND(F$4&gt;=$AJ76,F$4&lt;$AK76)),$AG76,$AF76),0)))</f>
        <v/>
      </c>
      <c r="G76" s="40">
        <f>IF(OR($A76="",$AF76=""),"",IF($AL76=1,0,IF(IF($AE76&gt;$AD76,AND(G$4&gt;=$AD76,G$4&lt;$AE76),OR(G$4&gt;=$AD76,G$4&lt;$AE76)),IF(OR(AND(G$4&gt;=$AH76,G$4&lt;$AI76),AND(G$4&gt;=$AJ76,G$4&lt;$AK76)),$AG76,$AF76),0)))</f>
        <v/>
      </c>
      <c r="H76" s="40">
        <f>IF(OR($A76="",$AF76=""),"",IF($AL76=1,0,IF(IF($AE76&gt;$AD76,AND(H$4&gt;=$AD76,H$4&lt;$AE76),OR(H$4&gt;=$AD76,H$4&lt;$AE76)),IF(OR(AND(H$4&gt;=$AH76,H$4&lt;$AI76),AND(H$4&gt;=$AJ76,H$4&lt;$AK76)),$AG76,$AF76),0)))</f>
        <v/>
      </c>
      <c r="I76" s="40">
        <f>IF(OR($A76="",$AF76=""),"",IF($AL76=1,0,IF(IF($AE76&gt;$AD76,AND(I$4&gt;=$AD76,I$4&lt;$AE76),OR(I$4&gt;=$AD76,I$4&lt;$AE76)),IF(OR(AND(I$4&gt;=$AH76,I$4&lt;$AI76),AND(I$4&gt;=$AJ76,I$4&lt;$AK76)),$AG76,$AF76),0)))</f>
        <v/>
      </c>
      <c r="J76" s="40">
        <f>IF(OR($A76="",$AF76=""),"",IF($AL76=1,0,IF(IF($AE76&gt;$AD76,AND(J$4&gt;=$AD76,J$4&lt;$AE76),OR(J$4&gt;=$AD76,J$4&lt;$AE76)),IF(OR(AND(J$4&gt;=$AH76,J$4&lt;$AI76),AND(J$4&gt;=$AJ76,J$4&lt;$AK76)),$AG76,$AF76),0)))</f>
        <v/>
      </c>
      <c r="K76" s="40">
        <f>IF(OR($A76="",$AF76=""),"",IF($AL76=1,0,IF(IF($AE76&gt;$AD76,AND(K$4&gt;=$AD76,K$4&lt;$AE76),OR(K$4&gt;=$AD76,K$4&lt;$AE76)),IF(OR(AND(K$4&gt;=$AH76,K$4&lt;$AI76),AND(K$4&gt;=$AJ76,K$4&lt;$AK76)),$AG76,$AF76),0)))</f>
        <v/>
      </c>
      <c r="L76" s="40">
        <f>IF(OR($A76="",$AF76=""),"",IF($AL76=1,0,IF(IF($AE76&gt;$AD76,AND(L$4&gt;=$AD76,L$4&lt;$AE76),OR(L$4&gt;=$AD76,L$4&lt;$AE76)),IF(OR(AND(L$4&gt;=$AH76,L$4&lt;$AI76),AND(L$4&gt;=$AJ76,L$4&lt;$AK76)),$AG76,$AF76),0)))</f>
        <v/>
      </c>
      <c r="M76" s="40">
        <f>IF(OR($A76="",$AF76=""),"",IF($AL76=1,0,IF(IF($AE76&gt;$AD76,AND(M$4&gt;=$AD76,M$4&lt;$AE76),OR(M$4&gt;=$AD76,M$4&lt;$AE76)),IF(OR(AND(M$4&gt;=$AH76,M$4&lt;$AI76),AND(M$4&gt;=$AJ76,M$4&lt;$AK76)),$AG76,$AF76),0)))</f>
        <v/>
      </c>
      <c r="N76" s="40">
        <f>IF(OR($A76="",$AF76=""),"",IF($AL76=1,0,IF(IF($AE76&gt;$AD76,AND(N$4&gt;=$AD76,N$4&lt;$AE76),OR(N$4&gt;=$AD76,N$4&lt;$AE76)),IF(OR(AND(N$4&gt;=$AH76,N$4&lt;$AI76),AND(N$4&gt;=$AJ76,N$4&lt;$AK76)),$AG76,$AF76),0)))</f>
        <v/>
      </c>
      <c r="O76" s="40">
        <f>IF(OR($A76="",$AF76=""),"",IF($AL76=1,0,IF(IF($AE76&gt;$AD76,AND(O$4&gt;=$AD76,O$4&lt;$AE76),OR(O$4&gt;=$AD76,O$4&lt;$AE76)),IF(OR(AND(O$4&gt;=$AH76,O$4&lt;$AI76),AND(O$4&gt;=$AJ76,O$4&lt;$AK76)),$AG76,$AF76),0)))</f>
        <v/>
      </c>
      <c r="P76" s="40">
        <f>IF(OR($A76="",$AF76=""),"",IF($AL76=1,0,IF(IF($AE76&gt;$AD76,AND(P$4&gt;=$AD76,P$4&lt;$AE76),OR(P$4&gt;=$AD76,P$4&lt;$AE76)),IF(OR(AND(P$4&gt;=$AH76,P$4&lt;$AI76),AND(P$4&gt;=$AJ76,P$4&lt;$AK76)),$AG76,$AF76),0)))</f>
        <v/>
      </c>
      <c r="Q76" s="40">
        <f>IF(OR($A76="",$AF76=""),"",IF($AL76=1,0,IF(IF($AE76&gt;$AD76,AND(Q$4&gt;=$AD76,Q$4&lt;$AE76),OR(Q$4&gt;=$AD76,Q$4&lt;$AE76)),IF(OR(AND(Q$4&gt;=$AH76,Q$4&lt;$AI76),AND(Q$4&gt;=$AJ76,Q$4&lt;$AK76)),$AG76,$AF76),0)))</f>
        <v/>
      </c>
      <c r="R76" s="40">
        <f>IF(OR($A76="",$AF76=""),"",IF($AL76=1,0,IF(IF($AE76&gt;$AD76,AND(R$4&gt;=$AD76,R$4&lt;$AE76),OR(R$4&gt;=$AD76,R$4&lt;$AE76)),IF(OR(AND(R$4&gt;=$AH76,R$4&lt;$AI76),AND(R$4&gt;=$AJ76,R$4&lt;$AK76)),$AG76,$AF76),0)))</f>
        <v/>
      </c>
      <c r="S76" s="40">
        <f>IF(OR($A76="",$AF76=""),"",IF($AL76=1,0,IF(IF($AE76&gt;$AD76,AND(S$4&gt;=$AD76,S$4&lt;$AE76),OR(S$4&gt;=$AD76,S$4&lt;$AE76)),IF(OR(AND(S$4&gt;=$AH76,S$4&lt;$AI76),AND(S$4&gt;=$AJ76,S$4&lt;$AK76)),$AG76,$AF76),0)))</f>
        <v/>
      </c>
      <c r="T76" s="40">
        <f>IF(OR($A76="",$AF76=""),"",IF($AL76=1,0,IF(IF($AE76&gt;$AD76,AND(T$4&gt;=$AD76,T$4&lt;$AE76),OR(T$4&gt;=$AD76,T$4&lt;$AE76)),IF(OR(AND(T$4&gt;=$AH76,T$4&lt;$AI76),AND(T$4&gt;=$AJ76,T$4&lt;$AK76)),$AG76,$AF76),0)))</f>
        <v/>
      </c>
      <c r="U76" s="40">
        <f>IF(OR($A76="",$AF76=""),"",IF($AL76=1,0,IF(IF($AE76&gt;$AD76,AND(U$4&gt;=$AD76,U$4&lt;$AE76),OR(U$4&gt;=$AD76,U$4&lt;$AE76)),IF(OR(AND(U$4&gt;=$AH76,U$4&lt;$AI76),AND(U$4&gt;=$AJ76,U$4&lt;$AK76)),$AG76,$AF76),0)))</f>
        <v/>
      </c>
      <c r="V76" s="40">
        <f>IF(OR($A76="",$AF76=""),"",IF($AL76=1,0,IF(IF($AE76&gt;$AD76,AND(V$4&gt;=$AD76,V$4&lt;$AE76),OR(V$4&gt;=$AD76,V$4&lt;$AE76)),IF(OR(AND(V$4&gt;=$AH76,V$4&lt;$AI76),AND(V$4&gt;=$AJ76,V$4&lt;$AK76)),$AG76,$AF76),0)))</f>
        <v/>
      </c>
      <c r="W76" s="40">
        <f>IF(OR($A76="",$AF76=""),"",IF($AL76=1,0,IF(IF($AE76&gt;$AD76,AND(W$4&gt;=$AD76,W$4&lt;$AE76),OR(W$4&gt;=$AD76,W$4&lt;$AE76)),IF(OR(AND(W$4&gt;=$AH76,W$4&lt;$AI76),AND(W$4&gt;=$AJ76,W$4&lt;$AK76)),$AG76,$AF76),0)))</f>
        <v/>
      </c>
      <c r="X76" s="40">
        <f>IF(OR($A76="",$AF76=""),"",IF($AL76=1,0,IF(IF($AE76&gt;$AD76,AND(X$4&gt;=$AD76,X$4&lt;$AE76),OR(X$4&gt;=$AD76,X$4&lt;$AE76)),IF(OR(AND(X$4&gt;=$AH76,X$4&lt;$AI76),AND(X$4&gt;=$AJ76,X$4&lt;$AK76)),$AG76,$AF76),0)))</f>
        <v/>
      </c>
      <c r="Y76" s="40">
        <f>IF(OR($A76="",$AF76=""),"",IF($AL76=1,0,IF(IF($AE76&gt;$AD76,AND(Y$4&gt;=$AD76,Y$4&lt;$AE76),OR(Y$4&gt;=$AD76,Y$4&lt;$AE76)),IF(OR(AND(Y$4&gt;=$AH76,Y$4&lt;$AI76),AND(Y$4&gt;=$AJ76,Y$4&lt;$AK76)),$AG76,$AF76),0)))</f>
        <v/>
      </c>
      <c r="Z76" s="40">
        <f>IF(OR($A76="",$AF76=""),"",IF($AL76=1,0,IF(IF($AE76&gt;$AD76,AND(Z$4&gt;=$AD76,Z$4&lt;$AE76),OR(Z$4&gt;=$AD76,Z$4&lt;$AE76)),IF(OR(AND(Z$4&gt;=$AH76,Z$4&lt;$AI76),AND(Z$4&gt;=$AJ76,Z$4&lt;$AK76)),$AG76,$AF76),0)))</f>
        <v/>
      </c>
      <c r="AA76" s="41">
        <f>IF($A76="","",SUM(C76:Z76))</f>
        <v/>
      </c>
      <c r="AC76" s="42" t="n">
        <v>1</v>
      </c>
      <c r="AD76" s="42">
        <f>IF('3 Movimento'!$B$18&lt;&gt;"",'3 Movimento'!$B$18,IF('1 Loja'!B$16="",0,'1 Loja'!B$16))*24</f>
        <v/>
      </c>
      <c r="AE76" s="42">
        <f>IF('3 Movimento'!$C$18&lt;&gt;"",'3 Movimento'!$C$18,IF('1 Loja'!B$17="",0,'1 Loja'!B$17))*24</f>
        <v/>
      </c>
      <c r="AF76" s="42">
        <f>IF('3 Movimento'!$D$18="","",'3 Movimento'!$D$18)</f>
        <v/>
      </c>
      <c r="AG76" s="42">
        <f>IF('3 Movimento'!$E$18="",AF76,'3 Movimento'!$E$18)</f>
        <v/>
      </c>
      <c r="AH76" s="42">
        <f>IF('1 Loja'!B$18="",-1,'1 Loja'!B$18*24)</f>
        <v/>
      </c>
      <c r="AI76" s="42">
        <f>IF('1 Loja'!B$19="",-1,'1 Loja'!B$19*24)</f>
        <v/>
      </c>
      <c r="AJ76" s="42">
        <f>IF('1 Loja'!B$20="",-1,'1 Loja'!B$20*24)</f>
        <v/>
      </c>
      <c r="AK76" s="42">
        <f>IF('1 Loja'!B$21="",-1,'1 Loja'!B$21*24)</f>
        <v/>
      </c>
      <c r="AL76" s="42">
        <f>IF(AND('3 Movimento'!$B$18="",'3 Movimento'!$C$18="",OR('1 Loja'!B$16="",'1 Loja'!B$17="")),1,0)</f>
        <v/>
      </c>
    </row>
    <row r="77">
      <c r="A77" s="39">
        <f>IF('3 Movimento'!$A$18="","",'3 Movimento'!$A$18)</f>
        <v/>
      </c>
      <c r="B77" s="39" t="inlineStr">
        <is>
          <t>Terça</t>
        </is>
      </c>
      <c r="C77" s="40">
        <f>IF(OR($A77="",$AF77=""),"",IF($AL77=1,0,IF(IF($AE77&gt;$AD77,AND(C$4&gt;=$AD77,C$4&lt;$AE77),OR(C$4&gt;=$AD77,C$4&lt;$AE77)),IF(OR(AND(C$4&gt;=$AH77,C$4&lt;$AI77),AND(C$4&gt;=$AJ77,C$4&lt;$AK77)),$AG77,$AF77),0)))</f>
        <v/>
      </c>
      <c r="D77" s="40">
        <f>IF(OR($A77="",$AF77=""),"",IF($AL77=1,0,IF(IF($AE77&gt;$AD77,AND(D$4&gt;=$AD77,D$4&lt;$AE77),OR(D$4&gt;=$AD77,D$4&lt;$AE77)),IF(OR(AND(D$4&gt;=$AH77,D$4&lt;$AI77),AND(D$4&gt;=$AJ77,D$4&lt;$AK77)),$AG77,$AF77),0)))</f>
        <v/>
      </c>
      <c r="E77" s="40">
        <f>IF(OR($A77="",$AF77=""),"",IF($AL77=1,0,IF(IF($AE77&gt;$AD77,AND(E$4&gt;=$AD77,E$4&lt;$AE77),OR(E$4&gt;=$AD77,E$4&lt;$AE77)),IF(OR(AND(E$4&gt;=$AH77,E$4&lt;$AI77),AND(E$4&gt;=$AJ77,E$4&lt;$AK77)),$AG77,$AF77),0)))</f>
        <v/>
      </c>
      <c r="F77" s="40">
        <f>IF(OR($A77="",$AF77=""),"",IF($AL77=1,0,IF(IF($AE77&gt;$AD77,AND(F$4&gt;=$AD77,F$4&lt;$AE77),OR(F$4&gt;=$AD77,F$4&lt;$AE77)),IF(OR(AND(F$4&gt;=$AH77,F$4&lt;$AI77),AND(F$4&gt;=$AJ77,F$4&lt;$AK77)),$AG77,$AF77),0)))</f>
        <v/>
      </c>
      <c r="G77" s="40">
        <f>IF(OR($A77="",$AF77=""),"",IF($AL77=1,0,IF(IF($AE77&gt;$AD77,AND(G$4&gt;=$AD77,G$4&lt;$AE77),OR(G$4&gt;=$AD77,G$4&lt;$AE77)),IF(OR(AND(G$4&gt;=$AH77,G$4&lt;$AI77),AND(G$4&gt;=$AJ77,G$4&lt;$AK77)),$AG77,$AF77),0)))</f>
        <v/>
      </c>
      <c r="H77" s="40">
        <f>IF(OR($A77="",$AF77=""),"",IF($AL77=1,0,IF(IF($AE77&gt;$AD77,AND(H$4&gt;=$AD77,H$4&lt;$AE77),OR(H$4&gt;=$AD77,H$4&lt;$AE77)),IF(OR(AND(H$4&gt;=$AH77,H$4&lt;$AI77),AND(H$4&gt;=$AJ77,H$4&lt;$AK77)),$AG77,$AF77),0)))</f>
        <v/>
      </c>
      <c r="I77" s="40">
        <f>IF(OR($A77="",$AF77=""),"",IF($AL77=1,0,IF(IF($AE77&gt;$AD77,AND(I$4&gt;=$AD77,I$4&lt;$AE77),OR(I$4&gt;=$AD77,I$4&lt;$AE77)),IF(OR(AND(I$4&gt;=$AH77,I$4&lt;$AI77),AND(I$4&gt;=$AJ77,I$4&lt;$AK77)),$AG77,$AF77),0)))</f>
        <v/>
      </c>
      <c r="J77" s="40">
        <f>IF(OR($A77="",$AF77=""),"",IF($AL77=1,0,IF(IF($AE77&gt;$AD77,AND(J$4&gt;=$AD77,J$4&lt;$AE77),OR(J$4&gt;=$AD77,J$4&lt;$AE77)),IF(OR(AND(J$4&gt;=$AH77,J$4&lt;$AI77),AND(J$4&gt;=$AJ77,J$4&lt;$AK77)),$AG77,$AF77),0)))</f>
        <v/>
      </c>
      <c r="K77" s="40">
        <f>IF(OR($A77="",$AF77=""),"",IF($AL77=1,0,IF(IF($AE77&gt;$AD77,AND(K$4&gt;=$AD77,K$4&lt;$AE77),OR(K$4&gt;=$AD77,K$4&lt;$AE77)),IF(OR(AND(K$4&gt;=$AH77,K$4&lt;$AI77),AND(K$4&gt;=$AJ77,K$4&lt;$AK77)),$AG77,$AF77),0)))</f>
        <v/>
      </c>
      <c r="L77" s="40">
        <f>IF(OR($A77="",$AF77=""),"",IF($AL77=1,0,IF(IF($AE77&gt;$AD77,AND(L$4&gt;=$AD77,L$4&lt;$AE77),OR(L$4&gt;=$AD77,L$4&lt;$AE77)),IF(OR(AND(L$4&gt;=$AH77,L$4&lt;$AI77),AND(L$4&gt;=$AJ77,L$4&lt;$AK77)),$AG77,$AF77),0)))</f>
        <v/>
      </c>
      <c r="M77" s="40">
        <f>IF(OR($A77="",$AF77=""),"",IF($AL77=1,0,IF(IF($AE77&gt;$AD77,AND(M$4&gt;=$AD77,M$4&lt;$AE77),OR(M$4&gt;=$AD77,M$4&lt;$AE77)),IF(OR(AND(M$4&gt;=$AH77,M$4&lt;$AI77),AND(M$4&gt;=$AJ77,M$4&lt;$AK77)),$AG77,$AF77),0)))</f>
        <v/>
      </c>
      <c r="N77" s="40">
        <f>IF(OR($A77="",$AF77=""),"",IF($AL77=1,0,IF(IF($AE77&gt;$AD77,AND(N$4&gt;=$AD77,N$4&lt;$AE77),OR(N$4&gt;=$AD77,N$4&lt;$AE77)),IF(OR(AND(N$4&gt;=$AH77,N$4&lt;$AI77),AND(N$4&gt;=$AJ77,N$4&lt;$AK77)),$AG77,$AF77),0)))</f>
        <v/>
      </c>
      <c r="O77" s="40">
        <f>IF(OR($A77="",$AF77=""),"",IF($AL77=1,0,IF(IF($AE77&gt;$AD77,AND(O$4&gt;=$AD77,O$4&lt;$AE77),OR(O$4&gt;=$AD77,O$4&lt;$AE77)),IF(OR(AND(O$4&gt;=$AH77,O$4&lt;$AI77),AND(O$4&gt;=$AJ77,O$4&lt;$AK77)),$AG77,$AF77),0)))</f>
        <v/>
      </c>
      <c r="P77" s="40">
        <f>IF(OR($A77="",$AF77=""),"",IF($AL77=1,0,IF(IF($AE77&gt;$AD77,AND(P$4&gt;=$AD77,P$4&lt;$AE77),OR(P$4&gt;=$AD77,P$4&lt;$AE77)),IF(OR(AND(P$4&gt;=$AH77,P$4&lt;$AI77),AND(P$4&gt;=$AJ77,P$4&lt;$AK77)),$AG77,$AF77),0)))</f>
        <v/>
      </c>
      <c r="Q77" s="40">
        <f>IF(OR($A77="",$AF77=""),"",IF($AL77=1,0,IF(IF($AE77&gt;$AD77,AND(Q$4&gt;=$AD77,Q$4&lt;$AE77),OR(Q$4&gt;=$AD77,Q$4&lt;$AE77)),IF(OR(AND(Q$4&gt;=$AH77,Q$4&lt;$AI77),AND(Q$4&gt;=$AJ77,Q$4&lt;$AK77)),$AG77,$AF77),0)))</f>
        <v/>
      </c>
      <c r="R77" s="40">
        <f>IF(OR($A77="",$AF77=""),"",IF($AL77=1,0,IF(IF($AE77&gt;$AD77,AND(R$4&gt;=$AD77,R$4&lt;$AE77),OR(R$4&gt;=$AD77,R$4&lt;$AE77)),IF(OR(AND(R$4&gt;=$AH77,R$4&lt;$AI77),AND(R$4&gt;=$AJ77,R$4&lt;$AK77)),$AG77,$AF77),0)))</f>
        <v/>
      </c>
      <c r="S77" s="40">
        <f>IF(OR($A77="",$AF77=""),"",IF($AL77=1,0,IF(IF($AE77&gt;$AD77,AND(S$4&gt;=$AD77,S$4&lt;$AE77),OR(S$4&gt;=$AD77,S$4&lt;$AE77)),IF(OR(AND(S$4&gt;=$AH77,S$4&lt;$AI77),AND(S$4&gt;=$AJ77,S$4&lt;$AK77)),$AG77,$AF77),0)))</f>
        <v/>
      </c>
      <c r="T77" s="40">
        <f>IF(OR($A77="",$AF77=""),"",IF($AL77=1,0,IF(IF($AE77&gt;$AD77,AND(T$4&gt;=$AD77,T$4&lt;$AE77),OR(T$4&gt;=$AD77,T$4&lt;$AE77)),IF(OR(AND(T$4&gt;=$AH77,T$4&lt;$AI77),AND(T$4&gt;=$AJ77,T$4&lt;$AK77)),$AG77,$AF77),0)))</f>
        <v/>
      </c>
      <c r="U77" s="40">
        <f>IF(OR($A77="",$AF77=""),"",IF($AL77=1,0,IF(IF($AE77&gt;$AD77,AND(U$4&gt;=$AD77,U$4&lt;$AE77),OR(U$4&gt;=$AD77,U$4&lt;$AE77)),IF(OR(AND(U$4&gt;=$AH77,U$4&lt;$AI77),AND(U$4&gt;=$AJ77,U$4&lt;$AK77)),$AG77,$AF77),0)))</f>
        <v/>
      </c>
      <c r="V77" s="40">
        <f>IF(OR($A77="",$AF77=""),"",IF($AL77=1,0,IF(IF($AE77&gt;$AD77,AND(V$4&gt;=$AD77,V$4&lt;$AE77),OR(V$4&gt;=$AD77,V$4&lt;$AE77)),IF(OR(AND(V$4&gt;=$AH77,V$4&lt;$AI77),AND(V$4&gt;=$AJ77,V$4&lt;$AK77)),$AG77,$AF77),0)))</f>
        <v/>
      </c>
      <c r="W77" s="40">
        <f>IF(OR($A77="",$AF77=""),"",IF($AL77=1,0,IF(IF($AE77&gt;$AD77,AND(W$4&gt;=$AD77,W$4&lt;$AE77),OR(W$4&gt;=$AD77,W$4&lt;$AE77)),IF(OR(AND(W$4&gt;=$AH77,W$4&lt;$AI77),AND(W$4&gt;=$AJ77,W$4&lt;$AK77)),$AG77,$AF77),0)))</f>
        <v/>
      </c>
      <c r="X77" s="40">
        <f>IF(OR($A77="",$AF77=""),"",IF($AL77=1,0,IF(IF($AE77&gt;$AD77,AND(X$4&gt;=$AD77,X$4&lt;$AE77),OR(X$4&gt;=$AD77,X$4&lt;$AE77)),IF(OR(AND(X$4&gt;=$AH77,X$4&lt;$AI77),AND(X$4&gt;=$AJ77,X$4&lt;$AK77)),$AG77,$AF77),0)))</f>
        <v/>
      </c>
      <c r="Y77" s="40">
        <f>IF(OR($A77="",$AF77=""),"",IF($AL77=1,0,IF(IF($AE77&gt;$AD77,AND(Y$4&gt;=$AD77,Y$4&lt;$AE77),OR(Y$4&gt;=$AD77,Y$4&lt;$AE77)),IF(OR(AND(Y$4&gt;=$AH77,Y$4&lt;$AI77),AND(Y$4&gt;=$AJ77,Y$4&lt;$AK77)),$AG77,$AF77),0)))</f>
        <v/>
      </c>
      <c r="Z77" s="40">
        <f>IF(OR($A77="",$AF77=""),"",IF($AL77=1,0,IF(IF($AE77&gt;$AD77,AND(Z$4&gt;=$AD77,Z$4&lt;$AE77),OR(Z$4&gt;=$AD77,Z$4&lt;$AE77)),IF(OR(AND(Z$4&gt;=$AH77,Z$4&lt;$AI77),AND(Z$4&gt;=$AJ77,Z$4&lt;$AK77)),$AG77,$AF77),0)))</f>
        <v/>
      </c>
      <c r="AA77" s="41">
        <f>IF($A77="","",SUM(C77:Z77))</f>
        <v/>
      </c>
      <c r="AC77" s="42" t="n">
        <v>1</v>
      </c>
      <c r="AD77" s="42">
        <f>IF('3 Movimento'!$B$18&lt;&gt;"",'3 Movimento'!$B$18,IF('1 Loja'!B$16="",0,'1 Loja'!B$16))*24</f>
        <v/>
      </c>
      <c r="AE77" s="42">
        <f>IF('3 Movimento'!$C$18&lt;&gt;"",'3 Movimento'!$C$18,IF('1 Loja'!B$17="",0,'1 Loja'!B$17))*24</f>
        <v/>
      </c>
      <c r="AF77" s="42">
        <f>IF('3 Movimento'!$D$18="","",'3 Movimento'!$D$18)</f>
        <v/>
      </c>
      <c r="AG77" s="42">
        <f>IF('3 Movimento'!$E$18="",AF77,'3 Movimento'!$E$18)</f>
        <v/>
      </c>
      <c r="AH77" s="42">
        <f>IF('1 Loja'!B$18="",-1,'1 Loja'!B$18*24)</f>
        <v/>
      </c>
      <c r="AI77" s="42">
        <f>IF('1 Loja'!B$19="",-1,'1 Loja'!B$19*24)</f>
        <v/>
      </c>
      <c r="AJ77" s="42">
        <f>IF('1 Loja'!B$20="",-1,'1 Loja'!B$20*24)</f>
        <v/>
      </c>
      <c r="AK77" s="42">
        <f>IF('1 Loja'!B$21="",-1,'1 Loja'!B$21*24)</f>
        <v/>
      </c>
      <c r="AL77" s="42">
        <f>IF(AND('3 Movimento'!$B$18="",'3 Movimento'!$C$18="",OR('1 Loja'!B$16="",'1 Loja'!B$17="")),1,0)</f>
        <v/>
      </c>
    </row>
    <row r="78">
      <c r="A78" s="39">
        <f>IF('3 Movimento'!$A$18="","",'3 Movimento'!$A$18)</f>
        <v/>
      </c>
      <c r="B78" s="39" t="inlineStr">
        <is>
          <t>Quarta</t>
        </is>
      </c>
      <c r="C78" s="40">
        <f>IF(OR($A78="",$AF78=""),"",IF($AL78=1,0,IF(IF($AE78&gt;$AD78,AND(C$4&gt;=$AD78,C$4&lt;$AE78),OR(C$4&gt;=$AD78,C$4&lt;$AE78)),IF(OR(AND(C$4&gt;=$AH78,C$4&lt;$AI78),AND(C$4&gt;=$AJ78,C$4&lt;$AK78)),$AG78,$AF78),0)))</f>
        <v/>
      </c>
      <c r="D78" s="40">
        <f>IF(OR($A78="",$AF78=""),"",IF($AL78=1,0,IF(IF($AE78&gt;$AD78,AND(D$4&gt;=$AD78,D$4&lt;$AE78),OR(D$4&gt;=$AD78,D$4&lt;$AE78)),IF(OR(AND(D$4&gt;=$AH78,D$4&lt;$AI78),AND(D$4&gt;=$AJ78,D$4&lt;$AK78)),$AG78,$AF78),0)))</f>
        <v/>
      </c>
      <c r="E78" s="40">
        <f>IF(OR($A78="",$AF78=""),"",IF($AL78=1,0,IF(IF($AE78&gt;$AD78,AND(E$4&gt;=$AD78,E$4&lt;$AE78),OR(E$4&gt;=$AD78,E$4&lt;$AE78)),IF(OR(AND(E$4&gt;=$AH78,E$4&lt;$AI78),AND(E$4&gt;=$AJ78,E$4&lt;$AK78)),$AG78,$AF78),0)))</f>
        <v/>
      </c>
      <c r="F78" s="40">
        <f>IF(OR($A78="",$AF78=""),"",IF($AL78=1,0,IF(IF($AE78&gt;$AD78,AND(F$4&gt;=$AD78,F$4&lt;$AE78),OR(F$4&gt;=$AD78,F$4&lt;$AE78)),IF(OR(AND(F$4&gt;=$AH78,F$4&lt;$AI78),AND(F$4&gt;=$AJ78,F$4&lt;$AK78)),$AG78,$AF78),0)))</f>
        <v/>
      </c>
      <c r="G78" s="40">
        <f>IF(OR($A78="",$AF78=""),"",IF($AL78=1,0,IF(IF($AE78&gt;$AD78,AND(G$4&gt;=$AD78,G$4&lt;$AE78),OR(G$4&gt;=$AD78,G$4&lt;$AE78)),IF(OR(AND(G$4&gt;=$AH78,G$4&lt;$AI78),AND(G$4&gt;=$AJ78,G$4&lt;$AK78)),$AG78,$AF78),0)))</f>
        <v/>
      </c>
      <c r="H78" s="40">
        <f>IF(OR($A78="",$AF78=""),"",IF($AL78=1,0,IF(IF($AE78&gt;$AD78,AND(H$4&gt;=$AD78,H$4&lt;$AE78),OR(H$4&gt;=$AD78,H$4&lt;$AE78)),IF(OR(AND(H$4&gt;=$AH78,H$4&lt;$AI78),AND(H$4&gt;=$AJ78,H$4&lt;$AK78)),$AG78,$AF78),0)))</f>
        <v/>
      </c>
      <c r="I78" s="40">
        <f>IF(OR($A78="",$AF78=""),"",IF($AL78=1,0,IF(IF($AE78&gt;$AD78,AND(I$4&gt;=$AD78,I$4&lt;$AE78),OR(I$4&gt;=$AD78,I$4&lt;$AE78)),IF(OR(AND(I$4&gt;=$AH78,I$4&lt;$AI78),AND(I$4&gt;=$AJ78,I$4&lt;$AK78)),$AG78,$AF78),0)))</f>
        <v/>
      </c>
      <c r="J78" s="40">
        <f>IF(OR($A78="",$AF78=""),"",IF($AL78=1,0,IF(IF($AE78&gt;$AD78,AND(J$4&gt;=$AD78,J$4&lt;$AE78),OR(J$4&gt;=$AD78,J$4&lt;$AE78)),IF(OR(AND(J$4&gt;=$AH78,J$4&lt;$AI78),AND(J$4&gt;=$AJ78,J$4&lt;$AK78)),$AG78,$AF78),0)))</f>
        <v/>
      </c>
      <c r="K78" s="40">
        <f>IF(OR($A78="",$AF78=""),"",IF($AL78=1,0,IF(IF($AE78&gt;$AD78,AND(K$4&gt;=$AD78,K$4&lt;$AE78),OR(K$4&gt;=$AD78,K$4&lt;$AE78)),IF(OR(AND(K$4&gt;=$AH78,K$4&lt;$AI78),AND(K$4&gt;=$AJ78,K$4&lt;$AK78)),$AG78,$AF78),0)))</f>
        <v/>
      </c>
      <c r="L78" s="40">
        <f>IF(OR($A78="",$AF78=""),"",IF($AL78=1,0,IF(IF($AE78&gt;$AD78,AND(L$4&gt;=$AD78,L$4&lt;$AE78),OR(L$4&gt;=$AD78,L$4&lt;$AE78)),IF(OR(AND(L$4&gt;=$AH78,L$4&lt;$AI78),AND(L$4&gt;=$AJ78,L$4&lt;$AK78)),$AG78,$AF78),0)))</f>
        <v/>
      </c>
      <c r="M78" s="40">
        <f>IF(OR($A78="",$AF78=""),"",IF($AL78=1,0,IF(IF($AE78&gt;$AD78,AND(M$4&gt;=$AD78,M$4&lt;$AE78),OR(M$4&gt;=$AD78,M$4&lt;$AE78)),IF(OR(AND(M$4&gt;=$AH78,M$4&lt;$AI78),AND(M$4&gt;=$AJ78,M$4&lt;$AK78)),$AG78,$AF78),0)))</f>
        <v/>
      </c>
      <c r="N78" s="40">
        <f>IF(OR($A78="",$AF78=""),"",IF($AL78=1,0,IF(IF($AE78&gt;$AD78,AND(N$4&gt;=$AD78,N$4&lt;$AE78),OR(N$4&gt;=$AD78,N$4&lt;$AE78)),IF(OR(AND(N$4&gt;=$AH78,N$4&lt;$AI78),AND(N$4&gt;=$AJ78,N$4&lt;$AK78)),$AG78,$AF78),0)))</f>
        <v/>
      </c>
      <c r="O78" s="40">
        <f>IF(OR($A78="",$AF78=""),"",IF($AL78=1,0,IF(IF($AE78&gt;$AD78,AND(O$4&gt;=$AD78,O$4&lt;$AE78),OR(O$4&gt;=$AD78,O$4&lt;$AE78)),IF(OR(AND(O$4&gt;=$AH78,O$4&lt;$AI78),AND(O$4&gt;=$AJ78,O$4&lt;$AK78)),$AG78,$AF78),0)))</f>
        <v/>
      </c>
      <c r="P78" s="40">
        <f>IF(OR($A78="",$AF78=""),"",IF($AL78=1,0,IF(IF($AE78&gt;$AD78,AND(P$4&gt;=$AD78,P$4&lt;$AE78),OR(P$4&gt;=$AD78,P$4&lt;$AE78)),IF(OR(AND(P$4&gt;=$AH78,P$4&lt;$AI78),AND(P$4&gt;=$AJ78,P$4&lt;$AK78)),$AG78,$AF78),0)))</f>
        <v/>
      </c>
      <c r="Q78" s="40">
        <f>IF(OR($A78="",$AF78=""),"",IF($AL78=1,0,IF(IF($AE78&gt;$AD78,AND(Q$4&gt;=$AD78,Q$4&lt;$AE78),OR(Q$4&gt;=$AD78,Q$4&lt;$AE78)),IF(OR(AND(Q$4&gt;=$AH78,Q$4&lt;$AI78),AND(Q$4&gt;=$AJ78,Q$4&lt;$AK78)),$AG78,$AF78),0)))</f>
        <v/>
      </c>
      <c r="R78" s="40">
        <f>IF(OR($A78="",$AF78=""),"",IF($AL78=1,0,IF(IF($AE78&gt;$AD78,AND(R$4&gt;=$AD78,R$4&lt;$AE78),OR(R$4&gt;=$AD78,R$4&lt;$AE78)),IF(OR(AND(R$4&gt;=$AH78,R$4&lt;$AI78),AND(R$4&gt;=$AJ78,R$4&lt;$AK78)),$AG78,$AF78),0)))</f>
        <v/>
      </c>
      <c r="S78" s="40">
        <f>IF(OR($A78="",$AF78=""),"",IF($AL78=1,0,IF(IF($AE78&gt;$AD78,AND(S$4&gt;=$AD78,S$4&lt;$AE78),OR(S$4&gt;=$AD78,S$4&lt;$AE78)),IF(OR(AND(S$4&gt;=$AH78,S$4&lt;$AI78),AND(S$4&gt;=$AJ78,S$4&lt;$AK78)),$AG78,$AF78),0)))</f>
        <v/>
      </c>
      <c r="T78" s="40">
        <f>IF(OR($A78="",$AF78=""),"",IF($AL78=1,0,IF(IF($AE78&gt;$AD78,AND(T$4&gt;=$AD78,T$4&lt;$AE78),OR(T$4&gt;=$AD78,T$4&lt;$AE78)),IF(OR(AND(T$4&gt;=$AH78,T$4&lt;$AI78),AND(T$4&gt;=$AJ78,T$4&lt;$AK78)),$AG78,$AF78),0)))</f>
        <v/>
      </c>
      <c r="U78" s="40">
        <f>IF(OR($A78="",$AF78=""),"",IF($AL78=1,0,IF(IF($AE78&gt;$AD78,AND(U$4&gt;=$AD78,U$4&lt;$AE78),OR(U$4&gt;=$AD78,U$4&lt;$AE78)),IF(OR(AND(U$4&gt;=$AH78,U$4&lt;$AI78),AND(U$4&gt;=$AJ78,U$4&lt;$AK78)),$AG78,$AF78),0)))</f>
        <v/>
      </c>
      <c r="V78" s="40">
        <f>IF(OR($A78="",$AF78=""),"",IF($AL78=1,0,IF(IF($AE78&gt;$AD78,AND(V$4&gt;=$AD78,V$4&lt;$AE78),OR(V$4&gt;=$AD78,V$4&lt;$AE78)),IF(OR(AND(V$4&gt;=$AH78,V$4&lt;$AI78),AND(V$4&gt;=$AJ78,V$4&lt;$AK78)),$AG78,$AF78),0)))</f>
        <v/>
      </c>
      <c r="W78" s="40">
        <f>IF(OR($A78="",$AF78=""),"",IF($AL78=1,0,IF(IF($AE78&gt;$AD78,AND(W$4&gt;=$AD78,W$4&lt;$AE78),OR(W$4&gt;=$AD78,W$4&lt;$AE78)),IF(OR(AND(W$4&gt;=$AH78,W$4&lt;$AI78),AND(W$4&gt;=$AJ78,W$4&lt;$AK78)),$AG78,$AF78),0)))</f>
        <v/>
      </c>
      <c r="X78" s="40">
        <f>IF(OR($A78="",$AF78=""),"",IF($AL78=1,0,IF(IF($AE78&gt;$AD78,AND(X$4&gt;=$AD78,X$4&lt;$AE78),OR(X$4&gt;=$AD78,X$4&lt;$AE78)),IF(OR(AND(X$4&gt;=$AH78,X$4&lt;$AI78),AND(X$4&gt;=$AJ78,X$4&lt;$AK78)),$AG78,$AF78),0)))</f>
        <v/>
      </c>
      <c r="Y78" s="40">
        <f>IF(OR($A78="",$AF78=""),"",IF($AL78=1,0,IF(IF($AE78&gt;$AD78,AND(Y$4&gt;=$AD78,Y$4&lt;$AE78),OR(Y$4&gt;=$AD78,Y$4&lt;$AE78)),IF(OR(AND(Y$4&gt;=$AH78,Y$4&lt;$AI78),AND(Y$4&gt;=$AJ78,Y$4&lt;$AK78)),$AG78,$AF78),0)))</f>
        <v/>
      </c>
      <c r="Z78" s="40">
        <f>IF(OR($A78="",$AF78=""),"",IF($AL78=1,0,IF(IF($AE78&gt;$AD78,AND(Z$4&gt;=$AD78,Z$4&lt;$AE78),OR(Z$4&gt;=$AD78,Z$4&lt;$AE78)),IF(OR(AND(Z$4&gt;=$AH78,Z$4&lt;$AI78),AND(Z$4&gt;=$AJ78,Z$4&lt;$AK78)),$AG78,$AF78),0)))</f>
        <v/>
      </c>
      <c r="AA78" s="41">
        <f>IF($A78="","",SUM(C78:Z78))</f>
        <v/>
      </c>
      <c r="AC78" s="42" t="n">
        <v>1</v>
      </c>
      <c r="AD78" s="42">
        <f>IF('3 Movimento'!$B$18&lt;&gt;"",'3 Movimento'!$B$18,IF('1 Loja'!B$16="",0,'1 Loja'!B$16))*24</f>
        <v/>
      </c>
      <c r="AE78" s="42">
        <f>IF('3 Movimento'!$C$18&lt;&gt;"",'3 Movimento'!$C$18,IF('1 Loja'!B$17="",0,'1 Loja'!B$17))*24</f>
        <v/>
      </c>
      <c r="AF78" s="42">
        <f>IF('3 Movimento'!$D$18="","",'3 Movimento'!$D$18)</f>
        <v/>
      </c>
      <c r="AG78" s="42">
        <f>IF('3 Movimento'!$E$18="",AF78,'3 Movimento'!$E$18)</f>
        <v/>
      </c>
      <c r="AH78" s="42">
        <f>IF('1 Loja'!B$18="",-1,'1 Loja'!B$18*24)</f>
        <v/>
      </c>
      <c r="AI78" s="42">
        <f>IF('1 Loja'!B$19="",-1,'1 Loja'!B$19*24)</f>
        <v/>
      </c>
      <c r="AJ78" s="42">
        <f>IF('1 Loja'!B$20="",-1,'1 Loja'!B$20*24)</f>
        <v/>
      </c>
      <c r="AK78" s="42">
        <f>IF('1 Loja'!B$21="",-1,'1 Loja'!B$21*24)</f>
        <v/>
      </c>
      <c r="AL78" s="42">
        <f>IF(AND('3 Movimento'!$B$18="",'3 Movimento'!$C$18="",OR('1 Loja'!B$16="",'1 Loja'!B$17="")),1,0)</f>
        <v/>
      </c>
    </row>
    <row r="79">
      <c r="A79" s="39">
        <f>IF('3 Movimento'!$A$18="","",'3 Movimento'!$A$18)</f>
        <v/>
      </c>
      <c r="B79" s="39" t="inlineStr">
        <is>
          <t>Quinta</t>
        </is>
      </c>
      <c r="C79" s="40">
        <f>IF(OR($A79="",$AF79=""),"",IF($AL79=1,0,IF(IF($AE79&gt;$AD79,AND(C$4&gt;=$AD79,C$4&lt;$AE79),OR(C$4&gt;=$AD79,C$4&lt;$AE79)),IF(OR(AND(C$4&gt;=$AH79,C$4&lt;$AI79),AND(C$4&gt;=$AJ79,C$4&lt;$AK79)),$AG79,$AF79),0)))</f>
        <v/>
      </c>
      <c r="D79" s="40">
        <f>IF(OR($A79="",$AF79=""),"",IF($AL79=1,0,IF(IF($AE79&gt;$AD79,AND(D$4&gt;=$AD79,D$4&lt;$AE79),OR(D$4&gt;=$AD79,D$4&lt;$AE79)),IF(OR(AND(D$4&gt;=$AH79,D$4&lt;$AI79),AND(D$4&gt;=$AJ79,D$4&lt;$AK79)),$AG79,$AF79),0)))</f>
        <v/>
      </c>
      <c r="E79" s="40">
        <f>IF(OR($A79="",$AF79=""),"",IF($AL79=1,0,IF(IF($AE79&gt;$AD79,AND(E$4&gt;=$AD79,E$4&lt;$AE79),OR(E$4&gt;=$AD79,E$4&lt;$AE79)),IF(OR(AND(E$4&gt;=$AH79,E$4&lt;$AI79),AND(E$4&gt;=$AJ79,E$4&lt;$AK79)),$AG79,$AF79),0)))</f>
        <v/>
      </c>
      <c r="F79" s="40">
        <f>IF(OR($A79="",$AF79=""),"",IF($AL79=1,0,IF(IF($AE79&gt;$AD79,AND(F$4&gt;=$AD79,F$4&lt;$AE79),OR(F$4&gt;=$AD79,F$4&lt;$AE79)),IF(OR(AND(F$4&gt;=$AH79,F$4&lt;$AI79),AND(F$4&gt;=$AJ79,F$4&lt;$AK79)),$AG79,$AF79),0)))</f>
        <v/>
      </c>
      <c r="G79" s="40">
        <f>IF(OR($A79="",$AF79=""),"",IF($AL79=1,0,IF(IF($AE79&gt;$AD79,AND(G$4&gt;=$AD79,G$4&lt;$AE79),OR(G$4&gt;=$AD79,G$4&lt;$AE79)),IF(OR(AND(G$4&gt;=$AH79,G$4&lt;$AI79),AND(G$4&gt;=$AJ79,G$4&lt;$AK79)),$AG79,$AF79),0)))</f>
        <v/>
      </c>
      <c r="H79" s="40">
        <f>IF(OR($A79="",$AF79=""),"",IF($AL79=1,0,IF(IF($AE79&gt;$AD79,AND(H$4&gt;=$AD79,H$4&lt;$AE79),OR(H$4&gt;=$AD79,H$4&lt;$AE79)),IF(OR(AND(H$4&gt;=$AH79,H$4&lt;$AI79),AND(H$4&gt;=$AJ79,H$4&lt;$AK79)),$AG79,$AF79),0)))</f>
        <v/>
      </c>
      <c r="I79" s="40">
        <f>IF(OR($A79="",$AF79=""),"",IF($AL79=1,0,IF(IF($AE79&gt;$AD79,AND(I$4&gt;=$AD79,I$4&lt;$AE79),OR(I$4&gt;=$AD79,I$4&lt;$AE79)),IF(OR(AND(I$4&gt;=$AH79,I$4&lt;$AI79),AND(I$4&gt;=$AJ79,I$4&lt;$AK79)),$AG79,$AF79),0)))</f>
        <v/>
      </c>
      <c r="J79" s="40">
        <f>IF(OR($A79="",$AF79=""),"",IF($AL79=1,0,IF(IF($AE79&gt;$AD79,AND(J$4&gt;=$AD79,J$4&lt;$AE79),OR(J$4&gt;=$AD79,J$4&lt;$AE79)),IF(OR(AND(J$4&gt;=$AH79,J$4&lt;$AI79),AND(J$4&gt;=$AJ79,J$4&lt;$AK79)),$AG79,$AF79),0)))</f>
        <v/>
      </c>
      <c r="K79" s="40">
        <f>IF(OR($A79="",$AF79=""),"",IF($AL79=1,0,IF(IF($AE79&gt;$AD79,AND(K$4&gt;=$AD79,K$4&lt;$AE79),OR(K$4&gt;=$AD79,K$4&lt;$AE79)),IF(OR(AND(K$4&gt;=$AH79,K$4&lt;$AI79),AND(K$4&gt;=$AJ79,K$4&lt;$AK79)),$AG79,$AF79),0)))</f>
        <v/>
      </c>
      <c r="L79" s="40">
        <f>IF(OR($A79="",$AF79=""),"",IF($AL79=1,0,IF(IF($AE79&gt;$AD79,AND(L$4&gt;=$AD79,L$4&lt;$AE79),OR(L$4&gt;=$AD79,L$4&lt;$AE79)),IF(OR(AND(L$4&gt;=$AH79,L$4&lt;$AI79),AND(L$4&gt;=$AJ79,L$4&lt;$AK79)),$AG79,$AF79),0)))</f>
        <v/>
      </c>
      <c r="M79" s="40">
        <f>IF(OR($A79="",$AF79=""),"",IF($AL79=1,0,IF(IF($AE79&gt;$AD79,AND(M$4&gt;=$AD79,M$4&lt;$AE79),OR(M$4&gt;=$AD79,M$4&lt;$AE79)),IF(OR(AND(M$4&gt;=$AH79,M$4&lt;$AI79),AND(M$4&gt;=$AJ79,M$4&lt;$AK79)),$AG79,$AF79),0)))</f>
        <v/>
      </c>
      <c r="N79" s="40">
        <f>IF(OR($A79="",$AF79=""),"",IF($AL79=1,0,IF(IF($AE79&gt;$AD79,AND(N$4&gt;=$AD79,N$4&lt;$AE79),OR(N$4&gt;=$AD79,N$4&lt;$AE79)),IF(OR(AND(N$4&gt;=$AH79,N$4&lt;$AI79),AND(N$4&gt;=$AJ79,N$4&lt;$AK79)),$AG79,$AF79),0)))</f>
        <v/>
      </c>
      <c r="O79" s="40">
        <f>IF(OR($A79="",$AF79=""),"",IF($AL79=1,0,IF(IF($AE79&gt;$AD79,AND(O$4&gt;=$AD79,O$4&lt;$AE79),OR(O$4&gt;=$AD79,O$4&lt;$AE79)),IF(OR(AND(O$4&gt;=$AH79,O$4&lt;$AI79),AND(O$4&gt;=$AJ79,O$4&lt;$AK79)),$AG79,$AF79),0)))</f>
        <v/>
      </c>
      <c r="P79" s="40">
        <f>IF(OR($A79="",$AF79=""),"",IF($AL79=1,0,IF(IF($AE79&gt;$AD79,AND(P$4&gt;=$AD79,P$4&lt;$AE79),OR(P$4&gt;=$AD79,P$4&lt;$AE79)),IF(OR(AND(P$4&gt;=$AH79,P$4&lt;$AI79),AND(P$4&gt;=$AJ79,P$4&lt;$AK79)),$AG79,$AF79),0)))</f>
        <v/>
      </c>
      <c r="Q79" s="40">
        <f>IF(OR($A79="",$AF79=""),"",IF($AL79=1,0,IF(IF($AE79&gt;$AD79,AND(Q$4&gt;=$AD79,Q$4&lt;$AE79),OR(Q$4&gt;=$AD79,Q$4&lt;$AE79)),IF(OR(AND(Q$4&gt;=$AH79,Q$4&lt;$AI79),AND(Q$4&gt;=$AJ79,Q$4&lt;$AK79)),$AG79,$AF79),0)))</f>
        <v/>
      </c>
      <c r="R79" s="40">
        <f>IF(OR($A79="",$AF79=""),"",IF($AL79=1,0,IF(IF($AE79&gt;$AD79,AND(R$4&gt;=$AD79,R$4&lt;$AE79),OR(R$4&gt;=$AD79,R$4&lt;$AE79)),IF(OR(AND(R$4&gt;=$AH79,R$4&lt;$AI79),AND(R$4&gt;=$AJ79,R$4&lt;$AK79)),$AG79,$AF79),0)))</f>
        <v/>
      </c>
      <c r="S79" s="40">
        <f>IF(OR($A79="",$AF79=""),"",IF($AL79=1,0,IF(IF($AE79&gt;$AD79,AND(S$4&gt;=$AD79,S$4&lt;$AE79),OR(S$4&gt;=$AD79,S$4&lt;$AE79)),IF(OR(AND(S$4&gt;=$AH79,S$4&lt;$AI79),AND(S$4&gt;=$AJ79,S$4&lt;$AK79)),$AG79,$AF79),0)))</f>
        <v/>
      </c>
      <c r="T79" s="40">
        <f>IF(OR($A79="",$AF79=""),"",IF($AL79=1,0,IF(IF($AE79&gt;$AD79,AND(T$4&gt;=$AD79,T$4&lt;$AE79),OR(T$4&gt;=$AD79,T$4&lt;$AE79)),IF(OR(AND(T$4&gt;=$AH79,T$4&lt;$AI79),AND(T$4&gt;=$AJ79,T$4&lt;$AK79)),$AG79,$AF79),0)))</f>
        <v/>
      </c>
      <c r="U79" s="40">
        <f>IF(OR($A79="",$AF79=""),"",IF($AL79=1,0,IF(IF($AE79&gt;$AD79,AND(U$4&gt;=$AD79,U$4&lt;$AE79),OR(U$4&gt;=$AD79,U$4&lt;$AE79)),IF(OR(AND(U$4&gt;=$AH79,U$4&lt;$AI79),AND(U$4&gt;=$AJ79,U$4&lt;$AK79)),$AG79,$AF79),0)))</f>
        <v/>
      </c>
      <c r="V79" s="40">
        <f>IF(OR($A79="",$AF79=""),"",IF($AL79=1,0,IF(IF($AE79&gt;$AD79,AND(V$4&gt;=$AD79,V$4&lt;$AE79),OR(V$4&gt;=$AD79,V$4&lt;$AE79)),IF(OR(AND(V$4&gt;=$AH79,V$4&lt;$AI79),AND(V$4&gt;=$AJ79,V$4&lt;$AK79)),$AG79,$AF79),0)))</f>
        <v/>
      </c>
      <c r="W79" s="40">
        <f>IF(OR($A79="",$AF79=""),"",IF($AL79=1,0,IF(IF($AE79&gt;$AD79,AND(W$4&gt;=$AD79,W$4&lt;$AE79),OR(W$4&gt;=$AD79,W$4&lt;$AE79)),IF(OR(AND(W$4&gt;=$AH79,W$4&lt;$AI79),AND(W$4&gt;=$AJ79,W$4&lt;$AK79)),$AG79,$AF79),0)))</f>
        <v/>
      </c>
      <c r="X79" s="40">
        <f>IF(OR($A79="",$AF79=""),"",IF($AL79=1,0,IF(IF($AE79&gt;$AD79,AND(X$4&gt;=$AD79,X$4&lt;$AE79),OR(X$4&gt;=$AD79,X$4&lt;$AE79)),IF(OR(AND(X$4&gt;=$AH79,X$4&lt;$AI79),AND(X$4&gt;=$AJ79,X$4&lt;$AK79)),$AG79,$AF79),0)))</f>
        <v/>
      </c>
      <c r="Y79" s="40">
        <f>IF(OR($A79="",$AF79=""),"",IF($AL79=1,0,IF(IF($AE79&gt;$AD79,AND(Y$4&gt;=$AD79,Y$4&lt;$AE79),OR(Y$4&gt;=$AD79,Y$4&lt;$AE79)),IF(OR(AND(Y$4&gt;=$AH79,Y$4&lt;$AI79),AND(Y$4&gt;=$AJ79,Y$4&lt;$AK79)),$AG79,$AF79),0)))</f>
        <v/>
      </c>
      <c r="Z79" s="40">
        <f>IF(OR($A79="",$AF79=""),"",IF($AL79=1,0,IF(IF($AE79&gt;$AD79,AND(Z$4&gt;=$AD79,Z$4&lt;$AE79),OR(Z$4&gt;=$AD79,Z$4&lt;$AE79)),IF(OR(AND(Z$4&gt;=$AH79,Z$4&lt;$AI79),AND(Z$4&gt;=$AJ79,Z$4&lt;$AK79)),$AG79,$AF79),0)))</f>
        <v/>
      </c>
      <c r="AA79" s="41">
        <f>IF($A79="","",SUM(C79:Z79))</f>
        <v/>
      </c>
      <c r="AC79" s="42" t="n">
        <v>1</v>
      </c>
      <c r="AD79" s="42">
        <f>IF('3 Movimento'!$B$18&lt;&gt;"",'3 Movimento'!$B$18,IF('1 Loja'!B$16="",0,'1 Loja'!B$16))*24</f>
        <v/>
      </c>
      <c r="AE79" s="42">
        <f>IF('3 Movimento'!$C$18&lt;&gt;"",'3 Movimento'!$C$18,IF('1 Loja'!B$17="",0,'1 Loja'!B$17))*24</f>
        <v/>
      </c>
      <c r="AF79" s="42">
        <f>IF('3 Movimento'!$D$18="","",'3 Movimento'!$D$18)</f>
        <v/>
      </c>
      <c r="AG79" s="42">
        <f>IF('3 Movimento'!$E$18="",AF79,'3 Movimento'!$E$18)</f>
        <v/>
      </c>
      <c r="AH79" s="42">
        <f>IF('1 Loja'!B$18="",-1,'1 Loja'!B$18*24)</f>
        <v/>
      </c>
      <c r="AI79" s="42">
        <f>IF('1 Loja'!B$19="",-1,'1 Loja'!B$19*24)</f>
        <v/>
      </c>
      <c r="AJ79" s="42">
        <f>IF('1 Loja'!B$20="",-1,'1 Loja'!B$20*24)</f>
        <v/>
      </c>
      <c r="AK79" s="42">
        <f>IF('1 Loja'!B$21="",-1,'1 Loja'!B$21*24)</f>
        <v/>
      </c>
      <c r="AL79" s="42">
        <f>IF(AND('3 Movimento'!$B$18="",'3 Movimento'!$C$18="",OR('1 Loja'!B$16="",'1 Loja'!B$17="")),1,0)</f>
        <v/>
      </c>
    </row>
    <row r="80">
      <c r="A80" s="39">
        <f>IF('3 Movimento'!$A$18="","",'3 Movimento'!$A$18)</f>
        <v/>
      </c>
      <c r="B80" s="39" t="inlineStr">
        <is>
          <t>Sexta</t>
        </is>
      </c>
      <c r="C80" s="40">
        <f>IF(OR($A80="",$AF80=""),"",IF($AL80=1,0,IF(IF($AE80&gt;$AD80,AND(C$4&gt;=$AD80,C$4&lt;$AE80),OR(C$4&gt;=$AD80,C$4&lt;$AE80)),IF(OR(AND(C$4&gt;=$AH80,C$4&lt;$AI80),AND(C$4&gt;=$AJ80,C$4&lt;$AK80)),$AG80,$AF80),0)))</f>
        <v/>
      </c>
      <c r="D80" s="40">
        <f>IF(OR($A80="",$AF80=""),"",IF($AL80=1,0,IF(IF($AE80&gt;$AD80,AND(D$4&gt;=$AD80,D$4&lt;$AE80),OR(D$4&gt;=$AD80,D$4&lt;$AE80)),IF(OR(AND(D$4&gt;=$AH80,D$4&lt;$AI80),AND(D$4&gt;=$AJ80,D$4&lt;$AK80)),$AG80,$AF80),0)))</f>
        <v/>
      </c>
      <c r="E80" s="40">
        <f>IF(OR($A80="",$AF80=""),"",IF($AL80=1,0,IF(IF($AE80&gt;$AD80,AND(E$4&gt;=$AD80,E$4&lt;$AE80),OR(E$4&gt;=$AD80,E$4&lt;$AE80)),IF(OR(AND(E$4&gt;=$AH80,E$4&lt;$AI80),AND(E$4&gt;=$AJ80,E$4&lt;$AK80)),$AG80,$AF80),0)))</f>
        <v/>
      </c>
      <c r="F80" s="40">
        <f>IF(OR($A80="",$AF80=""),"",IF($AL80=1,0,IF(IF($AE80&gt;$AD80,AND(F$4&gt;=$AD80,F$4&lt;$AE80),OR(F$4&gt;=$AD80,F$4&lt;$AE80)),IF(OR(AND(F$4&gt;=$AH80,F$4&lt;$AI80),AND(F$4&gt;=$AJ80,F$4&lt;$AK80)),$AG80,$AF80),0)))</f>
        <v/>
      </c>
      <c r="G80" s="40">
        <f>IF(OR($A80="",$AF80=""),"",IF($AL80=1,0,IF(IF($AE80&gt;$AD80,AND(G$4&gt;=$AD80,G$4&lt;$AE80),OR(G$4&gt;=$AD80,G$4&lt;$AE80)),IF(OR(AND(G$4&gt;=$AH80,G$4&lt;$AI80),AND(G$4&gt;=$AJ80,G$4&lt;$AK80)),$AG80,$AF80),0)))</f>
        <v/>
      </c>
      <c r="H80" s="40">
        <f>IF(OR($A80="",$AF80=""),"",IF($AL80=1,0,IF(IF($AE80&gt;$AD80,AND(H$4&gt;=$AD80,H$4&lt;$AE80),OR(H$4&gt;=$AD80,H$4&lt;$AE80)),IF(OR(AND(H$4&gt;=$AH80,H$4&lt;$AI80),AND(H$4&gt;=$AJ80,H$4&lt;$AK80)),$AG80,$AF80),0)))</f>
        <v/>
      </c>
      <c r="I80" s="40">
        <f>IF(OR($A80="",$AF80=""),"",IF($AL80=1,0,IF(IF($AE80&gt;$AD80,AND(I$4&gt;=$AD80,I$4&lt;$AE80),OR(I$4&gt;=$AD80,I$4&lt;$AE80)),IF(OR(AND(I$4&gt;=$AH80,I$4&lt;$AI80),AND(I$4&gt;=$AJ80,I$4&lt;$AK80)),$AG80,$AF80),0)))</f>
        <v/>
      </c>
      <c r="J80" s="40">
        <f>IF(OR($A80="",$AF80=""),"",IF($AL80=1,0,IF(IF($AE80&gt;$AD80,AND(J$4&gt;=$AD80,J$4&lt;$AE80),OR(J$4&gt;=$AD80,J$4&lt;$AE80)),IF(OR(AND(J$4&gt;=$AH80,J$4&lt;$AI80),AND(J$4&gt;=$AJ80,J$4&lt;$AK80)),$AG80,$AF80),0)))</f>
        <v/>
      </c>
      <c r="K80" s="40">
        <f>IF(OR($A80="",$AF80=""),"",IF($AL80=1,0,IF(IF($AE80&gt;$AD80,AND(K$4&gt;=$AD80,K$4&lt;$AE80),OR(K$4&gt;=$AD80,K$4&lt;$AE80)),IF(OR(AND(K$4&gt;=$AH80,K$4&lt;$AI80),AND(K$4&gt;=$AJ80,K$4&lt;$AK80)),$AG80,$AF80),0)))</f>
        <v/>
      </c>
      <c r="L80" s="40">
        <f>IF(OR($A80="",$AF80=""),"",IF($AL80=1,0,IF(IF($AE80&gt;$AD80,AND(L$4&gt;=$AD80,L$4&lt;$AE80),OR(L$4&gt;=$AD80,L$4&lt;$AE80)),IF(OR(AND(L$4&gt;=$AH80,L$4&lt;$AI80),AND(L$4&gt;=$AJ80,L$4&lt;$AK80)),$AG80,$AF80),0)))</f>
        <v/>
      </c>
      <c r="M80" s="40">
        <f>IF(OR($A80="",$AF80=""),"",IF($AL80=1,0,IF(IF($AE80&gt;$AD80,AND(M$4&gt;=$AD80,M$4&lt;$AE80),OR(M$4&gt;=$AD80,M$4&lt;$AE80)),IF(OR(AND(M$4&gt;=$AH80,M$4&lt;$AI80),AND(M$4&gt;=$AJ80,M$4&lt;$AK80)),$AG80,$AF80),0)))</f>
        <v/>
      </c>
      <c r="N80" s="40">
        <f>IF(OR($A80="",$AF80=""),"",IF($AL80=1,0,IF(IF($AE80&gt;$AD80,AND(N$4&gt;=$AD80,N$4&lt;$AE80),OR(N$4&gt;=$AD80,N$4&lt;$AE80)),IF(OR(AND(N$4&gt;=$AH80,N$4&lt;$AI80),AND(N$4&gt;=$AJ80,N$4&lt;$AK80)),$AG80,$AF80),0)))</f>
        <v/>
      </c>
      <c r="O80" s="40">
        <f>IF(OR($A80="",$AF80=""),"",IF($AL80=1,0,IF(IF($AE80&gt;$AD80,AND(O$4&gt;=$AD80,O$4&lt;$AE80),OR(O$4&gt;=$AD80,O$4&lt;$AE80)),IF(OR(AND(O$4&gt;=$AH80,O$4&lt;$AI80),AND(O$4&gt;=$AJ80,O$4&lt;$AK80)),$AG80,$AF80),0)))</f>
        <v/>
      </c>
      <c r="P80" s="40">
        <f>IF(OR($A80="",$AF80=""),"",IF($AL80=1,0,IF(IF($AE80&gt;$AD80,AND(P$4&gt;=$AD80,P$4&lt;$AE80),OR(P$4&gt;=$AD80,P$4&lt;$AE80)),IF(OR(AND(P$4&gt;=$AH80,P$4&lt;$AI80),AND(P$4&gt;=$AJ80,P$4&lt;$AK80)),$AG80,$AF80),0)))</f>
        <v/>
      </c>
      <c r="Q80" s="40">
        <f>IF(OR($A80="",$AF80=""),"",IF($AL80=1,0,IF(IF($AE80&gt;$AD80,AND(Q$4&gt;=$AD80,Q$4&lt;$AE80),OR(Q$4&gt;=$AD80,Q$4&lt;$AE80)),IF(OR(AND(Q$4&gt;=$AH80,Q$4&lt;$AI80),AND(Q$4&gt;=$AJ80,Q$4&lt;$AK80)),$AG80,$AF80),0)))</f>
        <v/>
      </c>
      <c r="R80" s="40">
        <f>IF(OR($A80="",$AF80=""),"",IF($AL80=1,0,IF(IF($AE80&gt;$AD80,AND(R$4&gt;=$AD80,R$4&lt;$AE80),OR(R$4&gt;=$AD80,R$4&lt;$AE80)),IF(OR(AND(R$4&gt;=$AH80,R$4&lt;$AI80),AND(R$4&gt;=$AJ80,R$4&lt;$AK80)),$AG80,$AF80),0)))</f>
        <v/>
      </c>
      <c r="S80" s="40">
        <f>IF(OR($A80="",$AF80=""),"",IF($AL80=1,0,IF(IF($AE80&gt;$AD80,AND(S$4&gt;=$AD80,S$4&lt;$AE80),OR(S$4&gt;=$AD80,S$4&lt;$AE80)),IF(OR(AND(S$4&gt;=$AH80,S$4&lt;$AI80),AND(S$4&gt;=$AJ80,S$4&lt;$AK80)),$AG80,$AF80),0)))</f>
        <v/>
      </c>
      <c r="T80" s="40">
        <f>IF(OR($A80="",$AF80=""),"",IF($AL80=1,0,IF(IF($AE80&gt;$AD80,AND(T$4&gt;=$AD80,T$4&lt;$AE80),OR(T$4&gt;=$AD80,T$4&lt;$AE80)),IF(OR(AND(T$4&gt;=$AH80,T$4&lt;$AI80),AND(T$4&gt;=$AJ80,T$4&lt;$AK80)),$AG80,$AF80),0)))</f>
        <v/>
      </c>
      <c r="U80" s="40">
        <f>IF(OR($A80="",$AF80=""),"",IF($AL80=1,0,IF(IF($AE80&gt;$AD80,AND(U$4&gt;=$AD80,U$4&lt;$AE80),OR(U$4&gt;=$AD80,U$4&lt;$AE80)),IF(OR(AND(U$4&gt;=$AH80,U$4&lt;$AI80),AND(U$4&gt;=$AJ80,U$4&lt;$AK80)),$AG80,$AF80),0)))</f>
        <v/>
      </c>
      <c r="V80" s="40">
        <f>IF(OR($A80="",$AF80=""),"",IF($AL80=1,0,IF(IF($AE80&gt;$AD80,AND(V$4&gt;=$AD80,V$4&lt;$AE80),OR(V$4&gt;=$AD80,V$4&lt;$AE80)),IF(OR(AND(V$4&gt;=$AH80,V$4&lt;$AI80),AND(V$4&gt;=$AJ80,V$4&lt;$AK80)),$AG80,$AF80),0)))</f>
        <v/>
      </c>
      <c r="W80" s="40">
        <f>IF(OR($A80="",$AF80=""),"",IF($AL80=1,0,IF(IF($AE80&gt;$AD80,AND(W$4&gt;=$AD80,W$4&lt;$AE80),OR(W$4&gt;=$AD80,W$4&lt;$AE80)),IF(OR(AND(W$4&gt;=$AH80,W$4&lt;$AI80),AND(W$4&gt;=$AJ80,W$4&lt;$AK80)),$AG80,$AF80),0)))</f>
        <v/>
      </c>
      <c r="X80" s="40">
        <f>IF(OR($A80="",$AF80=""),"",IF($AL80=1,0,IF(IF($AE80&gt;$AD80,AND(X$4&gt;=$AD80,X$4&lt;$AE80),OR(X$4&gt;=$AD80,X$4&lt;$AE80)),IF(OR(AND(X$4&gt;=$AH80,X$4&lt;$AI80),AND(X$4&gt;=$AJ80,X$4&lt;$AK80)),$AG80,$AF80),0)))</f>
        <v/>
      </c>
      <c r="Y80" s="40">
        <f>IF(OR($A80="",$AF80=""),"",IF($AL80=1,0,IF(IF($AE80&gt;$AD80,AND(Y$4&gt;=$AD80,Y$4&lt;$AE80),OR(Y$4&gt;=$AD80,Y$4&lt;$AE80)),IF(OR(AND(Y$4&gt;=$AH80,Y$4&lt;$AI80),AND(Y$4&gt;=$AJ80,Y$4&lt;$AK80)),$AG80,$AF80),0)))</f>
        <v/>
      </c>
      <c r="Z80" s="40">
        <f>IF(OR($A80="",$AF80=""),"",IF($AL80=1,0,IF(IF($AE80&gt;$AD80,AND(Z$4&gt;=$AD80,Z$4&lt;$AE80),OR(Z$4&gt;=$AD80,Z$4&lt;$AE80)),IF(OR(AND(Z$4&gt;=$AH80,Z$4&lt;$AI80),AND(Z$4&gt;=$AJ80,Z$4&lt;$AK80)),$AG80,$AF80),0)))</f>
        <v/>
      </c>
      <c r="AA80" s="41">
        <f>IF($A80="","",SUM(C80:Z80))</f>
        <v/>
      </c>
      <c r="AC80" s="42" t="n">
        <v>1</v>
      </c>
      <c r="AD80" s="42">
        <f>IF('3 Movimento'!$B$18&lt;&gt;"",'3 Movimento'!$B$18,IF('1 Loja'!B$16="",0,'1 Loja'!B$16))*24</f>
        <v/>
      </c>
      <c r="AE80" s="42">
        <f>IF('3 Movimento'!$C$18&lt;&gt;"",'3 Movimento'!$C$18,IF('1 Loja'!B$17="",0,'1 Loja'!B$17))*24</f>
        <v/>
      </c>
      <c r="AF80" s="42">
        <f>IF('3 Movimento'!$D$18="","",'3 Movimento'!$D$18)</f>
        <v/>
      </c>
      <c r="AG80" s="42">
        <f>IF('3 Movimento'!$E$18="",AF80,'3 Movimento'!$E$18)</f>
        <v/>
      </c>
      <c r="AH80" s="42">
        <f>IF('1 Loja'!B$18="",-1,'1 Loja'!B$18*24)</f>
        <v/>
      </c>
      <c r="AI80" s="42">
        <f>IF('1 Loja'!B$19="",-1,'1 Loja'!B$19*24)</f>
        <v/>
      </c>
      <c r="AJ80" s="42">
        <f>IF('1 Loja'!B$20="",-1,'1 Loja'!B$20*24)</f>
        <v/>
      </c>
      <c r="AK80" s="42">
        <f>IF('1 Loja'!B$21="",-1,'1 Loja'!B$21*24)</f>
        <v/>
      </c>
      <c r="AL80" s="42">
        <f>IF(AND('3 Movimento'!$B$18="",'3 Movimento'!$C$18="",OR('1 Loja'!B$16="",'1 Loja'!B$17="")),1,0)</f>
        <v/>
      </c>
    </row>
    <row r="81">
      <c r="A81" s="39">
        <f>IF('3 Movimento'!$A$18="","",'3 Movimento'!$A$18)</f>
        <v/>
      </c>
      <c r="B81" s="39" t="inlineStr">
        <is>
          <t>Sábado</t>
        </is>
      </c>
      <c r="C81" s="40">
        <f>IF(OR($A81="",$AF81=""),"",IF($AL81=1,0,IF(IF($AE81&gt;$AD81,AND(C$4&gt;=$AD81,C$4&lt;$AE81),OR(C$4&gt;=$AD81,C$4&lt;$AE81)),IF(OR(AND(C$4&gt;=$AH81,C$4&lt;$AI81),AND(C$4&gt;=$AJ81,C$4&lt;$AK81)),$AG81,$AF81),0)))</f>
        <v/>
      </c>
      <c r="D81" s="40">
        <f>IF(OR($A81="",$AF81=""),"",IF($AL81=1,0,IF(IF($AE81&gt;$AD81,AND(D$4&gt;=$AD81,D$4&lt;$AE81),OR(D$4&gt;=$AD81,D$4&lt;$AE81)),IF(OR(AND(D$4&gt;=$AH81,D$4&lt;$AI81),AND(D$4&gt;=$AJ81,D$4&lt;$AK81)),$AG81,$AF81),0)))</f>
        <v/>
      </c>
      <c r="E81" s="40">
        <f>IF(OR($A81="",$AF81=""),"",IF($AL81=1,0,IF(IF($AE81&gt;$AD81,AND(E$4&gt;=$AD81,E$4&lt;$AE81),OR(E$4&gt;=$AD81,E$4&lt;$AE81)),IF(OR(AND(E$4&gt;=$AH81,E$4&lt;$AI81),AND(E$4&gt;=$AJ81,E$4&lt;$AK81)),$AG81,$AF81),0)))</f>
        <v/>
      </c>
      <c r="F81" s="40">
        <f>IF(OR($A81="",$AF81=""),"",IF($AL81=1,0,IF(IF($AE81&gt;$AD81,AND(F$4&gt;=$AD81,F$4&lt;$AE81),OR(F$4&gt;=$AD81,F$4&lt;$AE81)),IF(OR(AND(F$4&gt;=$AH81,F$4&lt;$AI81),AND(F$4&gt;=$AJ81,F$4&lt;$AK81)),$AG81,$AF81),0)))</f>
        <v/>
      </c>
      <c r="G81" s="40">
        <f>IF(OR($A81="",$AF81=""),"",IF($AL81=1,0,IF(IF($AE81&gt;$AD81,AND(G$4&gt;=$AD81,G$4&lt;$AE81),OR(G$4&gt;=$AD81,G$4&lt;$AE81)),IF(OR(AND(G$4&gt;=$AH81,G$4&lt;$AI81),AND(G$4&gt;=$AJ81,G$4&lt;$AK81)),$AG81,$AF81),0)))</f>
        <v/>
      </c>
      <c r="H81" s="40">
        <f>IF(OR($A81="",$AF81=""),"",IF($AL81=1,0,IF(IF($AE81&gt;$AD81,AND(H$4&gt;=$AD81,H$4&lt;$AE81),OR(H$4&gt;=$AD81,H$4&lt;$AE81)),IF(OR(AND(H$4&gt;=$AH81,H$4&lt;$AI81),AND(H$4&gt;=$AJ81,H$4&lt;$AK81)),$AG81,$AF81),0)))</f>
        <v/>
      </c>
      <c r="I81" s="40">
        <f>IF(OR($A81="",$AF81=""),"",IF($AL81=1,0,IF(IF($AE81&gt;$AD81,AND(I$4&gt;=$AD81,I$4&lt;$AE81),OR(I$4&gt;=$AD81,I$4&lt;$AE81)),IF(OR(AND(I$4&gt;=$AH81,I$4&lt;$AI81),AND(I$4&gt;=$AJ81,I$4&lt;$AK81)),$AG81,$AF81),0)))</f>
        <v/>
      </c>
      <c r="J81" s="40">
        <f>IF(OR($A81="",$AF81=""),"",IF($AL81=1,0,IF(IF($AE81&gt;$AD81,AND(J$4&gt;=$AD81,J$4&lt;$AE81),OR(J$4&gt;=$AD81,J$4&lt;$AE81)),IF(OR(AND(J$4&gt;=$AH81,J$4&lt;$AI81),AND(J$4&gt;=$AJ81,J$4&lt;$AK81)),$AG81,$AF81),0)))</f>
        <v/>
      </c>
      <c r="K81" s="40">
        <f>IF(OR($A81="",$AF81=""),"",IF($AL81=1,0,IF(IF($AE81&gt;$AD81,AND(K$4&gt;=$AD81,K$4&lt;$AE81),OR(K$4&gt;=$AD81,K$4&lt;$AE81)),IF(OR(AND(K$4&gt;=$AH81,K$4&lt;$AI81),AND(K$4&gt;=$AJ81,K$4&lt;$AK81)),$AG81,$AF81),0)))</f>
        <v/>
      </c>
      <c r="L81" s="40">
        <f>IF(OR($A81="",$AF81=""),"",IF($AL81=1,0,IF(IF($AE81&gt;$AD81,AND(L$4&gt;=$AD81,L$4&lt;$AE81),OR(L$4&gt;=$AD81,L$4&lt;$AE81)),IF(OR(AND(L$4&gt;=$AH81,L$4&lt;$AI81),AND(L$4&gt;=$AJ81,L$4&lt;$AK81)),$AG81,$AF81),0)))</f>
        <v/>
      </c>
      <c r="M81" s="40">
        <f>IF(OR($A81="",$AF81=""),"",IF($AL81=1,0,IF(IF($AE81&gt;$AD81,AND(M$4&gt;=$AD81,M$4&lt;$AE81),OR(M$4&gt;=$AD81,M$4&lt;$AE81)),IF(OR(AND(M$4&gt;=$AH81,M$4&lt;$AI81),AND(M$4&gt;=$AJ81,M$4&lt;$AK81)),$AG81,$AF81),0)))</f>
        <v/>
      </c>
      <c r="N81" s="40">
        <f>IF(OR($A81="",$AF81=""),"",IF($AL81=1,0,IF(IF($AE81&gt;$AD81,AND(N$4&gt;=$AD81,N$4&lt;$AE81),OR(N$4&gt;=$AD81,N$4&lt;$AE81)),IF(OR(AND(N$4&gt;=$AH81,N$4&lt;$AI81),AND(N$4&gt;=$AJ81,N$4&lt;$AK81)),$AG81,$AF81),0)))</f>
        <v/>
      </c>
      <c r="O81" s="40">
        <f>IF(OR($A81="",$AF81=""),"",IF($AL81=1,0,IF(IF($AE81&gt;$AD81,AND(O$4&gt;=$AD81,O$4&lt;$AE81),OR(O$4&gt;=$AD81,O$4&lt;$AE81)),IF(OR(AND(O$4&gt;=$AH81,O$4&lt;$AI81),AND(O$4&gt;=$AJ81,O$4&lt;$AK81)),$AG81,$AF81),0)))</f>
        <v/>
      </c>
      <c r="P81" s="40">
        <f>IF(OR($A81="",$AF81=""),"",IF($AL81=1,0,IF(IF($AE81&gt;$AD81,AND(P$4&gt;=$AD81,P$4&lt;$AE81),OR(P$4&gt;=$AD81,P$4&lt;$AE81)),IF(OR(AND(P$4&gt;=$AH81,P$4&lt;$AI81),AND(P$4&gt;=$AJ81,P$4&lt;$AK81)),$AG81,$AF81),0)))</f>
        <v/>
      </c>
      <c r="Q81" s="40">
        <f>IF(OR($A81="",$AF81=""),"",IF($AL81=1,0,IF(IF($AE81&gt;$AD81,AND(Q$4&gt;=$AD81,Q$4&lt;$AE81),OR(Q$4&gt;=$AD81,Q$4&lt;$AE81)),IF(OR(AND(Q$4&gt;=$AH81,Q$4&lt;$AI81),AND(Q$4&gt;=$AJ81,Q$4&lt;$AK81)),$AG81,$AF81),0)))</f>
        <v/>
      </c>
      <c r="R81" s="40">
        <f>IF(OR($A81="",$AF81=""),"",IF($AL81=1,0,IF(IF($AE81&gt;$AD81,AND(R$4&gt;=$AD81,R$4&lt;$AE81),OR(R$4&gt;=$AD81,R$4&lt;$AE81)),IF(OR(AND(R$4&gt;=$AH81,R$4&lt;$AI81),AND(R$4&gt;=$AJ81,R$4&lt;$AK81)),$AG81,$AF81),0)))</f>
        <v/>
      </c>
      <c r="S81" s="40">
        <f>IF(OR($A81="",$AF81=""),"",IF($AL81=1,0,IF(IF($AE81&gt;$AD81,AND(S$4&gt;=$AD81,S$4&lt;$AE81),OR(S$4&gt;=$AD81,S$4&lt;$AE81)),IF(OR(AND(S$4&gt;=$AH81,S$4&lt;$AI81),AND(S$4&gt;=$AJ81,S$4&lt;$AK81)),$AG81,$AF81),0)))</f>
        <v/>
      </c>
      <c r="T81" s="40">
        <f>IF(OR($A81="",$AF81=""),"",IF($AL81=1,0,IF(IF($AE81&gt;$AD81,AND(T$4&gt;=$AD81,T$4&lt;$AE81),OR(T$4&gt;=$AD81,T$4&lt;$AE81)),IF(OR(AND(T$4&gt;=$AH81,T$4&lt;$AI81),AND(T$4&gt;=$AJ81,T$4&lt;$AK81)),$AG81,$AF81),0)))</f>
        <v/>
      </c>
      <c r="U81" s="40">
        <f>IF(OR($A81="",$AF81=""),"",IF($AL81=1,0,IF(IF($AE81&gt;$AD81,AND(U$4&gt;=$AD81,U$4&lt;$AE81),OR(U$4&gt;=$AD81,U$4&lt;$AE81)),IF(OR(AND(U$4&gt;=$AH81,U$4&lt;$AI81),AND(U$4&gt;=$AJ81,U$4&lt;$AK81)),$AG81,$AF81),0)))</f>
        <v/>
      </c>
      <c r="V81" s="40">
        <f>IF(OR($A81="",$AF81=""),"",IF($AL81=1,0,IF(IF($AE81&gt;$AD81,AND(V$4&gt;=$AD81,V$4&lt;$AE81),OR(V$4&gt;=$AD81,V$4&lt;$AE81)),IF(OR(AND(V$4&gt;=$AH81,V$4&lt;$AI81),AND(V$4&gt;=$AJ81,V$4&lt;$AK81)),$AG81,$AF81),0)))</f>
        <v/>
      </c>
      <c r="W81" s="40">
        <f>IF(OR($A81="",$AF81=""),"",IF($AL81=1,0,IF(IF($AE81&gt;$AD81,AND(W$4&gt;=$AD81,W$4&lt;$AE81),OR(W$4&gt;=$AD81,W$4&lt;$AE81)),IF(OR(AND(W$4&gt;=$AH81,W$4&lt;$AI81),AND(W$4&gt;=$AJ81,W$4&lt;$AK81)),$AG81,$AF81),0)))</f>
        <v/>
      </c>
      <c r="X81" s="40">
        <f>IF(OR($A81="",$AF81=""),"",IF($AL81=1,0,IF(IF($AE81&gt;$AD81,AND(X$4&gt;=$AD81,X$4&lt;$AE81),OR(X$4&gt;=$AD81,X$4&lt;$AE81)),IF(OR(AND(X$4&gt;=$AH81,X$4&lt;$AI81),AND(X$4&gt;=$AJ81,X$4&lt;$AK81)),$AG81,$AF81),0)))</f>
        <v/>
      </c>
      <c r="Y81" s="40">
        <f>IF(OR($A81="",$AF81=""),"",IF($AL81=1,0,IF(IF($AE81&gt;$AD81,AND(Y$4&gt;=$AD81,Y$4&lt;$AE81),OR(Y$4&gt;=$AD81,Y$4&lt;$AE81)),IF(OR(AND(Y$4&gt;=$AH81,Y$4&lt;$AI81),AND(Y$4&gt;=$AJ81,Y$4&lt;$AK81)),$AG81,$AF81),0)))</f>
        <v/>
      </c>
      <c r="Z81" s="40">
        <f>IF(OR($A81="",$AF81=""),"",IF($AL81=1,0,IF(IF($AE81&gt;$AD81,AND(Z$4&gt;=$AD81,Z$4&lt;$AE81),OR(Z$4&gt;=$AD81,Z$4&lt;$AE81)),IF(OR(AND(Z$4&gt;=$AH81,Z$4&lt;$AI81),AND(Z$4&gt;=$AJ81,Z$4&lt;$AK81)),$AG81,$AF81),0)))</f>
        <v/>
      </c>
      <c r="AA81" s="41">
        <f>IF($A81="","",SUM(C81:Z81))</f>
        <v/>
      </c>
      <c r="AC81" s="42" t="n">
        <v>2</v>
      </c>
      <c r="AD81" s="42">
        <f>IF('3 Movimento'!$B$18&lt;&gt;"",'3 Movimento'!$B$18,IF('1 Loja'!C$16="",0,'1 Loja'!C$16))*24</f>
        <v/>
      </c>
      <c r="AE81" s="42">
        <f>IF('3 Movimento'!$C$18&lt;&gt;"",'3 Movimento'!$C$18,IF('1 Loja'!C$17="",0,'1 Loja'!C$17))*24</f>
        <v/>
      </c>
      <c r="AF81" s="42">
        <f>IF('3 Movimento'!$F$18="","",'3 Movimento'!$F$18)</f>
        <v/>
      </c>
      <c r="AG81" s="42">
        <f>IF('3 Movimento'!$G$18="",AF81,'3 Movimento'!$G$18)</f>
        <v/>
      </c>
      <c r="AH81" s="42">
        <f>IF('1 Loja'!C$18="",-1,'1 Loja'!C$18*24)</f>
        <v/>
      </c>
      <c r="AI81" s="42">
        <f>IF('1 Loja'!C$19="",-1,'1 Loja'!C$19*24)</f>
        <v/>
      </c>
      <c r="AJ81" s="42">
        <f>IF('1 Loja'!C$20="",-1,'1 Loja'!C$20*24)</f>
        <v/>
      </c>
      <c r="AK81" s="42">
        <f>IF('1 Loja'!C$21="",-1,'1 Loja'!C$21*24)</f>
        <v/>
      </c>
      <c r="AL81" s="42">
        <f>IF(AND('3 Movimento'!$B$18="",'3 Movimento'!$C$18="",OR('1 Loja'!C$16="",'1 Loja'!C$17="")),1,0)</f>
        <v/>
      </c>
    </row>
    <row r="82">
      <c r="A82" s="39">
        <f>IF('3 Movimento'!$A$18="","",'3 Movimento'!$A$18)</f>
        <v/>
      </c>
      <c r="B82" s="39" t="inlineStr">
        <is>
          <t>Domingo</t>
        </is>
      </c>
      <c r="C82" s="40">
        <f>IF(OR($A82="",$AF82=""),"",IF($AL82=1,0,IF(IF($AE82&gt;$AD82,AND(C$4&gt;=$AD82,C$4&lt;$AE82),OR(C$4&gt;=$AD82,C$4&lt;$AE82)),IF(OR(AND(C$4&gt;=$AH82,C$4&lt;$AI82),AND(C$4&gt;=$AJ82,C$4&lt;$AK82)),$AG82,$AF82),0)))</f>
        <v/>
      </c>
      <c r="D82" s="40">
        <f>IF(OR($A82="",$AF82=""),"",IF($AL82=1,0,IF(IF($AE82&gt;$AD82,AND(D$4&gt;=$AD82,D$4&lt;$AE82),OR(D$4&gt;=$AD82,D$4&lt;$AE82)),IF(OR(AND(D$4&gt;=$AH82,D$4&lt;$AI82),AND(D$4&gt;=$AJ82,D$4&lt;$AK82)),$AG82,$AF82),0)))</f>
        <v/>
      </c>
      <c r="E82" s="40">
        <f>IF(OR($A82="",$AF82=""),"",IF($AL82=1,0,IF(IF($AE82&gt;$AD82,AND(E$4&gt;=$AD82,E$4&lt;$AE82),OR(E$4&gt;=$AD82,E$4&lt;$AE82)),IF(OR(AND(E$4&gt;=$AH82,E$4&lt;$AI82),AND(E$4&gt;=$AJ82,E$4&lt;$AK82)),$AG82,$AF82),0)))</f>
        <v/>
      </c>
      <c r="F82" s="40">
        <f>IF(OR($A82="",$AF82=""),"",IF($AL82=1,0,IF(IF($AE82&gt;$AD82,AND(F$4&gt;=$AD82,F$4&lt;$AE82),OR(F$4&gt;=$AD82,F$4&lt;$AE82)),IF(OR(AND(F$4&gt;=$AH82,F$4&lt;$AI82),AND(F$4&gt;=$AJ82,F$4&lt;$AK82)),$AG82,$AF82),0)))</f>
        <v/>
      </c>
      <c r="G82" s="40">
        <f>IF(OR($A82="",$AF82=""),"",IF($AL82=1,0,IF(IF($AE82&gt;$AD82,AND(G$4&gt;=$AD82,G$4&lt;$AE82),OR(G$4&gt;=$AD82,G$4&lt;$AE82)),IF(OR(AND(G$4&gt;=$AH82,G$4&lt;$AI82),AND(G$4&gt;=$AJ82,G$4&lt;$AK82)),$AG82,$AF82),0)))</f>
        <v/>
      </c>
      <c r="H82" s="40">
        <f>IF(OR($A82="",$AF82=""),"",IF($AL82=1,0,IF(IF($AE82&gt;$AD82,AND(H$4&gt;=$AD82,H$4&lt;$AE82),OR(H$4&gt;=$AD82,H$4&lt;$AE82)),IF(OR(AND(H$4&gt;=$AH82,H$4&lt;$AI82),AND(H$4&gt;=$AJ82,H$4&lt;$AK82)),$AG82,$AF82),0)))</f>
        <v/>
      </c>
      <c r="I82" s="40">
        <f>IF(OR($A82="",$AF82=""),"",IF($AL82=1,0,IF(IF($AE82&gt;$AD82,AND(I$4&gt;=$AD82,I$4&lt;$AE82),OR(I$4&gt;=$AD82,I$4&lt;$AE82)),IF(OR(AND(I$4&gt;=$AH82,I$4&lt;$AI82),AND(I$4&gt;=$AJ82,I$4&lt;$AK82)),$AG82,$AF82),0)))</f>
        <v/>
      </c>
      <c r="J82" s="40">
        <f>IF(OR($A82="",$AF82=""),"",IF($AL82=1,0,IF(IF($AE82&gt;$AD82,AND(J$4&gt;=$AD82,J$4&lt;$AE82),OR(J$4&gt;=$AD82,J$4&lt;$AE82)),IF(OR(AND(J$4&gt;=$AH82,J$4&lt;$AI82),AND(J$4&gt;=$AJ82,J$4&lt;$AK82)),$AG82,$AF82),0)))</f>
        <v/>
      </c>
      <c r="K82" s="40">
        <f>IF(OR($A82="",$AF82=""),"",IF($AL82=1,0,IF(IF($AE82&gt;$AD82,AND(K$4&gt;=$AD82,K$4&lt;$AE82),OR(K$4&gt;=$AD82,K$4&lt;$AE82)),IF(OR(AND(K$4&gt;=$AH82,K$4&lt;$AI82),AND(K$4&gt;=$AJ82,K$4&lt;$AK82)),$AG82,$AF82),0)))</f>
        <v/>
      </c>
      <c r="L82" s="40">
        <f>IF(OR($A82="",$AF82=""),"",IF($AL82=1,0,IF(IF($AE82&gt;$AD82,AND(L$4&gt;=$AD82,L$4&lt;$AE82),OR(L$4&gt;=$AD82,L$4&lt;$AE82)),IF(OR(AND(L$4&gt;=$AH82,L$4&lt;$AI82),AND(L$4&gt;=$AJ82,L$4&lt;$AK82)),$AG82,$AF82),0)))</f>
        <v/>
      </c>
      <c r="M82" s="40">
        <f>IF(OR($A82="",$AF82=""),"",IF($AL82=1,0,IF(IF($AE82&gt;$AD82,AND(M$4&gt;=$AD82,M$4&lt;$AE82),OR(M$4&gt;=$AD82,M$4&lt;$AE82)),IF(OR(AND(M$4&gt;=$AH82,M$4&lt;$AI82),AND(M$4&gt;=$AJ82,M$4&lt;$AK82)),$AG82,$AF82),0)))</f>
        <v/>
      </c>
      <c r="N82" s="40">
        <f>IF(OR($A82="",$AF82=""),"",IF($AL82=1,0,IF(IF($AE82&gt;$AD82,AND(N$4&gt;=$AD82,N$4&lt;$AE82),OR(N$4&gt;=$AD82,N$4&lt;$AE82)),IF(OR(AND(N$4&gt;=$AH82,N$4&lt;$AI82),AND(N$4&gt;=$AJ82,N$4&lt;$AK82)),$AG82,$AF82),0)))</f>
        <v/>
      </c>
      <c r="O82" s="40">
        <f>IF(OR($A82="",$AF82=""),"",IF($AL82=1,0,IF(IF($AE82&gt;$AD82,AND(O$4&gt;=$AD82,O$4&lt;$AE82),OR(O$4&gt;=$AD82,O$4&lt;$AE82)),IF(OR(AND(O$4&gt;=$AH82,O$4&lt;$AI82),AND(O$4&gt;=$AJ82,O$4&lt;$AK82)),$AG82,$AF82),0)))</f>
        <v/>
      </c>
      <c r="P82" s="40">
        <f>IF(OR($A82="",$AF82=""),"",IF($AL82=1,0,IF(IF($AE82&gt;$AD82,AND(P$4&gt;=$AD82,P$4&lt;$AE82),OR(P$4&gt;=$AD82,P$4&lt;$AE82)),IF(OR(AND(P$4&gt;=$AH82,P$4&lt;$AI82),AND(P$4&gt;=$AJ82,P$4&lt;$AK82)),$AG82,$AF82),0)))</f>
        <v/>
      </c>
      <c r="Q82" s="40">
        <f>IF(OR($A82="",$AF82=""),"",IF($AL82=1,0,IF(IF($AE82&gt;$AD82,AND(Q$4&gt;=$AD82,Q$4&lt;$AE82),OR(Q$4&gt;=$AD82,Q$4&lt;$AE82)),IF(OR(AND(Q$4&gt;=$AH82,Q$4&lt;$AI82),AND(Q$4&gt;=$AJ82,Q$4&lt;$AK82)),$AG82,$AF82),0)))</f>
        <v/>
      </c>
      <c r="R82" s="40">
        <f>IF(OR($A82="",$AF82=""),"",IF($AL82=1,0,IF(IF($AE82&gt;$AD82,AND(R$4&gt;=$AD82,R$4&lt;$AE82),OR(R$4&gt;=$AD82,R$4&lt;$AE82)),IF(OR(AND(R$4&gt;=$AH82,R$4&lt;$AI82),AND(R$4&gt;=$AJ82,R$4&lt;$AK82)),$AG82,$AF82),0)))</f>
        <v/>
      </c>
      <c r="S82" s="40">
        <f>IF(OR($A82="",$AF82=""),"",IF($AL82=1,0,IF(IF($AE82&gt;$AD82,AND(S$4&gt;=$AD82,S$4&lt;$AE82),OR(S$4&gt;=$AD82,S$4&lt;$AE82)),IF(OR(AND(S$4&gt;=$AH82,S$4&lt;$AI82),AND(S$4&gt;=$AJ82,S$4&lt;$AK82)),$AG82,$AF82),0)))</f>
        <v/>
      </c>
      <c r="T82" s="40">
        <f>IF(OR($A82="",$AF82=""),"",IF($AL82=1,0,IF(IF($AE82&gt;$AD82,AND(T$4&gt;=$AD82,T$4&lt;$AE82),OR(T$4&gt;=$AD82,T$4&lt;$AE82)),IF(OR(AND(T$4&gt;=$AH82,T$4&lt;$AI82),AND(T$4&gt;=$AJ82,T$4&lt;$AK82)),$AG82,$AF82),0)))</f>
        <v/>
      </c>
      <c r="U82" s="40">
        <f>IF(OR($A82="",$AF82=""),"",IF($AL82=1,0,IF(IF($AE82&gt;$AD82,AND(U$4&gt;=$AD82,U$4&lt;$AE82),OR(U$4&gt;=$AD82,U$4&lt;$AE82)),IF(OR(AND(U$4&gt;=$AH82,U$4&lt;$AI82),AND(U$4&gt;=$AJ82,U$4&lt;$AK82)),$AG82,$AF82),0)))</f>
        <v/>
      </c>
      <c r="V82" s="40">
        <f>IF(OR($A82="",$AF82=""),"",IF($AL82=1,0,IF(IF($AE82&gt;$AD82,AND(V$4&gt;=$AD82,V$4&lt;$AE82),OR(V$4&gt;=$AD82,V$4&lt;$AE82)),IF(OR(AND(V$4&gt;=$AH82,V$4&lt;$AI82),AND(V$4&gt;=$AJ82,V$4&lt;$AK82)),$AG82,$AF82),0)))</f>
        <v/>
      </c>
      <c r="W82" s="40">
        <f>IF(OR($A82="",$AF82=""),"",IF($AL82=1,0,IF(IF($AE82&gt;$AD82,AND(W$4&gt;=$AD82,W$4&lt;$AE82),OR(W$4&gt;=$AD82,W$4&lt;$AE82)),IF(OR(AND(W$4&gt;=$AH82,W$4&lt;$AI82),AND(W$4&gt;=$AJ82,W$4&lt;$AK82)),$AG82,$AF82),0)))</f>
        <v/>
      </c>
      <c r="X82" s="40">
        <f>IF(OR($A82="",$AF82=""),"",IF($AL82=1,0,IF(IF($AE82&gt;$AD82,AND(X$4&gt;=$AD82,X$4&lt;$AE82),OR(X$4&gt;=$AD82,X$4&lt;$AE82)),IF(OR(AND(X$4&gt;=$AH82,X$4&lt;$AI82),AND(X$4&gt;=$AJ82,X$4&lt;$AK82)),$AG82,$AF82),0)))</f>
        <v/>
      </c>
      <c r="Y82" s="40">
        <f>IF(OR($A82="",$AF82=""),"",IF($AL82=1,0,IF(IF($AE82&gt;$AD82,AND(Y$4&gt;=$AD82,Y$4&lt;$AE82),OR(Y$4&gt;=$AD82,Y$4&lt;$AE82)),IF(OR(AND(Y$4&gt;=$AH82,Y$4&lt;$AI82),AND(Y$4&gt;=$AJ82,Y$4&lt;$AK82)),$AG82,$AF82),0)))</f>
        <v/>
      </c>
      <c r="Z82" s="40">
        <f>IF(OR($A82="",$AF82=""),"",IF($AL82=1,0,IF(IF($AE82&gt;$AD82,AND(Z$4&gt;=$AD82,Z$4&lt;$AE82),OR(Z$4&gt;=$AD82,Z$4&lt;$AE82)),IF(OR(AND(Z$4&gt;=$AH82,Z$4&lt;$AI82),AND(Z$4&gt;=$AJ82,Z$4&lt;$AK82)),$AG82,$AF82),0)))</f>
        <v/>
      </c>
      <c r="AA82" s="41">
        <f>IF($A82="","",SUM(C82:Z82))</f>
        <v/>
      </c>
      <c r="AC82" s="42" t="n">
        <v>3</v>
      </c>
      <c r="AD82" s="42">
        <f>IF('3 Movimento'!$B$18&lt;&gt;"",'3 Movimento'!$B$18,IF('1 Loja'!D$16="",0,'1 Loja'!D$16))*24</f>
        <v/>
      </c>
      <c r="AE82" s="42">
        <f>IF('3 Movimento'!$C$18&lt;&gt;"",'3 Movimento'!$C$18,IF('1 Loja'!D$17="",0,'1 Loja'!D$17))*24</f>
        <v/>
      </c>
      <c r="AF82" s="42">
        <f>IF('3 Movimento'!$H$18="","",'3 Movimento'!$H$18)</f>
        <v/>
      </c>
      <c r="AG82" s="42">
        <f>IF('3 Movimento'!$I$18="",AF82,'3 Movimento'!$I$18)</f>
        <v/>
      </c>
      <c r="AH82" s="42">
        <f>IF('1 Loja'!D$18="",-1,'1 Loja'!D$18*24)</f>
        <v/>
      </c>
      <c r="AI82" s="42">
        <f>IF('1 Loja'!D$19="",-1,'1 Loja'!D$19*24)</f>
        <v/>
      </c>
      <c r="AJ82" s="42">
        <f>IF('1 Loja'!D$20="",-1,'1 Loja'!D$20*24)</f>
        <v/>
      </c>
      <c r="AK82" s="42">
        <f>IF('1 Loja'!D$21="",-1,'1 Loja'!D$21*24)</f>
        <v/>
      </c>
      <c r="AL82" s="42">
        <f>IF(AND('3 Movimento'!$B$18="",'3 Movimento'!$C$18="",OR('1 Loja'!D$16="",'1 Loja'!D$17="")),1,0)</f>
        <v/>
      </c>
    </row>
    <row r="83">
      <c r="A83" s="39">
        <f>IF('3 Movimento'!$A$19="","",'3 Movimento'!$A$19)</f>
        <v/>
      </c>
      <c r="B83" s="39" t="inlineStr">
        <is>
          <t>Segunda</t>
        </is>
      </c>
      <c r="C83" s="40">
        <f>IF(OR($A83="",$AF83=""),"",IF($AL83=1,0,IF(IF($AE83&gt;$AD83,AND(C$4&gt;=$AD83,C$4&lt;$AE83),OR(C$4&gt;=$AD83,C$4&lt;$AE83)),IF(OR(AND(C$4&gt;=$AH83,C$4&lt;$AI83),AND(C$4&gt;=$AJ83,C$4&lt;$AK83)),$AG83,$AF83),0)))</f>
        <v/>
      </c>
      <c r="D83" s="40">
        <f>IF(OR($A83="",$AF83=""),"",IF($AL83=1,0,IF(IF($AE83&gt;$AD83,AND(D$4&gt;=$AD83,D$4&lt;$AE83),OR(D$4&gt;=$AD83,D$4&lt;$AE83)),IF(OR(AND(D$4&gt;=$AH83,D$4&lt;$AI83),AND(D$4&gt;=$AJ83,D$4&lt;$AK83)),$AG83,$AF83),0)))</f>
        <v/>
      </c>
      <c r="E83" s="40">
        <f>IF(OR($A83="",$AF83=""),"",IF($AL83=1,0,IF(IF($AE83&gt;$AD83,AND(E$4&gt;=$AD83,E$4&lt;$AE83),OR(E$4&gt;=$AD83,E$4&lt;$AE83)),IF(OR(AND(E$4&gt;=$AH83,E$4&lt;$AI83),AND(E$4&gt;=$AJ83,E$4&lt;$AK83)),$AG83,$AF83),0)))</f>
        <v/>
      </c>
      <c r="F83" s="40">
        <f>IF(OR($A83="",$AF83=""),"",IF($AL83=1,0,IF(IF($AE83&gt;$AD83,AND(F$4&gt;=$AD83,F$4&lt;$AE83),OR(F$4&gt;=$AD83,F$4&lt;$AE83)),IF(OR(AND(F$4&gt;=$AH83,F$4&lt;$AI83),AND(F$4&gt;=$AJ83,F$4&lt;$AK83)),$AG83,$AF83),0)))</f>
        <v/>
      </c>
      <c r="G83" s="40">
        <f>IF(OR($A83="",$AF83=""),"",IF($AL83=1,0,IF(IF($AE83&gt;$AD83,AND(G$4&gt;=$AD83,G$4&lt;$AE83),OR(G$4&gt;=$AD83,G$4&lt;$AE83)),IF(OR(AND(G$4&gt;=$AH83,G$4&lt;$AI83),AND(G$4&gt;=$AJ83,G$4&lt;$AK83)),$AG83,$AF83),0)))</f>
        <v/>
      </c>
      <c r="H83" s="40">
        <f>IF(OR($A83="",$AF83=""),"",IF($AL83=1,0,IF(IF($AE83&gt;$AD83,AND(H$4&gt;=$AD83,H$4&lt;$AE83),OR(H$4&gt;=$AD83,H$4&lt;$AE83)),IF(OR(AND(H$4&gt;=$AH83,H$4&lt;$AI83),AND(H$4&gt;=$AJ83,H$4&lt;$AK83)),$AG83,$AF83),0)))</f>
        <v/>
      </c>
      <c r="I83" s="40">
        <f>IF(OR($A83="",$AF83=""),"",IF($AL83=1,0,IF(IF($AE83&gt;$AD83,AND(I$4&gt;=$AD83,I$4&lt;$AE83),OR(I$4&gt;=$AD83,I$4&lt;$AE83)),IF(OR(AND(I$4&gt;=$AH83,I$4&lt;$AI83),AND(I$4&gt;=$AJ83,I$4&lt;$AK83)),$AG83,$AF83),0)))</f>
        <v/>
      </c>
      <c r="J83" s="40">
        <f>IF(OR($A83="",$AF83=""),"",IF($AL83=1,0,IF(IF($AE83&gt;$AD83,AND(J$4&gt;=$AD83,J$4&lt;$AE83),OR(J$4&gt;=$AD83,J$4&lt;$AE83)),IF(OR(AND(J$4&gt;=$AH83,J$4&lt;$AI83),AND(J$4&gt;=$AJ83,J$4&lt;$AK83)),$AG83,$AF83),0)))</f>
        <v/>
      </c>
      <c r="K83" s="40">
        <f>IF(OR($A83="",$AF83=""),"",IF($AL83=1,0,IF(IF($AE83&gt;$AD83,AND(K$4&gt;=$AD83,K$4&lt;$AE83),OR(K$4&gt;=$AD83,K$4&lt;$AE83)),IF(OR(AND(K$4&gt;=$AH83,K$4&lt;$AI83),AND(K$4&gt;=$AJ83,K$4&lt;$AK83)),$AG83,$AF83),0)))</f>
        <v/>
      </c>
      <c r="L83" s="40">
        <f>IF(OR($A83="",$AF83=""),"",IF($AL83=1,0,IF(IF($AE83&gt;$AD83,AND(L$4&gt;=$AD83,L$4&lt;$AE83),OR(L$4&gt;=$AD83,L$4&lt;$AE83)),IF(OR(AND(L$4&gt;=$AH83,L$4&lt;$AI83),AND(L$4&gt;=$AJ83,L$4&lt;$AK83)),$AG83,$AF83),0)))</f>
        <v/>
      </c>
      <c r="M83" s="40">
        <f>IF(OR($A83="",$AF83=""),"",IF($AL83=1,0,IF(IF($AE83&gt;$AD83,AND(M$4&gt;=$AD83,M$4&lt;$AE83),OR(M$4&gt;=$AD83,M$4&lt;$AE83)),IF(OR(AND(M$4&gt;=$AH83,M$4&lt;$AI83),AND(M$4&gt;=$AJ83,M$4&lt;$AK83)),$AG83,$AF83),0)))</f>
        <v/>
      </c>
      <c r="N83" s="40">
        <f>IF(OR($A83="",$AF83=""),"",IF($AL83=1,0,IF(IF($AE83&gt;$AD83,AND(N$4&gt;=$AD83,N$4&lt;$AE83),OR(N$4&gt;=$AD83,N$4&lt;$AE83)),IF(OR(AND(N$4&gt;=$AH83,N$4&lt;$AI83),AND(N$4&gt;=$AJ83,N$4&lt;$AK83)),$AG83,$AF83),0)))</f>
        <v/>
      </c>
      <c r="O83" s="40">
        <f>IF(OR($A83="",$AF83=""),"",IF($AL83=1,0,IF(IF($AE83&gt;$AD83,AND(O$4&gt;=$AD83,O$4&lt;$AE83),OR(O$4&gt;=$AD83,O$4&lt;$AE83)),IF(OR(AND(O$4&gt;=$AH83,O$4&lt;$AI83),AND(O$4&gt;=$AJ83,O$4&lt;$AK83)),$AG83,$AF83),0)))</f>
        <v/>
      </c>
      <c r="P83" s="40">
        <f>IF(OR($A83="",$AF83=""),"",IF($AL83=1,0,IF(IF($AE83&gt;$AD83,AND(P$4&gt;=$AD83,P$4&lt;$AE83),OR(P$4&gt;=$AD83,P$4&lt;$AE83)),IF(OR(AND(P$4&gt;=$AH83,P$4&lt;$AI83),AND(P$4&gt;=$AJ83,P$4&lt;$AK83)),$AG83,$AF83),0)))</f>
        <v/>
      </c>
      <c r="Q83" s="40">
        <f>IF(OR($A83="",$AF83=""),"",IF($AL83=1,0,IF(IF($AE83&gt;$AD83,AND(Q$4&gt;=$AD83,Q$4&lt;$AE83),OR(Q$4&gt;=$AD83,Q$4&lt;$AE83)),IF(OR(AND(Q$4&gt;=$AH83,Q$4&lt;$AI83),AND(Q$4&gt;=$AJ83,Q$4&lt;$AK83)),$AG83,$AF83),0)))</f>
        <v/>
      </c>
      <c r="R83" s="40">
        <f>IF(OR($A83="",$AF83=""),"",IF($AL83=1,0,IF(IF($AE83&gt;$AD83,AND(R$4&gt;=$AD83,R$4&lt;$AE83),OR(R$4&gt;=$AD83,R$4&lt;$AE83)),IF(OR(AND(R$4&gt;=$AH83,R$4&lt;$AI83),AND(R$4&gt;=$AJ83,R$4&lt;$AK83)),$AG83,$AF83),0)))</f>
        <v/>
      </c>
      <c r="S83" s="40">
        <f>IF(OR($A83="",$AF83=""),"",IF($AL83=1,0,IF(IF($AE83&gt;$AD83,AND(S$4&gt;=$AD83,S$4&lt;$AE83),OR(S$4&gt;=$AD83,S$4&lt;$AE83)),IF(OR(AND(S$4&gt;=$AH83,S$4&lt;$AI83),AND(S$4&gt;=$AJ83,S$4&lt;$AK83)),$AG83,$AF83),0)))</f>
        <v/>
      </c>
      <c r="T83" s="40">
        <f>IF(OR($A83="",$AF83=""),"",IF($AL83=1,0,IF(IF($AE83&gt;$AD83,AND(T$4&gt;=$AD83,T$4&lt;$AE83),OR(T$4&gt;=$AD83,T$4&lt;$AE83)),IF(OR(AND(T$4&gt;=$AH83,T$4&lt;$AI83),AND(T$4&gt;=$AJ83,T$4&lt;$AK83)),$AG83,$AF83),0)))</f>
        <v/>
      </c>
      <c r="U83" s="40">
        <f>IF(OR($A83="",$AF83=""),"",IF($AL83=1,0,IF(IF($AE83&gt;$AD83,AND(U$4&gt;=$AD83,U$4&lt;$AE83),OR(U$4&gt;=$AD83,U$4&lt;$AE83)),IF(OR(AND(U$4&gt;=$AH83,U$4&lt;$AI83),AND(U$4&gt;=$AJ83,U$4&lt;$AK83)),$AG83,$AF83),0)))</f>
        <v/>
      </c>
      <c r="V83" s="40">
        <f>IF(OR($A83="",$AF83=""),"",IF($AL83=1,0,IF(IF($AE83&gt;$AD83,AND(V$4&gt;=$AD83,V$4&lt;$AE83),OR(V$4&gt;=$AD83,V$4&lt;$AE83)),IF(OR(AND(V$4&gt;=$AH83,V$4&lt;$AI83),AND(V$4&gt;=$AJ83,V$4&lt;$AK83)),$AG83,$AF83),0)))</f>
        <v/>
      </c>
      <c r="W83" s="40">
        <f>IF(OR($A83="",$AF83=""),"",IF($AL83=1,0,IF(IF($AE83&gt;$AD83,AND(W$4&gt;=$AD83,W$4&lt;$AE83),OR(W$4&gt;=$AD83,W$4&lt;$AE83)),IF(OR(AND(W$4&gt;=$AH83,W$4&lt;$AI83),AND(W$4&gt;=$AJ83,W$4&lt;$AK83)),$AG83,$AF83),0)))</f>
        <v/>
      </c>
      <c r="X83" s="40">
        <f>IF(OR($A83="",$AF83=""),"",IF($AL83=1,0,IF(IF($AE83&gt;$AD83,AND(X$4&gt;=$AD83,X$4&lt;$AE83),OR(X$4&gt;=$AD83,X$4&lt;$AE83)),IF(OR(AND(X$4&gt;=$AH83,X$4&lt;$AI83),AND(X$4&gt;=$AJ83,X$4&lt;$AK83)),$AG83,$AF83),0)))</f>
        <v/>
      </c>
      <c r="Y83" s="40">
        <f>IF(OR($A83="",$AF83=""),"",IF($AL83=1,0,IF(IF($AE83&gt;$AD83,AND(Y$4&gt;=$AD83,Y$4&lt;$AE83),OR(Y$4&gt;=$AD83,Y$4&lt;$AE83)),IF(OR(AND(Y$4&gt;=$AH83,Y$4&lt;$AI83),AND(Y$4&gt;=$AJ83,Y$4&lt;$AK83)),$AG83,$AF83),0)))</f>
        <v/>
      </c>
      <c r="Z83" s="40">
        <f>IF(OR($A83="",$AF83=""),"",IF($AL83=1,0,IF(IF($AE83&gt;$AD83,AND(Z$4&gt;=$AD83,Z$4&lt;$AE83),OR(Z$4&gt;=$AD83,Z$4&lt;$AE83)),IF(OR(AND(Z$4&gt;=$AH83,Z$4&lt;$AI83),AND(Z$4&gt;=$AJ83,Z$4&lt;$AK83)),$AG83,$AF83),0)))</f>
        <v/>
      </c>
      <c r="AA83" s="41">
        <f>IF($A83="","",SUM(C83:Z83))</f>
        <v/>
      </c>
      <c r="AC83" s="42" t="n">
        <v>1</v>
      </c>
      <c r="AD83" s="42">
        <f>IF('3 Movimento'!$B$19&lt;&gt;"",'3 Movimento'!$B$19,IF('1 Loja'!B$16="",0,'1 Loja'!B$16))*24</f>
        <v/>
      </c>
      <c r="AE83" s="42">
        <f>IF('3 Movimento'!$C$19&lt;&gt;"",'3 Movimento'!$C$19,IF('1 Loja'!B$17="",0,'1 Loja'!B$17))*24</f>
        <v/>
      </c>
      <c r="AF83" s="42">
        <f>IF('3 Movimento'!$D$19="","",'3 Movimento'!$D$19)</f>
        <v/>
      </c>
      <c r="AG83" s="42">
        <f>IF('3 Movimento'!$E$19="",AF83,'3 Movimento'!$E$19)</f>
        <v/>
      </c>
      <c r="AH83" s="42">
        <f>IF('1 Loja'!B$18="",-1,'1 Loja'!B$18*24)</f>
        <v/>
      </c>
      <c r="AI83" s="42">
        <f>IF('1 Loja'!B$19="",-1,'1 Loja'!B$19*24)</f>
        <v/>
      </c>
      <c r="AJ83" s="42">
        <f>IF('1 Loja'!B$20="",-1,'1 Loja'!B$20*24)</f>
        <v/>
      </c>
      <c r="AK83" s="42">
        <f>IF('1 Loja'!B$21="",-1,'1 Loja'!B$21*24)</f>
        <v/>
      </c>
      <c r="AL83" s="42">
        <f>IF(AND('3 Movimento'!$B$19="",'3 Movimento'!$C$19="",OR('1 Loja'!B$16="",'1 Loja'!B$17="")),1,0)</f>
        <v/>
      </c>
    </row>
    <row r="84">
      <c r="A84" s="39">
        <f>IF('3 Movimento'!$A$19="","",'3 Movimento'!$A$19)</f>
        <v/>
      </c>
      <c r="B84" s="39" t="inlineStr">
        <is>
          <t>Terça</t>
        </is>
      </c>
      <c r="C84" s="40">
        <f>IF(OR($A84="",$AF84=""),"",IF($AL84=1,0,IF(IF($AE84&gt;$AD84,AND(C$4&gt;=$AD84,C$4&lt;$AE84),OR(C$4&gt;=$AD84,C$4&lt;$AE84)),IF(OR(AND(C$4&gt;=$AH84,C$4&lt;$AI84),AND(C$4&gt;=$AJ84,C$4&lt;$AK84)),$AG84,$AF84),0)))</f>
        <v/>
      </c>
      <c r="D84" s="40">
        <f>IF(OR($A84="",$AF84=""),"",IF($AL84=1,0,IF(IF($AE84&gt;$AD84,AND(D$4&gt;=$AD84,D$4&lt;$AE84),OR(D$4&gt;=$AD84,D$4&lt;$AE84)),IF(OR(AND(D$4&gt;=$AH84,D$4&lt;$AI84),AND(D$4&gt;=$AJ84,D$4&lt;$AK84)),$AG84,$AF84),0)))</f>
        <v/>
      </c>
      <c r="E84" s="40">
        <f>IF(OR($A84="",$AF84=""),"",IF($AL84=1,0,IF(IF($AE84&gt;$AD84,AND(E$4&gt;=$AD84,E$4&lt;$AE84),OR(E$4&gt;=$AD84,E$4&lt;$AE84)),IF(OR(AND(E$4&gt;=$AH84,E$4&lt;$AI84),AND(E$4&gt;=$AJ84,E$4&lt;$AK84)),$AG84,$AF84),0)))</f>
        <v/>
      </c>
      <c r="F84" s="40">
        <f>IF(OR($A84="",$AF84=""),"",IF($AL84=1,0,IF(IF($AE84&gt;$AD84,AND(F$4&gt;=$AD84,F$4&lt;$AE84),OR(F$4&gt;=$AD84,F$4&lt;$AE84)),IF(OR(AND(F$4&gt;=$AH84,F$4&lt;$AI84),AND(F$4&gt;=$AJ84,F$4&lt;$AK84)),$AG84,$AF84),0)))</f>
        <v/>
      </c>
      <c r="G84" s="40">
        <f>IF(OR($A84="",$AF84=""),"",IF($AL84=1,0,IF(IF($AE84&gt;$AD84,AND(G$4&gt;=$AD84,G$4&lt;$AE84),OR(G$4&gt;=$AD84,G$4&lt;$AE84)),IF(OR(AND(G$4&gt;=$AH84,G$4&lt;$AI84),AND(G$4&gt;=$AJ84,G$4&lt;$AK84)),$AG84,$AF84),0)))</f>
        <v/>
      </c>
      <c r="H84" s="40">
        <f>IF(OR($A84="",$AF84=""),"",IF($AL84=1,0,IF(IF($AE84&gt;$AD84,AND(H$4&gt;=$AD84,H$4&lt;$AE84),OR(H$4&gt;=$AD84,H$4&lt;$AE84)),IF(OR(AND(H$4&gt;=$AH84,H$4&lt;$AI84),AND(H$4&gt;=$AJ84,H$4&lt;$AK84)),$AG84,$AF84),0)))</f>
        <v/>
      </c>
      <c r="I84" s="40">
        <f>IF(OR($A84="",$AF84=""),"",IF($AL84=1,0,IF(IF($AE84&gt;$AD84,AND(I$4&gt;=$AD84,I$4&lt;$AE84),OR(I$4&gt;=$AD84,I$4&lt;$AE84)),IF(OR(AND(I$4&gt;=$AH84,I$4&lt;$AI84),AND(I$4&gt;=$AJ84,I$4&lt;$AK84)),$AG84,$AF84),0)))</f>
        <v/>
      </c>
      <c r="J84" s="40">
        <f>IF(OR($A84="",$AF84=""),"",IF($AL84=1,0,IF(IF($AE84&gt;$AD84,AND(J$4&gt;=$AD84,J$4&lt;$AE84),OR(J$4&gt;=$AD84,J$4&lt;$AE84)),IF(OR(AND(J$4&gt;=$AH84,J$4&lt;$AI84),AND(J$4&gt;=$AJ84,J$4&lt;$AK84)),$AG84,$AF84),0)))</f>
        <v/>
      </c>
      <c r="K84" s="40">
        <f>IF(OR($A84="",$AF84=""),"",IF($AL84=1,0,IF(IF($AE84&gt;$AD84,AND(K$4&gt;=$AD84,K$4&lt;$AE84),OR(K$4&gt;=$AD84,K$4&lt;$AE84)),IF(OR(AND(K$4&gt;=$AH84,K$4&lt;$AI84),AND(K$4&gt;=$AJ84,K$4&lt;$AK84)),$AG84,$AF84),0)))</f>
        <v/>
      </c>
      <c r="L84" s="40">
        <f>IF(OR($A84="",$AF84=""),"",IF($AL84=1,0,IF(IF($AE84&gt;$AD84,AND(L$4&gt;=$AD84,L$4&lt;$AE84),OR(L$4&gt;=$AD84,L$4&lt;$AE84)),IF(OR(AND(L$4&gt;=$AH84,L$4&lt;$AI84),AND(L$4&gt;=$AJ84,L$4&lt;$AK84)),$AG84,$AF84),0)))</f>
        <v/>
      </c>
      <c r="M84" s="40">
        <f>IF(OR($A84="",$AF84=""),"",IF($AL84=1,0,IF(IF($AE84&gt;$AD84,AND(M$4&gt;=$AD84,M$4&lt;$AE84),OR(M$4&gt;=$AD84,M$4&lt;$AE84)),IF(OR(AND(M$4&gt;=$AH84,M$4&lt;$AI84),AND(M$4&gt;=$AJ84,M$4&lt;$AK84)),$AG84,$AF84),0)))</f>
        <v/>
      </c>
      <c r="N84" s="40">
        <f>IF(OR($A84="",$AF84=""),"",IF($AL84=1,0,IF(IF($AE84&gt;$AD84,AND(N$4&gt;=$AD84,N$4&lt;$AE84),OR(N$4&gt;=$AD84,N$4&lt;$AE84)),IF(OR(AND(N$4&gt;=$AH84,N$4&lt;$AI84),AND(N$4&gt;=$AJ84,N$4&lt;$AK84)),$AG84,$AF84),0)))</f>
        <v/>
      </c>
      <c r="O84" s="40">
        <f>IF(OR($A84="",$AF84=""),"",IF($AL84=1,0,IF(IF($AE84&gt;$AD84,AND(O$4&gt;=$AD84,O$4&lt;$AE84),OR(O$4&gt;=$AD84,O$4&lt;$AE84)),IF(OR(AND(O$4&gt;=$AH84,O$4&lt;$AI84),AND(O$4&gt;=$AJ84,O$4&lt;$AK84)),$AG84,$AF84),0)))</f>
        <v/>
      </c>
      <c r="P84" s="40">
        <f>IF(OR($A84="",$AF84=""),"",IF($AL84=1,0,IF(IF($AE84&gt;$AD84,AND(P$4&gt;=$AD84,P$4&lt;$AE84),OR(P$4&gt;=$AD84,P$4&lt;$AE84)),IF(OR(AND(P$4&gt;=$AH84,P$4&lt;$AI84),AND(P$4&gt;=$AJ84,P$4&lt;$AK84)),$AG84,$AF84),0)))</f>
        <v/>
      </c>
      <c r="Q84" s="40">
        <f>IF(OR($A84="",$AF84=""),"",IF($AL84=1,0,IF(IF($AE84&gt;$AD84,AND(Q$4&gt;=$AD84,Q$4&lt;$AE84),OR(Q$4&gt;=$AD84,Q$4&lt;$AE84)),IF(OR(AND(Q$4&gt;=$AH84,Q$4&lt;$AI84),AND(Q$4&gt;=$AJ84,Q$4&lt;$AK84)),$AG84,$AF84),0)))</f>
        <v/>
      </c>
      <c r="R84" s="40">
        <f>IF(OR($A84="",$AF84=""),"",IF($AL84=1,0,IF(IF($AE84&gt;$AD84,AND(R$4&gt;=$AD84,R$4&lt;$AE84),OR(R$4&gt;=$AD84,R$4&lt;$AE84)),IF(OR(AND(R$4&gt;=$AH84,R$4&lt;$AI84),AND(R$4&gt;=$AJ84,R$4&lt;$AK84)),$AG84,$AF84),0)))</f>
        <v/>
      </c>
      <c r="S84" s="40">
        <f>IF(OR($A84="",$AF84=""),"",IF($AL84=1,0,IF(IF($AE84&gt;$AD84,AND(S$4&gt;=$AD84,S$4&lt;$AE84),OR(S$4&gt;=$AD84,S$4&lt;$AE84)),IF(OR(AND(S$4&gt;=$AH84,S$4&lt;$AI84),AND(S$4&gt;=$AJ84,S$4&lt;$AK84)),$AG84,$AF84),0)))</f>
        <v/>
      </c>
      <c r="T84" s="40">
        <f>IF(OR($A84="",$AF84=""),"",IF($AL84=1,0,IF(IF($AE84&gt;$AD84,AND(T$4&gt;=$AD84,T$4&lt;$AE84),OR(T$4&gt;=$AD84,T$4&lt;$AE84)),IF(OR(AND(T$4&gt;=$AH84,T$4&lt;$AI84),AND(T$4&gt;=$AJ84,T$4&lt;$AK84)),$AG84,$AF84),0)))</f>
        <v/>
      </c>
      <c r="U84" s="40">
        <f>IF(OR($A84="",$AF84=""),"",IF($AL84=1,0,IF(IF($AE84&gt;$AD84,AND(U$4&gt;=$AD84,U$4&lt;$AE84),OR(U$4&gt;=$AD84,U$4&lt;$AE84)),IF(OR(AND(U$4&gt;=$AH84,U$4&lt;$AI84),AND(U$4&gt;=$AJ84,U$4&lt;$AK84)),$AG84,$AF84),0)))</f>
        <v/>
      </c>
      <c r="V84" s="40">
        <f>IF(OR($A84="",$AF84=""),"",IF($AL84=1,0,IF(IF($AE84&gt;$AD84,AND(V$4&gt;=$AD84,V$4&lt;$AE84),OR(V$4&gt;=$AD84,V$4&lt;$AE84)),IF(OR(AND(V$4&gt;=$AH84,V$4&lt;$AI84),AND(V$4&gt;=$AJ84,V$4&lt;$AK84)),$AG84,$AF84),0)))</f>
        <v/>
      </c>
      <c r="W84" s="40">
        <f>IF(OR($A84="",$AF84=""),"",IF($AL84=1,0,IF(IF($AE84&gt;$AD84,AND(W$4&gt;=$AD84,W$4&lt;$AE84),OR(W$4&gt;=$AD84,W$4&lt;$AE84)),IF(OR(AND(W$4&gt;=$AH84,W$4&lt;$AI84),AND(W$4&gt;=$AJ84,W$4&lt;$AK84)),$AG84,$AF84),0)))</f>
        <v/>
      </c>
      <c r="X84" s="40">
        <f>IF(OR($A84="",$AF84=""),"",IF($AL84=1,0,IF(IF($AE84&gt;$AD84,AND(X$4&gt;=$AD84,X$4&lt;$AE84),OR(X$4&gt;=$AD84,X$4&lt;$AE84)),IF(OR(AND(X$4&gt;=$AH84,X$4&lt;$AI84),AND(X$4&gt;=$AJ84,X$4&lt;$AK84)),$AG84,$AF84),0)))</f>
        <v/>
      </c>
      <c r="Y84" s="40">
        <f>IF(OR($A84="",$AF84=""),"",IF($AL84=1,0,IF(IF($AE84&gt;$AD84,AND(Y$4&gt;=$AD84,Y$4&lt;$AE84),OR(Y$4&gt;=$AD84,Y$4&lt;$AE84)),IF(OR(AND(Y$4&gt;=$AH84,Y$4&lt;$AI84),AND(Y$4&gt;=$AJ84,Y$4&lt;$AK84)),$AG84,$AF84),0)))</f>
        <v/>
      </c>
      <c r="Z84" s="40">
        <f>IF(OR($A84="",$AF84=""),"",IF($AL84=1,0,IF(IF($AE84&gt;$AD84,AND(Z$4&gt;=$AD84,Z$4&lt;$AE84),OR(Z$4&gt;=$AD84,Z$4&lt;$AE84)),IF(OR(AND(Z$4&gt;=$AH84,Z$4&lt;$AI84),AND(Z$4&gt;=$AJ84,Z$4&lt;$AK84)),$AG84,$AF84),0)))</f>
        <v/>
      </c>
      <c r="AA84" s="41">
        <f>IF($A84="","",SUM(C84:Z84))</f>
        <v/>
      </c>
      <c r="AC84" s="42" t="n">
        <v>1</v>
      </c>
      <c r="AD84" s="42">
        <f>IF('3 Movimento'!$B$19&lt;&gt;"",'3 Movimento'!$B$19,IF('1 Loja'!B$16="",0,'1 Loja'!B$16))*24</f>
        <v/>
      </c>
      <c r="AE84" s="42">
        <f>IF('3 Movimento'!$C$19&lt;&gt;"",'3 Movimento'!$C$19,IF('1 Loja'!B$17="",0,'1 Loja'!B$17))*24</f>
        <v/>
      </c>
      <c r="AF84" s="42">
        <f>IF('3 Movimento'!$D$19="","",'3 Movimento'!$D$19)</f>
        <v/>
      </c>
      <c r="AG84" s="42">
        <f>IF('3 Movimento'!$E$19="",AF84,'3 Movimento'!$E$19)</f>
        <v/>
      </c>
      <c r="AH84" s="42">
        <f>IF('1 Loja'!B$18="",-1,'1 Loja'!B$18*24)</f>
        <v/>
      </c>
      <c r="AI84" s="42">
        <f>IF('1 Loja'!B$19="",-1,'1 Loja'!B$19*24)</f>
        <v/>
      </c>
      <c r="AJ84" s="42">
        <f>IF('1 Loja'!B$20="",-1,'1 Loja'!B$20*24)</f>
        <v/>
      </c>
      <c r="AK84" s="42">
        <f>IF('1 Loja'!B$21="",-1,'1 Loja'!B$21*24)</f>
        <v/>
      </c>
      <c r="AL84" s="42">
        <f>IF(AND('3 Movimento'!$B$19="",'3 Movimento'!$C$19="",OR('1 Loja'!B$16="",'1 Loja'!B$17="")),1,0)</f>
        <v/>
      </c>
    </row>
    <row r="85">
      <c r="A85" s="39">
        <f>IF('3 Movimento'!$A$19="","",'3 Movimento'!$A$19)</f>
        <v/>
      </c>
      <c r="B85" s="39" t="inlineStr">
        <is>
          <t>Quarta</t>
        </is>
      </c>
      <c r="C85" s="40">
        <f>IF(OR($A85="",$AF85=""),"",IF($AL85=1,0,IF(IF($AE85&gt;$AD85,AND(C$4&gt;=$AD85,C$4&lt;$AE85),OR(C$4&gt;=$AD85,C$4&lt;$AE85)),IF(OR(AND(C$4&gt;=$AH85,C$4&lt;$AI85),AND(C$4&gt;=$AJ85,C$4&lt;$AK85)),$AG85,$AF85),0)))</f>
        <v/>
      </c>
      <c r="D85" s="40">
        <f>IF(OR($A85="",$AF85=""),"",IF($AL85=1,0,IF(IF($AE85&gt;$AD85,AND(D$4&gt;=$AD85,D$4&lt;$AE85),OR(D$4&gt;=$AD85,D$4&lt;$AE85)),IF(OR(AND(D$4&gt;=$AH85,D$4&lt;$AI85),AND(D$4&gt;=$AJ85,D$4&lt;$AK85)),$AG85,$AF85),0)))</f>
        <v/>
      </c>
      <c r="E85" s="40">
        <f>IF(OR($A85="",$AF85=""),"",IF($AL85=1,0,IF(IF($AE85&gt;$AD85,AND(E$4&gt;=$AD85,E$4&lt;$AE85),OR(E$4&gt;=$AD85,E$4&lt;$AE85)),IF(OR(AND(E$4&gt;=$AH85,E$4&lt;$AI85),AND(E$4&gt;=$AJ85,E$4&lt;$AK85)),$AG85,$AF85),0)))</f>
        <v/>
      </c>
      <c r="F85" s="40">
        <f>IF(OR($A85="",$AF85=""),"",IF($AL85=1,0,IF(IF($AE85&gt;$AD85,AND(F$4&gt;=$AD85,F$4&lt;$AE85),OR(F$4&gt;=$AD85,F$4&lt;$AE85)),IF(OR(AND(F$4&gt;=$AH85,F$4&lt;$AI85),AND(F$4&gt;=$AJ85,F$4&lt;$AK85)),$AG85,$AF85),0)))</f>
        <v/>
      </c>
      <c r="G85" s="40">
        <f>IF(OR($A85="",$AF85=""),"",IF($AL85=1,0,IF(IF($AE85&gt;$AD85,AND(G$4&gt;=$AD85,G$4&lt;$AE85),OR(G$4&gt;=$AD85,G$4&lt;$AE85)),IF(OR(AND(G$4&gt;=$AH85,G$4&lt;$AI85),AND(G$4&gt;=$AJ85,G$4&lt;$AK85)),$AG85,$AF85),0)))</f>
        <v/>
      </c>
      <c r="H85" s="40">
        <f>IF(OR($A85="",$AF85=""),"",IF($AL85=1,0,IF(IF($AE85&gt;$AD85,AND(H$4&gt;=$AD85,H$4&lt;$AE85),OR(H$4&gt;=$AD85,H$4&lt;$AE85)),IF(OR(AND(H$4&gt;=$AH85,H$4&lt;$AI85),AND(H$4&gt;=$AJ85,H$4&lt;$AK85)),$AG85,$AF85),0)))</f>
        <v/>
      </c>
      <c r="I85" s="40">
        <f>IF(OR($A85="",$AF85=""),"",IF($AL85=1,0,IF(IF($AE85&gt;$AD85,AND(I$4&gt;=$AD85,I$4&lt;$AE85),OR(I$4&gt;=$AD85,I$4&lt;$AE85)),IF(OR(AND(I$4&gt;=$AH85,I$4&lt;$AI85),AND(I$4&gt;=$AJ85,I$4&lt;$AK85)),$AG85,$AF85),0)))</f>
        <v/>
      </c>
      <c r="J85" s="40">
        <f>IF(OR($A85="",$AF85=""),"",IF($AL85=1,0,IF(IF($AE85&gt;$AD85,AND(J$4&gt;=$AD85,J$4&lt;$AE85),OR(J$4&gt;=$AD85,J$4&lt;$AE85)),IF(OR(AND(J$4&gt;=$AH85,J$4&lt;$AI85),AND(J$4&gt;=$AJ85,J$4&lt;$AK85)),$AG85,$AF85),0)))</f>
        <v/>
      </c>
      <c r="K85" s="40">
        <f>IF(OR($A85="",$AF85=""),"",IF($AL85=1,0,IF(IF($AE85&gt;$AD85,AND(K$4&gt;=$AD85,K$4&lt;$AE85),OR(K$4&gt;=$AD85,K$4&lt;$AE85)),IF(OR(AND(K$4&gt;=$AH85,K$4&lt;$AI85),AND(K$4&gt;=$AJ85,K$4&lt;$AK85)),$AG85,$AF85),0)))</f>
        <v/>
      </c>
      <c r="L85" s="40">
        <f>IF(OR($A85="",$AF85=""),"",IF($AL85=1,0,IF(IF($AE85&gt;$AD85,AND(L$4&gt;=$AD85,L$4&lt;$AE85),OR(L$4&gt;=$AD85,L$4&lt;$AE85)),IF(OR(AND(L$4&gt;=$AH85,L$4&lt;$AI85),AND(L$4&gt;=$AJ85,L$4&lt;$AK85)),$AG85,$AF85),0)))</f>
        <v/>
      </c>
      <c r="M85" s="40">
        <f>IF(OR($A85="",$AF85=""),"",IF($AL85=1,0,IF(IF($AE85&gt;$AD85,AND(M$4&gt;=$AD85,M$4&lt;$AE85),OR(M$4&gt;=$AD85,M$4&lt;$AE85)),IF(OR(AND(M$4&gt;=$AH85,M$4&lt;$AI85),AND(M$4&gt;=$AJ85,M$4&lt;$AK85)),$AG85,$AF85),0)))</f>
        <v/>
      </c>
      <c r="N85" s="40">
        <f>IF(OR($A85="",$AF85=""),"",IF($AL85=1,0,IF(IF($AE85&gt;$AD85,AND(N$4&gt;=$AD85,N$4&lt;$AE85),OR(N$4&gt;=$AD85,N$4&lt;$AE85)),IF(OR(AND(N$4&gt;=$AH85,N$4&lt;$AI85),AND(N$4&gt;=$AJ85,N$4&lt;$AK85)),$AG85,$AF85),0)))</f>
        <v/>
      </c>
      <c r="O85" s="40">
        <f>IF(OR($A85="",$AF85=""),"",IF($AL85=1,0,IF(IF($AE85&gt;$AD85,AND(O$4&gt;=$AD85,O$4&lt;$AE85),OR(O$4&gt;=$AD85,O$4&lt;$AE85)),IF(OR(AND(O$4&gt;=$AH85,O$4&lt;$AI85),AND(O$4&gt;=$AJ85,O$4&lt;$AK85)),$AG85,$AF85),0)))</f>
        <v/>
      </c>
      <c r="P85" s="40">
        <f>IF(OR($A85="",$AF85=""),"",IF($AL85=1,0,IF(IF($AE85&gt;$AD85,AND(P$4&gt;=$AD85,P$4&lt;$AE85),OR(P$4&gt;=$AD85,P$4&lt;$AE85)),IF(OR(AND(P$4&gt;=$AH85,P$4&lt;$AI85),AND(P$4&gt;=$AJ85,P$4&lt;$AK85)),$AG85,$AF85),0)))</f>
        <v/>
      </c>
      <c r="Q85" s="40">
        <f>IF(OR($A85="",$AF85=""),"",IF($AL85=1,0,IF(IF($AE85&gt;$AD85,AND(Q$4&gt;=$AD85,Q$4&lt;$AE85),OR(Q$4&gt;=$AD85,Q$4&lt;$AE85)),IF(OR(AND(Q$4&gt;=$AH85,Q$4&lt;$AI85),AND(Q$4&gt;=$AJ85,Q$4&lt;$AK85)),$AG85,$AF85),0)))</f>
        <v/>
      </c>
      <c r="R85" s="40">
        <f>IF(OR($A85="",$AF85=""),"",IF($AL85=1,0,IF(IF($AE85&gt;$AD85,AND(R$4&gt;=$AD85,R$4&lt;$AE85),OR(R$4&gt;=$AD85,R$4&lt;$AE85)),IF(OR(AND(R$4&gt;=$AH85,R$4&lt;$AI85),AND(R$4&gt;=$AJ85,R$4&lt;$AK85)),$AG85,$AF85),0)))</f>
        <v/>
      </c>
      <c r="S85" s="40">
        <f>IF(OR($A85="",$AF85=""),"",IF($AL85=1,0,IF(IF($AE85&gt;$AD85,AND(S$4&gt;=$AD85,S$4&lt;$AE85),OR(S$4&gt;=$AD85,S$4&lt;$AE85)),IF(OR(AND(S$4&gt;=$AH85,S$4&lt;$AI85),AND(S$4&gt;=$AJ85,S$4&lt;$AK85)),$AG85,$AF85),0)))</f>
        <v/>
      </c>
      <c r="T85" s="40">
        <f>IF(OR($A85="",$AF85=""),"",IF($AL85=1,0,IF(IF($AE85&gt;$AD85,AND(T$4&gt;=$AD85,T$4&lt;$AE85),OR(T$4&gt;=$AD85,T$4&lt;$AE85)),IF(OR(AND(T$4&gt;=$AH85,T$4&lt;$AI85),AND(T$4&gt;=$AJ85,T$4&lt;$AK85)),$AG85,$AF85),0)))</f>
        <v/>
      </c>
      <c r="U85" s="40">
        <f>IF(OR($A85="",$AF85=""),"",IF($AL85=1,0,IF(IF($AE85&gt;$AD85,AND(U$4&gt;=$AD85,U$4&lt;$AE85),OR(U$4&gt;=$AD85,U$4&lt;$AE85)),IF(OR(AND(U$4&gt;=$AH85,U$4&lt;$AI85),AND(U$4&gt;=$AJ85,U$4&lt;$AK85)),$AG85,$AF85),0)))</f>
        <v/>
      </c>
      <c r="V85" s="40">
        <f>IF(OR($A85="",$AF85=""),"",IF($AL85=1,0,IF(IF($AE85&gt;$AD85,AND(V$4&gt;=$AD85,V$4&lt;$AE85),OR(V$4&gt;=$AD85,V$4&lt;$AE85)),IF(OR(AND(V$4&gt;=$AH85,V$4&lt;$AI85),AND(V$4&gt;=$AJ85,V$4&lt;$AK85)),$AG85,$AF85),0)))</f>
        <v/>
      </c>
      <c r="W85" s="40">
        <f>IF(OR($A85="",$AF85=""),"",IF($AL85=1,0,IF(IF($AE85&gt;$AD85,AND(W$4&gt;=$AD85,W$4&lt;$AE85),OR(W$4&gt;=$AD85,W$4&lt;$AE85)),IF(OR(AND(W$4&gt;=$AH85,W$4&lt;$AI85),AND(W$4&gt;=$AJ85,W$4&lt;$AK85)),$AG85,$AF85),0)))</f>
        <v/>
      </c>
      <c r="X85" s="40">
        <f>IF(OR($A85="",$AF85=""),"",IF($AL85=1,0,IF(IF($AE85&gt;$AD85,AND(X$4&gt;=$AD85,X$4&lt;$AE85),OR(X$4&gt;=$AD85,X$4&lt;$AE85)),IF(OR(AND(X$4&gt;=$AH85,X$4&lt;$AI85),AND(X$4&gt;=$AJ85,X$4&lt;$AK85)),$AG85,$AF85),0)))</f>
        <v/>
      </c>
      <c r="Y85" s="40">
        <f>IF(OR($A85="",$AF85=""),"",IF($AL85=1,0,IF(IF($AE85&gt;$AD85,AND(Y$4&gt;=$AD85,Y$4&lt;$AE85),OR(Y$4&gt;=$AD85,Y$4&lt;$AE85)),IF(OR(AND(Y$4&gt;=$AH85,Y$4&lt;$AI85),AND(Y$4&gt;=$AJ85,Y$4&lt;$AK85)),$AG85,$AF85),0)))</f>
        <v/>
      </c>
      <c r="Z85" s="40">
        <f>IF(OR($A85="",$AF85=""),"",IF($AL85=1,0,IF(IF($AE85&gt;$AD85,AND(Z$4&gt;=$AD85,Z$4&lt;$AE85),OR(Z$4&gt;=$AD85,Z$4&lt;$AE85)),IF(OR(AND(Z$4&gt;=$AH85,Z$4&lt;$AI85),AND(Z$4&gt;=$AJ85,Z$4&lt;$AK85)),$AG85,$AF85),0)))</f>
        <v/>
      </c>
      <c r="AA85" s="41">
        <f>IF($A85="","",SUM(C85:Z85))</f>
        <v/>
      </c>
      <c r="AC85" s="42" t="n">
        <v>1</v>
      </c>
      <c r="AD85" s="42">
        <f>IF('3 Movimento'!$B$19&lt;&gt;"",'3 Movimento'!$B$19,IF('1 Loja'!B$16="",0,'1 Loja'!B$16))*24</f>
        <v/>
      </c>
      <c r="AE85" s="42">
        <f>IF('3 Movimento'!$C$19&lt;&gt;"",'3 Movimento'!$C$19,IF('1 Loja'!B$17="",0,'1 Loja'!B$17))*24</f>
        <v/>
      </c>
      <c r="AF85" s="42">
        <f>IF('3 Movimento'!$D$19="","",'3 Movimento'!$D$19)</f>
        <v/>
      </c>
      <c r="AG85" s="42">
        <f>IF('3 Movimento'!$E$19="",AF85,'3 Movimento'!$E$19)</f>
        <v/>
      </c>
      <c r="AH85" s="42">
        <f>IF('1 Loja'!B$18="",-1,'1 Loja'!B$18*24)</f>
        <v/>
      </c>
      <c r="AI85" s="42">
        <f>IF('1 Loja'!B$19="",-1,'1 Loja'!B$19*24)</f>
        <v/>
      </c>
      <c r="AJ85" s="42">
        <f>IF('1 Loja'!B$20="",-1,'1 Loja'!B$20*24)</f>
        <v/>
      </c>
      <c r="AK85" s="42">
        <f>IF('1 Loja'!B$21="",-1,'1 Loja'!B$21*24)</f>
        <v/>
      </c>
      <c r="AL85" s="42">
        <f>IF(AND('3 Movimento'!$B$19="",'3 Movimento'!$C$19="",OR('1 Loja'!B$16="",'1 Loja'!B$17="")),1,0)</f>
        <v/>
      </c>
    </row>
    <row r="86">
      <c r="A86" s="39">
        <f>IF('3 Movimento'!$A$19="","",'3 Movimento'!$A$19)</f>
        <v/>
      </c>
      <c r="B86" s="39" t="inlineStr">
        <is>
          <t>Quinta</t>
        </is>
      </c>
      <c r="C86" s="40">
        <f>IF(OR($A86="",$AF86=""),"",IF($AL86=1,0,IF(IF($AE86&gt;$AD86,AND(C$4&gt;=$AD86,C$4&lt;$AE86),OR(C$4&gt;=$AD86,C$4&lt;$AE86)),IF(OR(AND(C$4&gt;=$AH86,C$4&lt;$AI86),AND(C$4&gt;=$AJ86,C$4&lt;$AK86)),$AG86,$AF86),0)))</f>
        <v/>
      </c>
      <c r="D86" s="40">
        <f>IF(OR($A86="",$AF86=""),"",IF($AL86=1,0,IF(IF($AE86&gt;$AD86,AND(D$4&gt;=$AD86,D$4&lt;$AE86),OR(D$4&gt;=$AD86,D$4&lt;$AE86)),IF(OR(AND(D$4&gt;=$AH86,D$4&lt;$AI86),AND(D$4&gt;=$AJ86,D$4&lt;$AK86)),$AG86,$AF86),0)))</f>
        <v/>
      </c>
      <c r="E86" s="40">
        <f>IF(OR($A86="",$AF86=""),"",IF($AL86=1,0,IF(IF($AE86&gt;$AD86,AND(E$4&gt;=$AD86,E$4&lt;$AE86),OR(E$4&gt;=$AD86,E$4&lt;$AE86)),IF(OR(AND(E$4&gt;=$AH86,E$4&lt;$AI86),AND(E$4&gt;=$AJ86,E$4&lt;$AK86)),$AG86,$AF86),0)))</f>
        <v/>
      </c>
      <c r="F86" s="40">
        <f>IF(OR($A86="",$AF86=""),"",IF($AL86=1,0,IF(IF($AE86&gt;$AD86,AND(F$4&gt;=$AD86,F$4&lt;$AE86),OR(F$4&gt;=$AD86,F$4&lt;$AE86)),IF(OR(AND(F$4&gt;=$AH86,F$4&lt;$AI86),AND(F$4&gt;=$AJ86,F$4&lt;$AK86)),$AG86,$AF86),0)))</f>
        <v/>
      </c>
      <c r="G86" s="40">
        <f>IF(OR($A86="",$AF86=""),"",IF($AL86=1,0,IF(IF($AE86&gt;$AD86,AND(G$4&gt;=$AD86,G$4&lt;$AE86),OR(G$4&gt;=$AD86,G$4&lt;$AE86)),IF(OR(AND(G$4&gt;=$AH86,G$4&lt;$AI86),AND(G$4&gt;=$AJ86,G$4&lt;$AK86)),$AG86,$AF86),0)))</f>
        <v/>
      </c>
      <c r="H86" s="40">
        <f>IF(OR($A86="",$AF86=""),"",IF($AL86=1,0,IF(IF($AE86&gt;$AD86,AND(H$4&gt;=$AD86,H$4&lt;$AE86),OR(H$4&gt;=$AD86,H$4&lt;$AE86)),IF(OR(AND(H$4&gt;=$AH86,H$4&lt;$AI86),AND(H$4&gt;=$AJ86,H$4&lt;$AK86)),$AG86,$AF86),0)))</f>
        <v/>
      </c>
      <c r="I86" s="40">
        <f>IF(OR($A86="",$AF86=""),"",IF($AL86=1,0,IF(IF($AE86&gt;$AD86,AND(I$4&gt;=$AD86,I$4&lt;$AE86),OR(I$4&gt;=$AD86,I$4&lt;$AE86)),IF(OR(AND(I$4&gt;=$AH86,I$4&lt;$AI86),AND(I$4&gt;=$AJ86,I$4&lt;$AK86)),$AG86,$AF86),0)))</f>
        <v/>
      </c>
      <c r="J86" s="40">
        <f>IF(OR($A86="",$AF86=""),"",IF($AL86=1,0,IF(IF($AE86&gt;$AD86,AND(J$4&gt;=$AD86,J$4&lt;$AE86),OR(J$4&gt;=$AD86,J$4&lt;$AE86)),IF(OR(AND(J$4&gt;=$AH86,J$4&lt;$AI86),AND(J$4&gt;=$AJ86,J$4&lt;$AK86)),$AG86,$AF86),0)))</f>
        <v/>
      </c>
      <c r="K86" s="40">
        <f>IF(OR($A86="",$AF86=""),"",IF($AL86=1,0,IF(IF($AE86&gt;$AD86,AND(K$4&gt;=$AD86,K$4&lt;$AE86),OR(K$4&gt;=$AD86,K$4&lt;$AE86)),IF(OR(AND(K$4&gt;=$AH86,K$4&lt;$AI86),AND(K$4&gt;=$AJ86,K$4&lt;$AK86)),$AG86,$AF86),0)))</f>
        <v/>
      </c>
      <c r="L86" s="40">
        <f>IF(OR($A86="",$AF86=""),"",IF($AL86=1,0,IF(IF($AE86&gt;$AD86,AND(L$4&gt;=$AD86,L$4&lt;$AE86),OR(L$4&gt;=$AD86,L$4&lt;$AE86)),IF(OR(AND(L$4&gt;=$AH86,L$4&lt;$AI86),AND(L$4&gt;=$AJ86,L$4&lt;$AK86)),$AG86,$AF86),0)))</f>
        <v/>
      </c>
      <c r="M86" s="40">
        <f>IF(OR($A86="",$AF86=""),"",IF($AL86=1,0,IF(IF($AE86&gt;$AD86,AND(M$4&gt;=$AD86,M$4&lt;$AE86),OR(M$4&gt;=$AD86,M$4&lt;$AE86)),IF(OR(AND(M$4&gt;=$AH86,M$4&lt;$AI86),AND(M$4&gt;=$AJ86,M$4&lt;$AK86)),$AG86,$AF86),0)))</f>
        <v/>
      </c>
      <c r="N86" s="40">
        <f>IF(OR($A86="",$AF86=""),"",IF($AL86=1,0,IF(IF($AE86&gt;$AD86,AND(N$4&gt;=$AD86,N$4&lt;$AE86),OR(N$4&gt;=$AD86,N$4&lt;$AE86)),IF(OR(AND(N$4&gt;=$AH86,N$4&lt;$AI86),AND(N$4&gt;=$AJ86,N$4&lt;$AK86)),$AG86,$AF86),0)))</f>
        <v/>
      </c>
      <c r="O86" s="40">
        <f>IF(OR($A86="",$AF86=""),"",IF($AL86=1,0,IF(IF($AE86&gt;$AD86,AND(O$4&gt;=$AD86,O$4&lt;$AE86),OR(O$4&gt;=$AD86,O$4&lt;$AE86)),IF(OR(AND(O$4&gt;=$AH86,O$4&lt;$AI86),AND(O$4&gt;=$AJ86,O$4&lt;$AK86)),$AG86,$AF86),0)))</f>
        <v/>
      </c>
      <c r="P86" s="40">
        <f>IF(OR($A86="",$AF86=""),"",IF($AL86=1,0,IF(IF($AE86&gt;$AD86,AND(P$4&gt;=$AD86,P$4&lt;$AE86),OR(P$4&gt;=$AD86,P$4&lt;$AE86)),IF(OR(AND(P$4&gt;=$AH86,P$4&lt;$AI86),AND(P$4&gt;=$AJ86,P$4&lt;$AK86)),$AG86,$AF86),0)))</f>
        <v/>
      </c>
      <c r="Q86" s="40">
        <f>IF(OR($A86="",$AF86=""),"",IF($AL86=1,0,IF(IF($AE86&gt;$AD86,AND(Q$4&gt;=$AD86,Q$4&lt;$AE86),OR(Q$4&gt;=$AD86,Q$4&lt;$AE86)),IF(OR(AND(Q$4&gt;=$AH86,Q$4&lt;$AI86),AND(Q$4&gt;=$AJ86,Q$4&lt;$AK86)),$AG86,$AF86),0)))</f>
        <v/>
      </c>
      <c r="R86" s="40">
        <f>IF(OR($A86="",$AF86=""),"",IF($AL86=1,0,IF(IF($AE86&gt;$AD86,AND(R$4&gt;=$AD86,R$4&lt;$AE86),OR(R$4&gt;=$AD86,R$4&lt;$AE86)),IF(OR(AND(R$4&gt;=$AH86,R$4&lt;$AI86),AND(R$4&gt;=$AJ86,R$4&lt;$AK86)),$AG86,$AF86),0)))</f>
        <v/>
      </c>
      <c r="S86" s="40">
        <f>IF(OR($A86="",$AF86=""),"",IF($AL86=1,0,IF(IF($AE86&gt;$AD86,AND(S$4&gt;=$AD86,S$4&lt;$AE86),OR(S$4&gt;=$AD86,S$4&lt;$AE86)),IF(OR(AND(S$4&gt;=$AH86,S$4&lt;$AI86),AND(S$4&gt;=$AJ86,S$4&lt;$AK86)),$AG86,$AF86),0)))</f>
        <v/>
      </c>
      <c r="T86" s="40">
        <f>IF(OR($A86="",$AF86=""),"",IF($AL86=1,0,IF(IF($AE86&gt;$AD86,AND(T$4&gt;=$AD86,T$4&lt;$AE86),OR(T$4&gt;=$AD86,T$4&lt;$AE86)),IF(OR(AND(T$4&gt;=$AH86,T$4&lt;$AI86),AND(T$4&gt;=$AJ86,T$4&lt;$AK86)),$AG86,$AF86),0)))</f>
        <v/>
      </c>
      <c r="U86" s="40">
        <f>IF(OR($A86="",$AF86=""),"",IF($AL86=1,0,IF(IF($AE86&gt;$AD86,AND(U$4&gt;=$AD86,U$4&lt;$AE86),OR(U$4&gt;=$AD86,U$4&lt;$AE86)),IF(OR(AND(U$4&gt;=$AH86,U$4&lt;$AI86),AND(U$4&gt;=$AJ86,U$4&lt;$AK86)),$AG86,$AF86),0)))</f>
        <v/>
      </c>
      <c r="V86" s="40">
        <f>IF(OR($A86="",$AF86=""),"",IF($AL86=1,0,IF(IF($AE86&gt;$AD86,AND(V$4&gt;=$AD86,V$4&lt;$AE86),OR(V$4&gt;=$AD86,V$4&lt;$AE86)),IF(OR(AND(V$4&gt;=$AH86,V$4&lt;$AI86),AND(V$4&gt;=$AJ86,V$4&lt;$AK86)),$AG86,$AF86),0)))</f>
        <v/>
      </c>
      <c r="W86" s="40">
        <f>IF(OR($A86="",$AF86=""),"",IF($AL86=1,0,IF(IF($AE86&gt;$AD86,AND(W$4&gt;=$AD86,W$4&lt;$AE86),OR(W$4&gt;=$AD86,W$4&lt;$AE86)),IF(OR(AND(W$4&gt;=$AH86,W$4&lt;$AI86),AND(W$4&gt;=$AJ86,W$4&lt;$AK86)),$AG86,$AF86),0)))</f>
        <v/>
      </c>
      <c r="X86" s="40">
        <f>IF(OR($A86="",$AF86=""),"",IF($AL86=1,0,IF(IF($AE86&gt;$AD86,AND(X$4&gt;=$AD86,X$4&lt;$AE86),OR(X$4&gt;=$AD86,X$4&lt;$AE86)),IF(OR(AND(X$4&gt;=$AH86,X$4&lt;$AI86),AND(X$4&gt;=$AJ86,X$4&lt;$AK86)),$AG86,$AF86),0)))</f>
        <v/>
      </c>
      <c r="Y86" s="40">
        <f>IF(OR($A86="",$AF86=""),"",IF($AL86=1,0,IF(IF($AE86&gt;$AD86,AND(Y$4&gt;=$AD86,Y$4&lt;$AE86),OR(Y$4&gt;=$AD86,Y$4&lt;$AE86)),IF(OR(AND(Y$4&gt;=$AH86,Y$4&lt;$AI86),AND(Y$4&gt;=$AJ86,Y$4&lt;$AK86)),$AG86,$AF86),0)))</f>
        <v/>
      </c>
      <c r="Z86" s="40">
        <f>IF(OR($A86="",$AF86=""),"",IF($AL86=1,0,IF(IF($AE86&gt;$AD86,AND(Z$4&gt;=$AD86,Z$4&lt;$AE86),OR(Z$4&gt;=$AD86,Z$4&lt;$AE86)),IF(OR(AND(Z$4&gt;=$AH86,Z$4&lt;$AI86),AND(Z$4&gt;=$AJ86,Z$4&lt;$AK86)),$AG86,$AF86),0)))</f>
        <v/>
      </c>
      <c r="AA86" s="41">
        <f>IF($A86="","",SUM(C86:Z86))</f>
        <v/>
      </c>
      <c r="AC86" s="42" t="n">
        <v>1</v>
      </c>
      <c r="AD86" s="42">
        <f>IF('3 Movimento'!$B$19&lt;&gt;"",'3 Movimento'!$B$19,IF('1 Loja'!B$16="",0,'1 Loja'!B$16))*24</f>
        <v/>
      </c>
      <c r="AE86" s="42">
        <f>IF('3 Movimento'!$C$19&lt;&gt;"",'3 Movimento'!$C$19,IF('1 Loja'!B$17="",0,'1 Loja'!B$17))*24</f>
        <v/>
      </c>
      <c r="AF86" s="42">
        <f>IF('3 Movimento'!$D$19="","",'3 Movimento'!$D$19)</f>
        <v/>
      </c>
      <c r="AG86" s="42">
        <f>IF('3 Movimento'!$E$19="",AF86,'3 Movimento'!$E$19)</f>
        <v/>
      </c>
      <c r="AH86" s="42">
        <f>IF('1 Loja'!B$18="",-1,'1 Loja'!B$18*24)</f>
        <v/>
      </c>
      <c r="AI86" s="42">
        <f>IF('1 Loja'!B$19="",-1,'1 Loja'!B$19*24)</f>
        <v/>
      </c>
      <c r="AJ86" s="42">
        <f>IF('1 Loja'!B$20="",-1,'1 Loja'!B$20*24)</f>
        <v/>
      </c>
      <c r="AK86" s="42">
        <f>IF('1 Loja'!B$21="",-1,'1 Loja'!B$21*24)</f>
        <v/>
      </c>
      <c r="AL86" s="42">
        <f>IF(AND('3 Movimento'!$B$19="",'3 Movimento'!$C$19="",OR('1 Loja'!B$16="",'1 Loja'!B$17="")),1,0)</f>
        <v/>
      </c>
    </row>
    <row r="87">
      <c r="A87" s="39">
        <f>IF('3 Movimento'!$A$19="","",'3 Movimento'!$A$19)</f>
        <v/>
      </c>
      <c r="B87" s="39" t="inlineStr">
        <is>
          <t>Sexta</t>
        </is>
      </c>
      <c r="C87" s="40">
        <f>IF(OR($A87="",$AF87=""),"",IF($AL87=1,0,IF(IF($AE87&gt;$AD87,AND(C$4&gt;=$AD87,C$4&lt;$AE87),OR(C$4&gt;=$AD87,C$4&lt;$AE87)),IF(OR(AND(C$4&gt;=$AH87,C$4&lt;$AI87),AND(C$4&gt;=$AJ87,C$4&lt;$AK87)),$AG87,$AF87),0)))</f>
        <v/>
      </c>
      <c r="D87" s="40">
        <f>IF(OR($A87="",$AF87=""),"",IF($AL87=1,0,IF(IF($AE87&gt;$AD87,AND(D$4&gt;=$AD87,D$4&lt;$AE87),OR(D$4&gt;=$AD87,D$4&lt;$AE87)),IF(OR(AND(D$4&gt;=$AH87,D$4&lt;$AI87),AND(D$4&gt;=$AJ87,D$4&lt;$AK87)),$AG87,$AF87),0)))</f>
        <v/>
      </c>
      <c r="E87" s="40">
        <f>IF(OR($A87="",$AF87=""),"",IF($AL87=1,0,IF(IF($AE87&gt;$AD87,AND(E$4&gt;=$AD87,E$4&lt;$AE87),OR(E$4&gt;=$AD87,E$4&lt;$AE87)),IF(OR(AND(E$4&gt;=$AH87,E$4&lt;$AI87),AND(E$4&gt;=$AJ87,E$4&lt;$AK87)),$AG87,$AF87),0)))</f>
        <v/>
      </c>
      <c r="F87" s="40">
        <f>IF(OR($A87="",$AF87=""),"",IF($AL87=1,0,IF(IF($AE87&gt;$AD87,AND(F$4&gt;=$AD87,F$4&lt;$AE87),OR(F$4&gt;=$AD87,F$4&lt;$AE87)),IF(OR(AND(F$4&gt;=$AH87,F$4&lt;$AI87),AND(F$4&gt;=$AJ87,F$4&lt;$AK87)),$AG87,$AF87),0)))</f>
        <v/>
      </c>
      <c r="G87" s="40">
        <f>IF(OR($A87="",$AF87=""),"",IF($AL87=1,0,IF(IF($AE87&gt;$AD87,AND(G$4&gt;=$AD87,G$4&lt;$AE87),OR(G$4&gt;=$AD87,G$4&lt;$AE87)),IF(OR(AND(G$4&gt;=$AH87,G$4&lt;$AI87),AND(G$4&gt;=$AJ87,G$4&lt;$AK87)),$AG87,$AF87),0)))</f>
        <v/>
      </c>
      <c r="H87" s="40">
        <f>IF(OR($A87="",$AF87=""),"",IF($AL87=1,0,IF(IF($AE87&gt;$AD87,AND(H$4&gt;=$AD87,H$4&lt;$AE87),OR(H$4&gt;=$AD87,H$4&lt;$AE87)),IF(OR(AND(H$4&gt;=$AH87,H$4&lt;$AI87),AND(H$4&gt;=$AJ87,H$4&lt;$AK87)),$AG87,$AF87),0)))</f>
        <v/>
      </c>
      <c r="I87" s="40">
        <f>IF(OR($A87="",$AF87=""),"",IF($AL87=1,0,IF(IF($AE87&gt;$AD87,AND(I$4&gt;=$AD87,I$4&lt;$AE87),OR(I$4&gt;=$AD87,I$4&lt;$AE87)),IF(OR(AND(I$4&gt;=$AH87,I$4&lt;$AI87),AND(I$4&gt;=$AJ87,I$4&lt;$AK87)),$AG87,$AF87),0)))</f>
        <v/>
      </c>
      <c r="J87" s="40">
        <f>IF(OR($A87="",$AF87=""),"",IF($AL87=1,0,IF(IF($AE87&gt;$AD87,AND(J$4&gt;=$AD87,J$4&lt;$AE87),OR(J$4&gt;=$AD87,J$4&lt;$AE87)),IF(OR(AND(J$4&gt;=$AH87,J$4&lt;$AI87),AND(J$4&gt;=$AJ87,J$4&lt;$AK87)),$AG87,$AF87),0)))</f>
        <v/>
      </c>
      <c r="K87" s="40">
        <f>IF(OR($A87="",$AF87=""),"",IF($AL87=1,0,IF(IF($AE87&gt;$AD87,AND(K$4&gt;=$AD87,K$4&lt;$AE87),OR(K$4&gt;=$AD87,K$4&lt;$AE87)),IF(OR(AND(K$4&gt;=$AH87,K$4&lt;$AI87),AND(K$4&gt;=$AJ87,K$4&lt;$AK87)),$AG87,$AF87),0)))</f>
        <v/>
      </c>
      <c r="L87" s="40">
        <f>IF(OR($A87="",$AF87=""),"",IF($AL87=1,0,IF(IF($AE87&gt;$AD87,AND(L$4&gt;=$AD87,L$4&lt;$AE87),OR(L$4&gt;=$AD87,L$4&lt;$AE87)),IF(OR(AND(L$4&gt;=$AH87,L$4&lt;$AI87),AND(L$4&gt;=$AJ87,L$4&lt;$AK87)),$AG87,$AF87),0)))</f>
        <v/>
      </c>
      <c r="M87" s="40">
        <f>IF(OR($A87="",$AF87=""),"",IF($AL87=1,0,IF(IF($AE87&gt;$AD87,AND(M$4&gt;=$AD87,M$4&lt;$AE87),OR(M$4&gt;=$AD87,M$4&lt;$AE87)),IF(OR(AND(M$4&gt;=$AH87,M$4&lt;$AI87),AND(M$4&gt;=$AJ87,M$4&lt;$AK87)),$AG87,$AF87),0)))</f>
        <v/>
      </c>
      <c r="N87" s="40">
        <f>IF(OR($A87="",$AF87=""),"",IF($AL87=1,0,IF(IF($AE87&gt;$AD87,AND(N$4&gt;=$AD87,N$4&lt;$AE87),OR(N$4&gt;=$AD87,N$4&lt;$AE87)),IF(OR(AND(N$4&gt;=$AH87,N$4&lt;$AI87),AND(N$4&gt;=$AJ87,N$4&lt;$AK87)),$AG87,$AF87),0)))</f>
        <v/>
      </c>
      <c r="O87" s="40">
        <f>IF(OR($A87="",$AF87=""),"",IF($AL87=1,0,IF(IF($AE87&gt;$AD87,AND(O$4&gt;=$AD87,O$4&lt;$AE87),OR(O$4&gt;=$AD87,O$4&lt;$AE87)),IF(OR(AND(O$4&gt;=$AH87,O$4&lt;$AI87),AND(O$4&gt;=$AJ87,O$4&lt;$AK87)),$AG87,$AF87),0)))</f>
        <v/>
      </c>
      <c r="P87" s="40">
        <f>IF(OR($A87="",$AF87=""),"",IF($AL87=1,0,IF(IF($AE87&gt;$AD87,AND(P$4&gt;=$AD87,P$4&lt;$AE87),OR(P$4&gt;=$AD87,P$4&lt;$AE87)),IF(OR(AND(P$4&gt;=$AH87,P$4&lt;$AI87),AND(P$4&gt;=$AJ87,P$4&lt;$AK87)),$AG87,$AF87),0)))</f>
        <v/>
      </c>
      <c r="Q87" s="40">
        <f>IF(OR($A87="",$AF87=""),"",IF($AL87=1,0,IF(IF($AE87&gt;$AD87,AND(Q$4&gt;=$AD87,Q$4&lt;$AE87),OR(Q$4&gt;=$AD87,Q$4&lt;$AE87)),IF(OR(AND(Q$4&gt;=$AH87,Q$4&lt;$AI87),AND(Q$4&gt;=$AJ87,Q$4&lt;$AK87)),$AG87,$AF87),0)))</f>
        <v/>
      </c>
      <c r="R87" s="40">
        <f>IF(OR($A87="",$AF87=""),"",IF($AL87=1,0,IF(IF($AE87&gt;$AD87,AND(R$4&gt;=$AD87,R$4&lt;$AE87),OR(R$4&gt;=$AD87,R$4&lt;$AE87)),IF(OR(AND(R$4&gt;=$AH87,R$4&lt;$AI87),AND(R$4&gt;=$AJ87,R$4&lt;$AK87)),$AG87,$AF87),0)))</f>
        <v/>
      </c>
      <c r="S87" s="40">
        <f>IF(OR($A87="",$AF87=""),"",IF($AL87=1,0,IF(IF($AE87&gt;$AD87,AND(S$4&gt;=$AD87,S$4&lt;$AE87),OR(S$4&gt;=$AD87,S$4&lt;$AE87)),IF(OR(AND(S$4&gt;=$AH87,S$4&lt;$AI87),AND(S$4&gt;=$AJ87,S$4&lt;$AK87)),$AG87,$AF87),0)))</f>
        <v/>
      </c>
      <c r="T87" s="40">
        <f>IF(OR($A87="",$AF87=""),"",IF($AL87=1,0,IF(IF($AE87&gt;$AD87,AND(T$4&gt;=$AD87,T$4&lt;$AE87),OR(T$4&gt;=$AD87,T$4&lt;$AE87)),IF(OR(AND(T$4&gt;=$AH87,T$4&lt;$AI87),AND(T$4&gt;=$AJ87,T$4&lt;$AK87)),$AG87,$AF87),0)))</f>
        <v/>
      </c>
      <c r="U87" s="40">
        <f>IF(OR($A87="",$AF87=""),"",IF($AL87=1,0,IF(IF($AE87&gt;$AD87,AND(U$4&gt;=$AD87,U$4&lt;$AE87),OR(U$4&gt;=$AD87,U$4&lt;$AE87)),IF(OR(AND(U$4&gt;=$AH87,U$4&lt;$AI87),AND(U$4&gt;=$AJ87,U$4&lt;$AK87)),$AG87,$AF87),0)))</f>
        <v/>
      </c>
      <c r="V87" s="40">
        <f>IF(OR($A87="",$AF87=""),"",IF($AL87=1,0,IF(IF($AE87&gt;$AD87,AND(V$4&gt;=$AD87,V$4&lt;$AE87),OR(V$4&gt;=$AD87,V$4&lt;$AE87)),IF(OR(AND(V$4&gt;=$AH87,V$4&lt;$AI87),AND(V$4&gt;=$AJ87,V$4&lt;$AK87)),$AG87,$AF87),0)))</f>
        <v/>
      </c>
      <c r="W87" s="40">
        <f>IF(OR($A87="",$AF87=""),"",IF($AL87=1,0,IF(IF($AE87&gt;$AD87,AND(W$4&gt;=$AD87,W$4&lt;$AE87),OR(W$4&gt;=$AD87,W$4&lt;$AE87)),IF(OR(AND(W$4&gt;=$AH87,W$4&lt;$AI87),AND(W$4&gt;=$AJ87,W$4&lt;$AK87)),$AG87,$AF87),0)))</f>
        <v/>
      </c>
      <c r="X87" s="40">
        <f>IF(OR($A87="",$AF87=""),"",IF($AL87=1,0,IF(IF($AE87&gt;$AD87,AND(X$4&gt;=$AD87,X$4&lt;$AE87),OR(X$4&gt;=$AD87,X$4&lt;$AE87)),IF(OR(AND(X$4&gt;=$AH87,X$4&lt;$AI87),AND(X$4&gt;=$AJ87,X$4&lt;$AK87)),$AG87,$AF87),0)))</f>
        <v/>
      </c>
      <c r="Y87" s="40">
        <f>IF(OR($A87="",$AF87=""),"",IF($AL87=1,0,IF(IF($AE87&gt;$AD87,AND(Y$4&gt;=$AD87,Y$4&lt;$AE87),OR(Y$4&gt;=$AD87,Y$4&lt;$AE87)),IF(OR(AND(Y$4&gt;=$AH87,Y$4&lt;$AI87),AND(Y$4&gt;=$AJ87,Y$4&lt;$AK87)),$AG87,$AF87),0)))</f>
        <v/>
      </c>
      <c r="Z87" s="40">
        <f>IF(OR($A87="",$AF87=""),"",IF($AL87=1,0,IF(IF($AE87&gt;$AD87,AND(Z$4&gt;=$AD87,Z$4&lt;$AE87),OR(Z$4&gt;=$AD87,Z$4&lt;$AE87)),IF(OR(AND(Z$4&gt;=$AH87,Z$4&lt;$AI87),AND(Z$4&gt;=$AJ87,Z$4&lt;$AK87)),$AG87,$AF87),0)))</f>
        <v/>
      </c>
      <c r="AA87" s="41">
        <f>IF($A87="","",SUM(C87:Z87))</f>
        <v/>
      </c>
      <c r="AC87" s="42" t="n">
        <v>1</v>
      </c>
      <c r="AD87" s="42">
        <f>IF('3 Movimento'!$B$19&lt;&gt;"",'3 Movimento'!$B$19,IF('1 Loja'!B$16="",0,'1 Loja'!B$16))*24</f>
        <v/>
      </c>
      <c r="AE87" s="42">
        <f>IF('3 Movimento'!$C$19&lt;&gt;"",'3 Movimento'!$C$19,IF('1 Loja'!B$17="",0,'1 Loja'!B$17))*24</f>
        <v/>
      </c>
      <c r="AF87" s="42">
        <f>IF('3 Movimento'!$D$19="","",'3 Movimento'!$D$19)</f>
        <v/>
      </c>
      <c r="AG87" s="42">
        <f>IF('3 Movimento'!$E$19="",AF87,'3 Movimento'!$E$19)</f>
        <v/>
      </c>
      <c r="AH87" s="42">
        <f>IF('1 Loja'!B$18="",-1,'1 Loja'!B$18*24)</f>
        <v/>
      </c>
      <c r="AI87" s="42">
        <f>IF('1 Loja'!B$19="",-1,'1 Loja'!B$19*24)</f>
        <v/>
      </c>
      <c r="AJ87" s="42">
        <f>IF('1 Loja'!B$20="",-1,'1 Loja'!B$20*24)</f>
        <v/>
      </c>
      <c r="AK87" s="42">
        <f>IF('1 Loja'!B$21="",-1,'1 Loja'!B$21*24)</f>
        <v/>
      </c>
      <c r="AL87" s="42">
        <f>IF(AND('3 Movimento'!$B$19="",'3 Movimento'!$C$19="",OR('1 Loja'!B$16="",'1 Loja'!B$17="")),1,0)</f>
        <v/>
      </c>
    </row>
    <row r="88">
      <c r="A88" s="39">
        <f>IF('3 Movimento'!$A$19="","",'3 Movimento'!$A$19)</f>
        <v/>
      </c>
      <c r="B88" s="39" t="inlineStr">
        <is>
          <t>Sábado</t>
        </is>
      </c>
      <c r="C88" s="40">
        <f>IF(OR($A88="",$AF88=""),"",IF($AL88=1,0,IF(IF($AE88&gt;$AD88,AND(C$4&gt;=$AD88,C$4&lt;$AE88),OR(C$4&gt;=$AD88,C$4&lt;$AE88)),IF(OR(AND(C$4&gt;=$AH88,C$4&lt;$AI88),AND(C$4&gt;=$AJ88,C$4&lt;$AK88)),$AG88,$AF88),0)))</f>
        <v/>
      </c>
      <c r="D88" s="40">
        <f>IF(OR($A88="",$AF88=""),"",IF($AL88=1,0,IF(IF($AE88&gt;$AD88,AND(D$4&gt;=$AD88,D$4&lt;$AE88),OR(D$4&gt;=$AD88,D$4&lt;$AE88)),IF(OR(AND(D$4&gt;=$AH88,D$4&lt;$AI88),AND(D$4&gt;=$AJ88,D$4&lt;$AK88)),$AG88,$AF88),0)))</f>
        <v/>
      </c>
      <c r="E88" s="40">
        <f>IF(OR($A88="",$AF88=""),"",IF($AL88=1,0,IF(IF($AE88&gt;$AD88,AND(E$4&gt;=$AD88,E$4&lt;$AE88),OR(E$4&gt;=$AD88,E$4&lt;$AE88)),IF(OR(AND(E$4&gt;=$AH88,E$4&lt;$AI88),AND(E$4&gt;=$AJ88,E$4&lt;$AK88)),$AG88,$AF88),0)))</f>
        <v/>
      </c>
      <c r="F88" s="40">
        <f>IF(OR($A88="",$AF88=""),"",IF($AL88=1,0,IF(IF($AE88&gt;$AD88,AND(F$4&gt;=$AD88,F$4&lt;$AE88),OR(F$4&gt;=$AD88,F$4&lt;$AE88)),IF(OR(AND(F$4&gt;=$AH88,F$4&lt;$AI88),AND(F$4&gt;=$AJ88,F$4&lt;$AK88)),$AG88,$AF88),0)))</f>
        <v/>
      </c>
      <c r="G88" s="40">
        <f>IF(OR($A88="",$AF88=""),"",IF($AL88=1,0,IF(IF($AE88&gt;$AD88,AND(G$4&gt;=$AD88,G$4&lt;$AE88),OR(G$4&gt;=$AD88,G$4&lt;$AE88)),IF(OR(AND(G$4&gt;=$AH88,G$4&lt;$AI88),AND(G$4&gt;=$AJ88,G$4&lt;$AK88)),$AG88,$AF88),0)))</f>
        <v/>
      </c>
      <c r="H88" s="40">
        <f>IF(OR($A88="",$AF88=""),"",IF($AL88=1,0,IF(IF($AE88&gt;$AD88,AND(H$4&gt;=$AD88,H$4&lt;$AE88),OR(H$4&gt;=$AD88,H$4&lt;$AE88)),IF(OR(AND(H$4&gt;=$AH88,H$4&lt;$AI88),AND(H$4&gt;=$AJ88,H$4&lt;$AK88)),$AG88,$AF88),0)))</f>
        <v/>
      </c>
      <c r="I88" s="40">
        <f>IF(OR($A88="",$AF88=""),"",IF($AL88=1,0,IF(IF($AE88&gt;$AD88,AND(I$4&gt;=$AD88,I$4&lt;$AE88),OR(I$4&gt;=$AD88,I$4&lt;$AE88)),IF(OR(AND(I$4&gt;=$AH88,I$4&lt;$AI88),AND(I$4&gt;=$AJ88,I$4&lt;$AK88)),$AG88,$AF88),0)))</f>
        <v/>
      </c>
      <c r="J88" s="40">
        <f>IF(OR($A88="",$AF88=""),"",IF($AL88=1,0,IF(IF($AE88&gt;$AD88,AND(J$4&gt;=$AD88,J$4&lt;$AE88),OR(J$4&gt;=$AD88,J$4&lt;$AE88)),IF(OR(AND(J$4&gt;=$AH88,J$4&lt;$AI88),AND(J$4&gt;=$AJ88,J$4&lt;$AK88)),$AG88,$AF88),0)))</f>
        <v/>
      </c>
      <c r="K88" s="40">
        <f>IF(OR($A88="",$AF88=""),"",IF($AL88=1,0,IF(IF($AE88&gt;$AD88,AND(K$4&gt;=$AD88,K$4&lt;$AE88),OR(K$4&gt;=$AD88,K$4&lt;$AE88)),IF(OR(AND(K$4&gt;=$AH88,K$4&lt;$AI88),AND(K$4&gt;=$AJ88,K$4&lt;$AK88)),$AG88,$AF88),0)))</f>
        <v/>
      </c>
      <c r="L88" s="40">
        <f>IF(OR($A88="",$AF88=""),"",IF($AL88=1,0,IF(IF($AE88&gt;$AD88,AND(L$4&gt;=$AD88,L$4&lt;$AE88),OR(L$4&gt;=$AD88,L$4&lt;$AE88)),IF(OR(AND(L$4&gt;=$AH88,L$4&lt;$AI88),AND(L$4&gt;=$AJ88,L$4&lt;$AK88)),$AG88,$AF88),0)))</f>
        <v/>
      </c>
      <c r="M88" s="40">
        <f>IF(OR($A88="",$AF88=""),"",IF($AL88=1,0,IF(IF($AE88&gt;$AD88,AND(M$4&gt;=$AD88,M$4&lt;$AE88),OR(M$4&gt;=$AD88,M$4&lt;$AE88)),IF(OR(AND(M$4&gt;=$AH88,M$4&lt;$AI88),AND(M$4&gt;=$AJ88,M$4&lt;$AK88)),$AG88,$AF88),0)))</f>
        <v/>
      </c>
      <c r="N88" s="40">
        <f>IF(OR($A88="",$AF88=""),"",IF($AL88=1,0,IF(IF($AE88&gt;$AD88,AND(N$4&gt;=$AD88,N$4&lt;$AE88),OR(N$4&gt;=$AD88,N$4&lt;$AE88)),IF(OR(AND(N$4&gt;=$AH88,N$4&lt;$AI88),AND(N$4&gt;=$AJ88,N$4&lt;$AK88)),$AG88,$AF88),0)))</f>
        <v/>
      </c>
      <c r="O88" s="40">
        <f>IF(OR($A88="",$AF88=""),"",IF($AL88=1,0,IF(IF($AE88&gt;$AD88,AND(O$4&gt;=$AD88,O$4&lt;$AE88),OR(O$4&gt;=$AD88,O$4&lt;$AE88)),IF(OR(AND(O$4&gt;=$AH88,O$4&lt;$AI88),AND(O$4&gt;=$AJ88,O$4&lt;$AK88)),$AG88,$AF88),0)))</f>
        <v/>
      </c>
      <c r="P88" s="40">
        <f>IF(OR($A88="",$AF88=""),"",IF($AL88=1,0,IF(IF($AE88&gt;$AD88,AND(P$4&gt;=$AD88,P$4&lt;$AE88),OR(P$4&gt;=$AD88,P$4&lt;$AE88)),IF(OR(AND(P$4&gt;=$AH88,P$4&lt;$AI88),AND(P$4&gt;=$AJ88,P$4&lt;$AK88)),$AG88,$AF88),0)))</f>
        <v/>
      </c>
      <c r="Q88" s="40">
        <f>IF(OR($A88="",$AF88=""),"",IF($AL88=1,0,IF(IF($AE88&gt;$AD88,AND(Q$4&gt;=$AD88,Q$4&lt;$AE88),OR(Q$4&gt;=$AD88,Q$4&lt;$AE88)),IF(OR(AND(Q$4&gt;=$AH88,Q$4&lt;$AI88),AND(Q$4&gt;=$AJ88,Q$4&lt;$AK88)),$AG88,$AF88),0)))</f>
        <v/>
      </c>
      <c r="R88" s="40">
        <f>IF(OR($A88="",$AF88=""),"",IF($AL88=1,0,IF(IF($AE88&gt;$AD88,AND(R$4&gt;=$AD88,R$4&lt;$AE88),OR(R$4&gt;=$AD88,R$4&lt;$AE88)),IF(OR(AND(R$4&gt;=$AH88,R$4&lt;$AI88),AND(R$4&gt;=$AJ88,R$4&lt;$AK88)),$AG88,$AF88),0)))</f>
        <v/>
      </c>
      <c r="S88" s="40">
        <f>IF(OR($A88="",$AF88=""),"",IF($AL88=1,0,IF(IF($AE88&gt;$AD88,AND(S$4&gt;=$AD88,S$4&lt;$AE88),OR(S$4&gt;=$AD88,S$4&lt;$AE88)),IF(OR(AND(S$4&gt;=$AH88,S$4&lt;$AI88),AND(S$4&gt;=$AJ88,S$4&lt;$AK88)),$AG88,$AF88),0)))</f>
        <v/>
      </c>
      <c r="T88" s="40">
        <f>IF(OR($A88="",$AF88=""),"",IF($AL88=1,0,IF(IF($AE88&gt;$AD88,AND(T$4&gt;=$AD88,T$4&lt;$AE88),OR(T$4&gt;=$AD88,T$4&lt;$AE88)),IF(OR(AND(T$4&gt;=$AH88,T$4&lt;$AI88),AND(T$4&gt;=$AJ88,T$4&lt;$AK88)),$AG88,$AF88),0)))</f>
        <v/>
      </c>
      <c r="U88" s="40">
        <f>IF(OR($A88="",$AF88=""),"",IF($AL88=1,0,IF(IF($AE88&gt;$AD88,AND(U$4&gt;=$AD88,U$4&lt;$AE88),OR(U$4&gt;=$AD88,U$4&lt;$AE88)),IF(OR(AND(U$4&gt;=$AH88,U$4&lt;$AI88),AND(U$4&gt;=$AJ88,U$4&lt;$AK88)),$AG88,$AF88),0)))</f>
        <v/>
      </c>
      <c r="V88" s="40">
        <f>IF(OR($A88="",$AF88=""),"",IF($AL88=1,0,IF(IF($AE88&gt;$AD88,AND(V$4&gt;=$AD88,V$4&lt;$AE88),OR(V$4&gt;=$AD88,V$4&lt;$AE88)),IF(OR(AND(V$4&gt;=$AH88,V$4&lt;$AI88),AND(V$4&gt;=$AJ88,V$4&lt;$AK88)),$AG88,$AF88),0)))</f>
        <v/>
      </c>
      <c r="W88" s="40">
        <f>IF(OR($A88="",$AF88=""),"",IF($AL88=1,0,IF(IF($AE88&gt;$AD88,AND(W$4&gt;=$AD88,W$4&lt;$AE88),OR(W$4&gt;=$AD88,W$4&lt;$AE88)),IF(OR(AND(W$4&gt;=$AH88,W$4&lt;$AI88),AND(W$4&gt;=$AJ88,W$4&lt;$AK88)),$AG88,$AF88),0)))</f>
        <v/>
      </c>
      <c r="X88" s="40">
        <f>IF(OR($A88="",$AF88=""),"",IF($AL88=1,0,IF(IF($AE88&gt;$AD88,AND(X$4&gt;=$AD88,X$4&lt;$AE88),OR(X$4&gt;=$AD88,X$4&lt;$AE88)),IF(OR(AND(X$4&gt;=$AH88,X$4&lt;$AI88),AND(X$4&gt;=$AJ88,X$4&lt;$AK88)),$AG88,$AF88),0)))</f>
        <v/>
      </c>
      <c r="Y88" s="40">
        <f>IF(OR($A88="",$AF88=""),"",IF($AL88=1,0,IF(IF($AE88&gt;$AD88,AND(Y$4&gt;=$AD88,Y$4&lt;$AE88),OR(Y$4&gt;=$AD88,Y$4&lt;$AE88)),IF(OR(AND(Y$4&gt;=$AH88,Y$4&lt;$AI88),AND(Y$4&gt;=$AJ88,Y$4&lt;$AK88)),$AG88,$AF88),0)))</f>
        <v/>
      </c>
      <c r="Z88" s="40">
        <f>IF(OR($A88="",$AF88=""),"",IF($AL88=1,0,IF(IF($AE88&gt;$AD88,AND(Z$4&gt;=$AD88,Z$4&lt;$AE88),OR(Z$4&gt;=$AD88,Z$4&lt;$AE88)),IF(OR(AND(Z$4&gt;=$AH88,Z$4&lt;$AI88),AND(Z$4&gt;=$AJ88,Z$4&lt;$AK88)),$AG88,$AF88),0)))</f>
        <v/>
      </c>
      <c r="AA88" s="41">
        <f>IF($A88="","",SUM(C88:Z88))</f>
        <v/>
      </c>
      <c r="AC88" s="42" t="n">
        <v>2</v>
      </c>
      <c r="AD88" s="42">
        <f>IF('3 Movimento'!$B$19&lt;&gt;"",'3 Movimento'!$B$19,IF('1 Loja'!C$16="",0,'1 Loja'!C$16))*24</f>
        <v/>
      </c>
      <c r="AE88" s="42">
        <f>IF('3 Movimento'!$C$19&lt;&gt;"",'3 Movimento'!$C$19,IF('1 Loja'!C$17="",0,'1 Loja'!C$17))*24</f>
        <v/>
      </c>
      <c r="AF88" s="42">
        <f>IF('3 Movimento'!$F$19="","",'3 Movimento'!$F$19)</f>
        <v/>
      </c>
      <c r="AG88" s="42">
        <f>IF('3 Movimento'!$G$19="",AF88,'3 Movimento'!$G$19)</f>
        <v/>
      </c>
      <c r="AH88" s="42">
        <f>IF('1 Loja'!C$18="",-1,'1 Loja'!C$18*24)</f>
        <v/>
      </c>
      <c r="AI88" s="42">
        <f>IF('1 Loja'!C$19="",-1,'1 Loja'!C$19*24)</f>
        <v/>
      </c>
      <c r="AJ88" s="42">
        <f>IF('1 Loja'!C$20="",-1,'1 Loja'!C$20*24)</f>
        <v/>
      </c>
      <c r="AK88" s="42">
        <f>IF('1 Loja'!C$21="",-1,'1 Loja'!C$21*24)</f>
        <v/>
      </c>
      <c r="AL88" s="42">
        <f>IF(AND('3 Movimento'!$B$19="",'3 Movimento'!$C$19="",OR('1 Loja'!C$16="",'1 Loja'!C$17="")),1,0)</f>
        <v/>
      </c>
    </row>
    <row r="89">
      <c r="A89" s="39">
        <f>IF('3 Movimento'!$A$19="","",'3 Movimento'!$A$19)</f>
        <v/>
      </c>
      <c r="B89" s="39" t="inlineStr">
        <is>
          <t>Domingo</t>
        </is>
      </c>
      <c r="C89" s="40">
        <f>IF(OR($A89="",$AF89=""),"",IF($AL89=1,0,IF(IF($AE89&gt;$AD89,AND(C$4&gt;=$AD89,C$4&lt;$AE89),OR(C$4&gt;=$AD89,C$4&lt;$AE89)),IF(OR(AND(C$4&gt;=$AH89,C$4&lt;$AI89),AND(C$4&gt;=$AJ89,C$4&lt;$AK89)),$AG89,$AF89),0)))</f>
        <v/>
      </c>
      <c r="D89" s="40">
        <f>IF(OR($A89="",$AF89=""),"",IF($AL89=1,0,IF(IF($AE89&gt;$AD89,AND(D$4&gt;=$AD89,D$4&lt;$AE89),OR(D$4&gt;=$AD89,D$4&lt;$AE89)),IF(OR(AND(D$4&gt;=$AH89,D$4&lt;$AI89),AND(D$4&gt;=$AJ89,D$4&lt;$AK89)),$AG89,$AF89),0)))</f>
        <v/>
      </c>
      <c r="E89" s="40">
        <f>IF(OR($A89="",$AF89=""),"",IF($AL89=1,0,IF(IF($AE89&gt;$AD89,AND(E$4&gt;=$AD89,E$4&lt;$AE89),OR(E$4&gt;=$AD89,E$4&lt;$AE89)),IF(OR(AND(E$4&gt;=$AH89,E$4&lt;$AI89),AND(E$4&gt;=$AJ89,E$4&lt;$AK89)),$AG89,$AF89),0)))</f>
        <v/>
      </c>
      <c r="F89" s="40">
        <f>IF(OR($A89="",$AF89=""),"",IF($AL89=1,0,IF(IF($AE89&gt;$AD89,AND(F$4&gt;=$AD89,F$4&lt;$AE89),OR(F$4&gt;=$AD89,F$4&lt;$AE89)),IF(OR(AND(F$4&gt;=$AH89,F$4&lt;$AI89),AND(F$4&gt;=$AJ89,F$4&lt;$AK89)),$AG89,$AF89),0)))</f>
        <v/>
      </c>
      <c r="G89" s="40">
        <f>IF(OR($A89="",$AF89=""),"",IF($AL89=1,0,IF(IF($AE89&gt;$AD89,AND(G$4&gt;=$AD89,G$4&lt;$AE89),OR(G$4&gt;=$AD89,G$4&lt;$AE89)),IF(OR(AND(G$4&gt;=$AH89,G$4&lt;$AI89),AND(G$4&gt;=$AJ89,G$4&lt;$AK89)),$AG89,$AF89),0)))</f>
        <v/>
      </c>
      <c r="H89" s="40">
        <f>IF(OR($A89="",$AF89=""),"",IF($AL89=1,0,IF(IF($AE89&gt;$AD89,AND(H$4&gt;=$AD89,H$4&lt;$AE89),OR(H$4&gt;=$AD89,H$4&lt;$AE89)),IF(OR(AND(H$4&gt;=$AH89,H$4&lt;$AI89),AND(H$4&gt;=$AJ89,H$4&lt;$AK89)),$AG89,$AF89),0)))</f>
        <v/>
      </c>
      <c r="I89" s="40">
        <f>IF(OR($A89="",$AF89=""),"",IF($AL89=1,0,IF(IF($AE89&gt;$AD89,AND(I$4&gt;=$AD89,I$4&lt;$AE89),OR(I$4&gt;=$AD89,I$4&lt;$AE89)),IF(OR(AND(I$4&gt;=$AH89,I$4&lt;$AI89),AND(I$4&gt;=$AJ89,I$4&lt;$AK89)),$AG89,$AF89),0)))</f>
        <v/>
      </c>
      <c r="J89" s="40">
        <f>IF(OR($A89="",$AF89=""),"",IF($AL89=1,0,IF(IF($AE89&gt;$AD89,AND(J$4&gt;=$AD89,J$4&lt;$AE89),OR(J$4&gt;=$AD89,J$4&lt;$AE89)),IF(OR(AND(J$4&gt;=$AH89,J$4&lt;$AI89),AND(J$4&gt;=$AJ89,J$4&lt;$AK89)),$AG89,$AF89),0)))</f>
        <v/>
      </c>
      <c r="K89" s="40">
        <f>IF(OR($A89="",$AF89=""),"",IF($AL89=1,0,IF(IF($AE89&gt;$AD89,AND(K$4&gt;=$AD89,K$4&lt;$AE89),OR(K$4&gt;=$AD89,K$4&lt;$AE89)),IF(OR(AND(K$4&gt;=$AH89,K$4&lt;$AI89),AND(K$4&gt;=$AJ89,K$4&lt;$AK89)),$AG89,$AF89),0)))</f>
        <v/>
      </c>
      <c r="L89" s="40">
        <f>IF(OR($A89="",$AF89=""),"",IF($AL89=1,0,IF(IF($AE89&gt;$AD89,AND(L$4&gt;=$AD89,L$4&lt;$AE89),OR(L$4&gt;=$AD89,L$4&lt;$AE89)),IF(OR(AND(L$4&gt;=$AH89,L$4&lt;$AI89),AND(L$4&gt;=$AJ89,L$4&lt;$AK89)),$AG89,$AF89),0)))</f>
        <v/>
      </c>
      <c r="M89" s="40">
        <f>IF(OR($A89="",$AF89=""),"",IF($AL89=1,0,IF(IF($AE89&gt;$AD89,AND(M$4&gt;=$AD89,M$4&lt;$AE89),OR(M$4&gt;=$AD89,M$4&lt;$AE89)),IF(OR(AND(M$4&gt;=$AH89,M$4&lt;$AI89),AND(M$4&gt;=$AJ89,M$4&lt;$AK89)),$AG89,$AF89),0)))</f>
        <v/>
      </c>
      <c r="N89" s="40">
        <f>IF(OR($A89="",$AF89=""),"",IF($AL89=1,0,IF(IF($AE89&gt;$AD89,AND(N$4&gt;=$AD89,N$4&lt;$AE89),OR(N$4&gt;=$AD89,N$4&lt;$AE89)),IF(OR(AND(N$4&gt;=$AH89,N$4&lt;$AI89),AND(N$4&gt;=$AJ89,N$4&lt;$AK89)),$AG89,$AF89),0)))</f>
        <v/>
      </c>
      <c r="O89" s="40">
        <f>IF(OR($A89="",$AF89=""),"",IF($AL89=1,0,IF(IF($AE89&gt;$AD89,AND(O$4&gt;=$AD89,O$4&lt;$AE89),OR(O$4&gt;=$AD89,O$4&lt;$AE89)),IF(OR(AND(O$4&gt;=$AH89,O$4&lt;$AI89),AND(O$4&gt;=$AJ89,O$4&lt;$AK89)),$AG89,$AF89),0)))</f>
        <v/>
      </c>
      <c r="P89" s="40">
        <f>IF(OR($A89="",$AF89=""),"",IF($AL89=1,0,IF(IF($AE89&gt;$AD89,AND(P$4&gt;=$AD89,P$4&lt;$AE89),OR(P$4&gt;=$AD89,P$4&lt;$AE89)),IF(OR(AND(P$4&gt;=$AH89,P$4&lt;$AI89),AND(P$4&gt;=$AJ89,P$4&lt;$AK89)),$AG89,$AF89),0)))</f>
        <v/>
      </c>
      <c r="Q89" s="40">
        <f>IF(OR($A89="",$AF89=""),"",IF($AL89=1,0,IF(IF($AE89&gt;$AD89,AND(Q$4&gt;=$AD89,Q$4&lt;$AE89),OR(Q$4&gt;=$AD89,Q$4&lt;$AE89)),IF(OR(AND(Q$4&gt;=$AH89,Q$4&lt;$AI89),AND(Q$4&gt;=$AJ89,Q$4&lt;$AK89)),$AG89,$AF89),0)))</f>
        <v/>
      </c>
      <c r="R89" s="40">
        <f>IF(OR($A89="",$AF89=""),"",IF($AL89=1,0,IF(IF($AE89&gt;$AD89,AND(R$4&gt;=$AD89,R$4&lt;$AE89),OR(R$4&gt;=$AD89,R$4&lt;$AE89)),IF(OR(AND(R$4&gt;=$AH89,R$4&lt;$AI89),AND(R$4&gt;=$AJ89,R$4&lt;$AK89)),$AG89,$AF89),0)))</f>
        <v/>
      </c>
      <c r="S89" s="40">
        <f>IF(OR($A89="",$AF89=""),"",IF($AL89=1,0,IF(IF($AE89&gt;$AD89,AND(S$4&gt;=$AD89,S$4&lt;$AE89),OR(S$4&gt;=$AD89,S$4&lt;$AE89)),IF(OR(AND(S$4&gt;=$AH89,S$4&lt;$AI89),AND(S$4&gt;=$AJ89,S$4&lt;$AK89)),$AG89,$AF89),0)))</f>
        <v/>
      </c>
      <c r="T89" s="40">
        <f>IF(OR($A89="",$AF89=""),"",IF($AL89=1,0,IF(IF($AE89&gt;$AD89,AND(T$4&gt;=$AD89,T$4&lt;$AE89),OR(T$4&gt;=$AD89,T$4&lt;$AE89)),IF(OR(AND(T$4&gt;=$AH89,T$4&lt;$AI89),AND(T$4&gt;=$AJ89,T$4&lt;$AK89)),$AG89,$AF89),0)))</f>
        <v/>
      </c>
      <c r="U89" s="40">
        <f>IF(OR($A89="",$AF89=""),"",IF($AL89=1,0,IF(IF($AE89&gt;$AD89,AND(U$4&gt;=$AD89,U$4&lt;$AE89),OR(U$4&gt;=$AD89,U$4&lt;$AE89)),IF(OR(AND(U$4&gt;=$AH89,U$4&lt;$AI89),AND(U$4&gt;=$AJ89,U$4&lt;$AK89)),$AG89,$AF89),0)))</f>
        <v/>
      </c>
      <c r="V89" s="40">
        <f>IF(OR($A89="",$AF89=""),"",IF($AL89=1,0,IF(IF($AE89&gt;$AD89,AND(V$4&gt;=$AD89,V$4&lt;$AE89),OR(V$4&gt;=$AD89,V$4&lt;$AE89)),IF(OR(AND(V$4&gt;=$AH89,V$4&lt;$AI89),AND(V$4&gt;=$AJ89,V$4&lt;$AK89)),$AG89,$AF89),0)))</f>
        <v/>
      </c>
      <c r="W89" s="40">
        <f>IF(OR($A89="",$AF89=""),"",IF($AL89=1,0,IF(IF($AE89&gt;$AD89,AND(W$4&gt;=$AD89,W$4&lt;$AE89),OR(W$4&gt;=$AD89,W$4&lt;$AE89)),IF(OR(AND(W$4&gt;=$AH89,W$4&lt;$AI89),AND(W$4&gt;=$AJ89,W$4&lt;$AK89)),$AG89,$AF89),0)))</f>
        <v/>
      </c>
      <c r="X89" s="40">
        <f>IF(OR($A89="",$AF89=""),"",IF($AL89=1,0,IF(IF($AE89&gt;$AD89,AND(X$4&gt;=$AD89,X$4&lt;$AE89),OR(X$4&gt;=$AD89,X$4&lt;$AE89)),IF(OR(AND(X$4&gt;=$AH89,X$4&lt;$AI89),AND(X$4&gt;=$AJ89,X$4&lt;$AK89)),$AG89,$AF89),0)))</f>
        <v/>
      </c>
      <c r="Y89" s="40">
        <f>IF(OR($A89="",$AF89=""),"",IF($AL89=1,0,IF(IF($AE89&gt;$AD89,AND(Y$4&gt;=$AD89,Y$4&lt;$AE89),OR(Y$4&gt;=$AD89,Y$4&lt;$AE89)),IF(OR(AND(Y$4&gt;=$AH89,Y$4&lt;$AI89),AND(Y$4&gt;=$AJ89,Y$4&lt;$AK89)),$AG89,$AF89),0)))</f>
        <v/>
      </c>
      <c r="Z89" s="40">
        <f>IF(OR($A89="",$AF89=""),"",IF($AL89=1,0,IF(IF($AE89&gt;$AD89,AND(Z$4&gt;=$AD89,Z$4&lt;$AE89),OR(Z$4&gt;=$AD89,Z$4&lt;$AE89)),IF(OR(AND(Z$4&gt;=$AH89,Z$4&lt;$AI89),AND(Z$4&gt;=$AJ89,Z$4&lt;$AK89)),$AG89,$AF89),0)))</f>
        <v/>
      </c>
      <c r="AA89" s="41">
        <f>IF($A89="","",SUM(C89:Z89))</f>
        <v/>
      </c>
      <c r="AC89" s="42" t="n">
        <v>3</v>
      </c>
      <c r="AD89" s="42">
        <f>IF('3 Movimento'!$B$19&lt;&gt;"",'3 Movimento'!$B$19,IF('1 Loja'!D$16="",0,'1 Loja'!D$16))*24</f>
        <v/>
      </c>
      <c r="AE89" s="42">
        <f>IF('3 Movimento'!$C$19&lt;&gt;"",'3 Movimento'!$C$19,IF('1 Loja'!D$17="",0,'1 Loja'!D$17))*24</f>
        <v/>
      </c>
      <c r="AF89" s="42">
        <f>IF('3 Movimento'!$H$19="","",'3 Movimento'!$H$19)</f>
        <v/>
      </c>
      <c r="AG89" s="42">
        <f>IF('3 Movimento'!$I$19="",AF89,'3 Movimento'!$I$19)</f>
        <v/>
      </c>
      <c r="AH89" s="42">
        <f>IF('1 Loja'!D$18="",-1,'1 Loja'!D$18*24)</f>
        <v/>
      </c>
      <c r="AI89" s="42">
        <f>IF('1 Loja'!D$19="",-1,'1 Loja'!D$19*24)</f>
        <v/>
      </c>
      <c r="AJ89" s="42">
        <f>IF('1 Loja'!D$20="",-1,'1 Loja'!D$20*24)</f>
        <v/>
      </c>
      <c r="AK89" s="42">
        <f>IF('1 Loja'!D$21="",-1,'1 Loja'!D$21*24)</f>
        <v/>
      </c>
      <c r="AL89" s="42">
        <f>IF(AND('3 Movimento'!$B$19="",'3 Movimento'!$C$19="",OR('1 Loja'!D$16="",'1 Loja'!D$17="")),1,0)</f>
        <v/>
      </c>
    </row>
    <row r="90">
      <c r="A90" s="39">
        <f>IF('3 Movimento'!$A$20="","",'3 Movimento'!$A$20)</f>
        <v/>
      </c>
      <c r="B90" s="39" t="inlineStr">
        <is>
          <t>Segunda</t>
        </is>
      </c>
      <c r="C90" s="40">
        <f>IF(OR($A90="",$AF90=""),"",IF($AL90=1,0,IF(IF($AE90&gt;$AD90,AND(C$4&gt;=$AD90,C$4&lt;$AE90),OR(C$4&gt;=$AD90,C$4&lt;$AE90)),IF(OR(AND(C$4&gt;=$AH90,C$4&lt;$AI90),AND(C$4&gt;=$AJ90,C$4&lt;$AK90)),$AG90,$AF90),0)))</f>
        <v/>
      </c>
      <c r="D90" s="40">
        <f>IF(OR($A90="",$AF90=""),"",IF($AL90=1,0,IF(IF($AE90&gt;$AD90,AND(D$4&gt;=$AD90,D$4&lt;$AE90),OR(D$4&gt;=$AD90,D$4&lt;$AE90)),IF(OR(AND(D$4&gt;=$AH90,D$4&lt;$AI90),AND(D$4&gt;=$AJ90,D$4&lt;$AK90)),$AG90,$AF90),0)))</f>
        <v/>
      </c>
      <c r="E90" s="40">
        <f>IF(OR($A90="",$AF90=""),"",IF($AL90=1,0,IF(IF($AE90&gt;$AD90,AND(E$4&gt;=$AD90,E$4&lt;$AE90),OR(E$4&gt;=$AD90,E$4&lt;$AE90)),IF(OR(AND(E$4&gt;=$AH90,E$4&lt;$AI90),AND(E$4&gt;=$AJ90,E$4&lt;$AK90)),$AG90,$AF90),0)))</f>
        <v/>
      </c>
      <c r="F90" s="40">
        <f>IF(OR($A90="",$AF90=""),"",IF($AL90=1,0,IF(IF($AE90&gt;$AD90,AND(F$4&gt;=$AD90,F$4&lt;$AE90),OR(F$4&gt;=$AD90,F$4&lt;$AE90)),IF(OR(AND(F$4&gt;=$AH90,F$4&lt;$AI90),AND(F$4&gt;=$AJ90,F$4&lt;$AK90)),$AG90,$AF90),0)))</f>
        <v/>
      </c>
      <c r="G90" s="40">
        <f>IF(OR($A90="",$AF90=""),"",IF($AL90=1,0,IF(IF($AE90&gt;$AD90,AND(G$4&gt;=$AD90,G$4&lt;$AE90),OR(G$4&gt;=$AD90,G$4&lt;$AE90)),IF(OR(AND(G$4&gt;=$AH90,G$4&lt;$AI90),AND(G$4&gt;=$AJ90,G$4&lt;$AK90)),$AG90,$AF90),0)))</f>
        <v/>
      </c>
      <c r="H90" s="40">
        <f>IF(OR($A90="",$AF90=""),"",IF($AL90=1,0,IF(IF($AE90&gt;$AD90,AND(H$4&gt;=$AD90,H$4&lt;$AE90),OR(H$4&gt;=$AD90,H$4&lt;$AE90)),IF(OR(AND(H$4&gt;=$AH90,H$4&lt;$AI90),AND(H$4&gt;=$AJ90,H$4&lt;$AK90)),$AG90,$AF90),0)))</f>
        <v/>
      </c>
      <c r="I90" s="40">
        <f>IF(OR($A90="",$AF90=""),"",IF($AL90=1,0,IF(IF($AE90&gt;$AD90,AND(I$4&gt;=$AD90,I$4&lt;$AE90),OR(I$4&gt;=$AD90,I$4&lt;$AE90)),IF(OR(AND(I$4&gt;=$AH90,I$4&lt;$AI90),AND(I$4&gt;=$AJ90,I$4&lt;$AK90)),$AG90,$AF90),0)))</f>
        <v/>
      </c>
      <c r="J90" s="40">
        <f>IF(OR($A90="",$AF90=""),"",IF($AL90=1,0,IF(IF($AE90&gt;$AD90,AND(J$4&gt;=$AD90,J$4&lt;$AE90),OR(J$4&gt;=$AD90,J$4&lt;$AE90)),IF(OR(AND(J$4&gt;=$AH90,J$4&lt;$AI90),AND(J$4&gt;=$AJ90,J$4&lt;$AK90)),$AG90,$AF90),0)))</f>
        <v/>
      </c>
      <c r="K90" s="40">
        <f>IF(OR($A90="",$AF90=""),"",IF($AL90=1,0,IF(IF($AE90&gt;$AD90,AND(K$4&gt;=$AD90,K$4&lt;$AE90),OR(K$4&gt;=$AD90,K$4&lt;$AE90)),IF(OR(AND(K$4&gt;=$AH90,K$4&lt;$AI90),AND(K$4&gt;=$AJ90,K$4&lt;$AK90)),$AG90,$AF90),0)))</f>
        <v/>
      </c>
      <c r="L90" s="40">
        <f>IF(OR($A90="",$AF90=""),"",IF($AL90=1,0,IF(IF($AE90&gt;$AD90,AND(L$4&gt;=$AD90,L$4&lt;$AE90),OR(L$4&gt;=$AD90,L$4&lt;$AE90)),IF(OR(AND(L$4&gt;=$AH90,L$4&lt;$AI90),AND(L$4&gt;=$AJ90,L$4&lt;$AK90)),$AG90,$AF90),0)))</f>
        <v/>
      </c>
      <c r="M90" s="40">
        <f>IF(OR($A90="",$AF90=""),"",IF($AL90=1,0,IF(IF($AE90&gt;$AD90,AND(M$4&gt;=$AD90,M$4&lt;$AE90),OR(M$4&gt;=$AD90,M$4&lt;$AE90)),IF(OR(AND(M$4&gt;=$AH90,M$4&lt;$AI90),AND(M$4&gt;=$AJ90,M$4&lt;$AK90)),$AG90,$AF90),0)))</f>
        <v/>
      </c>
      <c r="N90" s="40">
        <f>IF(OR($A90="",$AF90=""),"",IF($AL90=1,0,IF(IF($AE90&gt;$AD90,AND(N$4&gt;=$AD90,N$4&lt;$AE90),OR(N$4&gt;=$AD90,N$4&lt;$AE90)),IF(OR(AND(N$4&gt;=$AH90,N$4&lt;$AI90),AND(N$4&gt;=$AJ90,N$4&lt;$AK90)),$AG90,$AF90),0)))</f>
        <v/>
      </c>
      <c r="O90" s="40">
        <f>IF(OR($A90="",$AF90=""),"",IF($AL90=1,0,IF(IF($AE90&gt;$AD90,AND(O$4&gt;=$AD90,O$4&lt;$AE90),OR(O$4&gt;=$AD90,O$4&lt;$AE90)),IF(OR(AND(O$4&gt;=$AH90,O$4&lt;$AI90),AND(O$4&gt;=$AJ90,O$4&lt;$AK90)),$AG90,$AF90),0)))</f>
        <v/>
      </c>
      <c r="P90" s="40">
        <f>IF(OR($A90="",$AF90=""),"",IF($AL90=1,0,IF(IF($AE90&gt;$AD90,AND(P$4&gt;=$AD90,P$4&lt;$AE90),OR(P$4&gt;=$AD90,P$4&lt;$AE90)),IF(OR(AND(P$4&gt;=$AH90,P$4&lt;$AI90),AND(P$4&gt;=$AJ90,P$4&lt;$AK90)),$AG90,$AF90),0)))</f>
        <v/>
      </c>
      <c r="Q90" s="40">
        <f>IF(OR($A90="",$AF90=""),"",IF($AL90=1,0,IF(IF($AE90&gt;$AD90,AND(Q$4&gt;=$AD90,Q$4&lt;$AE90),OR(Q$4&gt;=$AD90,Q$4&lt;$AE90)),IF(OR(AND(Q$4&gt;=$AH90,Q$4&lt;$AI90),AND(Q$4&gt;=$AJ90,Q$4&lt;$AK90)),$AG90,$AF90),0)))</f>
        <v/>
      </c>
      <c r="R90" s="40">
        <f>IF(OR($A90="",$AF90=""),"",IF($AL90=1,0,IF(IF($AE90&gt;$AD90,AND(R$4&gt;=$AD90,R$4&lt;$AE90),OR(R$4&gt;=$AD90,R$4&lt;$AE90)),IF(OR(AND(R$4&gt;=$AH90,R$4&lt;$AI90),AND(R$4&gt;=$AJ90,R$4&lt;$AK90)),$AG90,$AF90),0)))</f>
        <v/>
      </c>
      <c r="S90" s="40">
        <f>IF(OR($A90="",$AF90=""),"",IF($AL90=1,0,IF(IF($AE90&gt;$AD90,AND(S$4&gt;=$AD90,S$4&lt;$AE90),OR(S$4&gt;=$AD90,S$4&lt;$AE90)),IF(OR(AND(S$4&gt;=$AH90,S$4&lt;$AI90),AND(S$4&gt;=$AJ90,S$4&lt;$AK90)),$AG90,$AF90),0)))</f>
        <v/>
      </c>
      <c r="T90" s="40">
        <f>IF(OR($A90="",$AF90=""),"",IF($AL90=1,0,IF(IF($AE90&gt;$AD90,AND(T$4&gt;=$AD90,T$4&lt;$AE90),OR(T$4&gt;=$AD90,T$4&lt;$AE90)),IF(OR(AND(T$4&gt;=$AH90,T$4&lt;$AI90),AND(T$4&gt;=$AJ90,T$4&lt;$AK90)),$AG90,$AF90),0)))</f>
        <v/>
      </c>
      <c r="U90" s="40">
        <f>IF(OR($A90="",$AF90=""),"",IF($AL90=1,0,IF(IF($AE90&gt;$AD90,AND(U$4&gt;=$AD90,U$4&lt;$AE90),OR(U$4&gt;=$AD90,U$4&lt;$AE90)),IF(OR(AND(U$4&gt;=$AH90,U$4&lt;$AI90),AND(U$4&gt;=$AJ90,U$4&lt;$AK90)),$AG90,$AF90),0)))</f>
        <v/>
      </c>
      <c r="V90" s="40">
        <f>IF(OR($A90="",$AF90=""),"",IF($AL90=1,0,IF(IF($AE90&gt;$AD90,AND(V$4&gt;=$AD90,V$4&lt;$AE90),OR(V$4&gt;=$AD90,V$4&lt;$AE90)),IF(OR(AND(V$4&gt;=$AH90,V$4&lt;$AI90),AND(V$4&gt;=$AJ90,V$4&lt;$AK90)),$AG90,$AF90),0)))</f>
        <v/>
      </c>
      <c r="W90" s="40">
        <f>IF(OR($A90="",$AF90=""),"",IF($AL90=1,0,IF(IF($AE90&gt;$AD90,AND(W$4&gt;=$AD90,W$4&lt;$AE90),OR(W$4&gt;=$AD90,W$4&lt;$AE90)),IF(OR(AND(W$4&gt;=$AH90,W$4&lt;$AI90),AND(W$4&gt;=$AJ90,W$4&lt;$AK90)),$AG90,$AF90),0)))</f>
        <v/>
      </c>
      <c r="X90" s="40">
        <f>IF(OR($A90="",$AF90=""),"",IF($AL90=1,0,IF(IF($AE90&gt;$AD90,AND(X$4&gt;=$AD90,X$4&lt;$AE90),OR(X$4&gt;=$AD90,X$4&lt;$AE90)),IF(OR(AND(X$4&gt;=$AH90,X$4&lt;$AI90),AND(X$4&gt;=$AJ90,X$4&lt;$AK90)),$AG90,$AF90),0)))</f>
        <v/>
      </c>
      <c r="Y90" s="40">
        <f>IF(OR($A90="",$AF90=""),"",IF($AL90=1,0,IF(IF($AE90&gt;$AD90,AND(Y$4&gt;=$AD90,Y$4&lt;$AE90),OR(Y$4&gt;=$AD90,Y$4&lt;$AE90)),IF(OR(AND(Y$4&gt;=$AH90,Y$4&lt;$AI90),AND(Y$4&gt;=$AJ90,Y$4&lt;$AK90)),$AG90,$AF90),0)))</f>
        <v/>
      </c>
      <c r="Z90" s="40">
        <f>IF(OR($A90="",$AF90=""),"",IF($AL90=1,0,IF(IF($AE90&gt;$AD90,AND(Z$4&gt;=$AD90,Z$4&lt;$AE90),OR(Z$4&gt;=$AD90,Z$4&lt;$AE90)),IF(OR(AND(Z$4&gt;=$AH90,Z$4&lt;$AI90),AND(Z$4&gt;=$AJ90,Z$4&lt;$AK90)),$AG90,$AF90),0)))</f>
        <v/>
      </c>
      <c r="AA90" s="41">
        <f>IF($A90="","",SUM(C90:Z90))</f>
        <v/>
      </c>
      <c r="AC90" s="42" t="n">
        <v>1</v>
      </c>
      <c r="AD90" s="42">
        <f>IF('3 Movimento'!$B$20&lt;&gt;"",'3 Movimento'!$B$20,IF('1 Loja'!B$16="",0,'1 Loja'!B$16))*24</f>
        <v/>
      </c>
      <c r="AE90" s="42">
        <f>IF('3 Movimento'!$C$20&lt;&gt;"",'3 Movimento'!$C$20,IF('1 Loja'!B$17="",0,'1 Loja'!B$17))*24</f>
        <v/>
      </c>
      <c r="AF90" s="42">
        <f>IF('3 Movimento'!$D$20="","",'3 Movimento'!$D$20)</f>
        <v/>
      </c>
      <c r="AG90" s="42">
        <f>IF('3 Movimento'!$E$20="",AF90,'3 Movimento'!$E$20)</f>
        <v/>
      </c>
      <c r="AH90" s="42">
        <f>IF('1 Loja'!B$18="",-1,'1 Loja'!B$18*24)</f>
        <v/>
      </c>
      <c r="AI90" s="42">
        <f>IF('1 Loja'!B$19="",-1,'1 Loja'!B$19*24)</f>
        <v/>
      </c>
      <c r="AJ90" s="42">
        <f>IF('1 Loja'!B$20="",-1,'1 Loja'!B$20*24)</f>
        <v/>
      </c>
      <c r="AK90" s="42">
        <f>IF('1 Loja'!B$21="",-1,'1 Loja'!B$21*24)</f>
        <v/>
      </c>
      <c r="AL90" s="42">
        <f>IF(AND('3 Movimento'!$B$20="",'3 Movimento'!$C$20="",OR('1 Loja'!B$16="",'1 Loja'!B$17="")),1,0)</f>
        <v/>
      </c>
    </row>
    <row r="91">
      <c r="A91" s="39">
        <f>IF('3 Movimento'!$A$20="","",'3 Movimento'!$A$20)</f>
        <v/>
      </c>
      <c r="B91" s="39" t="inlineStr">
        <is>
          <t>Terça</t>
        </is>
      </c>
      <c r="C91" s="40">
        <f>IF(OR($A91="",$AF91=""),"",IF($AL91=1,0,IF(IF($AE91&gt;$AD91,AND(C$4&gt;=$AD91,C$4&lt;$AE91),OR(C$4&gt;=$AD91,C$4&lt;$AE91)),IF(OR(AND(C$4&gt;=$AH91,C$4&lt;$AI91),AND(C$4&gt;=$AJ91,C$4&lt;$AK91)),$AG91,$AF91),0)))</f>
        <v/>
      </c>
      <c r="D91" s="40">
        <f>IF(OR($A91="",$AF91=""),"",IF($AL91=1,0,IF(IF($AE91&gt;$AD91,AND(D$4&gt;=$AD91,D$4&lt;$AE91),OR(D$4&gt;=$AD91,D$4&lt;$AE91)),IF(OR(AND(D$4&gt;=$AH91,D$4&lt;$AI91),AND(D$4&gt;=$AJ91,D$4&lt;$AK91)),$AG91,$AF91),0)))</f>
        <v/>
      </c>
      <c r="E91" s="40">
        <f>IF(OR($A91="",$AF91=""),"",IF($AL91=1,0,IF(IF($AE91&gt;$AD91,AND(E$4&gt;=$AD91,E$4&lt;$AE91),OR(E$4&gt;=$AD91,E$4&lt;$AE91)),IF(OR(AND(E$4&gt;=$AH91,E$4&lt;$AI91),AND(E$4&gt;=$AJ91,E$4&lt;$AK91)),$AG91,$AF91),0)))</f>
        <v/>
      </c>
      <c r="F91" s="40">
        <f>IF(OR($A91="",$AF91=""),"",IF($AL91=1,0,IF(IF($AE91&gt;$AD91,AND(F$4&gt;=$AD91,F$4&lt;$AE91),OR(F$4&gt;=$AD91,F$4&lt;$AE91)),IF(OR(AND(F$4&gt;=$AH91,F$4&lt;$AI91),AND(F$4&gt;=$AJ91,F$4&lt;$AK91)),$AG91,$AF91),0)))</f>
        <v/>
      </c>
      <c r="G91" s="40">
        <f>IF(OR($A91="",$AF91=""),"",IF($AL91=1,0,IF(IF($AE91&gt;$AD91,AND(G$4&gt;=$AD91,G$4&lt;$AE91),OR(G$4&gt;=$AD91,G$4&lt;$AE91)),IF(OR(AND(G$4&gt;=$AH91,G$4&lt;$AI91),AND(G$4&gt;=$AJ91,G$4&lt;$AK91)),$AG91,$AF91),0)))</f>
        <v/>
      </c>
      <c r="H91" s="40">
        <f>IF(OR($A91="",$AF91=""),"",IF($AL91=1,0,IF(IF($AE91&gt;$AD91,AND(H$4&gt;=$AD91,H$4&lt;$AE91),OR(H$4&gt;=$AD91,H$4&lt;$AE91)),IF(OR(AND(H$4&gt;=$AH91,H$4&lt;$AI91),AND(H$4&gt;=$AJ91,H$4&lt;$AK91)),$AG91,$AF91),0)))</f>
        <v/>
      </c>
      <c r="I91" s="40">
        <f>IF(OR($A91="",$AF91=""),"",IF($AL91=1,0,IF(IF($AE91&gt;$AD91,AND(I$4&gt;=$AD91,I$4&lt;$AE91),OR(I$4&gt;=$AD91,I$4&lt;$AE91)),IF(OR(AND(I$4&gt;=$AH91,I$4&lt;$AI91),AND(I$4&gt;=$AJ91,I$4&lt;$AK91)),$AG91,$AF91),0)))</f>
        <v/>
      </c>
      <c r="J91" s="40">
        <f>IF(OR($A91="",$AF91=""),"",IF($AL91=1,0,IF(IF($AE91&gt;$AD91,AND(J$4&gt;=$AD91,J$4&lt;$AE91),OR(J$4&gt;=$AD91,J$4&lt;$AE91)),IF(OR(AND(J$4&gt;=$AH91,J$4&lt;$AI91),AND(J$4&gt;=$AJ91,J$4&lt;$AK91)),$AG91,$AF91),0)))</f>
        <v/>
      </c>
      <c r="K91" s="40">
        <f>IF(OR($A91="",$AF91=""),"",IF($AL91=1,0,IF(IF($AE91&gt;$AD91,AND(K$4&gt;=$AD91,K$4&lt;$AE91),OR(K$4&gt;=$AD91,K$4&lt;$AE91)),IF(OR(AND(K$4&gt;=$AH91,K$4&lt;$AI91),AND(K$4&gt;=$AJ91,K$4&lt;$AK91)),$AG91,$AF91),0)))</f>
        <v/>
      </c>
      <c r="L91" s="40">
        <f>IF(OR($A91="",$AF91=""),"",IF($AL91=1,0,IF(IF($AE91&gt;$AD91,AND(L$4&gt;=$AD91,L$4&lt;$AE91),OR(L$4&gt;=$AD91,L$4&lt;$AE91)),IF(OR(AND(L$4&gt;=$AH91,L$4&lt;$AI91),AND(L$4&gt;=$AJ91,L$4&lt;$AK91)),$AG91,$AF91),0)))</f>
        <v/>
      </c>
      <c r="M91" s="40">
        <f>IF(OR($A91="",$AF91=""),"",IF($AL91=1,0,IF(IF($AE91&gt;$AD91,AND(M$4&gt;=$AD91,M$4&lt;$AE91),OR(M$4&gt;=$AD91,M$4&lt;$AE91)),IF(OR(AND(M$4&gt;=$AH91,M$4&lt;$AI91),AND(M$4&gt;=$AJ91,M$4&lt;$AK91)),$AG91,$AF91),0)))</f>
        <v/>
      </c>
      <c r="N91" s="40">
        <f>IF(OR($A91="",$AF91=""),"",IF($AL91=1,0,IF(IF($AE91&gt;$AD91,AND(N$4&gt;=$AD91,N$4&lt;$AE91),OR(N$4&gt;=$AD91,N$4&lt;$AE91)),IF(OR(AND(N$4&gt;=$AH91,N$4&lt;$AI91),AND(N$4&gt;=$AJ91,N$4&lt;$AK91)),$AG91,$AF91),0)))</f>
        <v/>
      </c>
      <c r="O91" s="40">
        <f>IF(OR($A91="",$AF91=""),"",IF($AL91=1,0,IF(IF($AE91&gt;$AD91,AND(O$4&gt;=$AD91,O$4&lt;$AE91),OR(O$4&gt;=$AD91,O$4&lt;$AE91)),IF(OR(AND(O$4&gt;=$AH91,O$4&lt;$AI91),AND(O$4&gt;=$AJ91,O$4&lt;$AK91)),$AG91,$AF91),0)))</f>
        <v/>
      </c>
      <c r="P91" s="40">
        <f>IF(OR($A91="",$AF91=""),"",IF($AL91=1,0,IF(IF($AE91&gt;$AD91,AND(P$4&gt;=$AD91,P$4&lt;$AE91),OR(P$4&gt;=$AD91,P$4&lt;$AE91)),IF(OR(AND(P$4&gt;=$AH91,P$4&lt;$AI91),AND(P$4&gt;=$AJ91,P$4&lt;$AK91)),$AG91,$AF91),0)))</f>
        <v/>
      </c>
      <c r="Q91" s="40">
        <f>IF(OR($A91="",$AF91=""),"",IF($AL91=1,0,IF(IF($AE91&gt;$AD91,AND(Q$4&gt;=$AD91,Q$4&lt;$AE91),OR(Q$4&gt;=$AD91,Q$4&lt;$AE91)),IF(OR(AND(Q$4&gt;=$AH91,Q$4&lt;$AI91),AND(Q$4&gt;=$AJ91,Q$4&lt;$AK91)),$AG91,$AF91),0)))</f>
        <v/>
      </c>
      <c r="R91" s="40">
        <f>IF(OR($A91="",$AF91=""),"",IF($AL91=1,0,IF(IF($AE91&gt;$AD91,AND(R$4&gt;=$AD91,R$4&lt;$AE91),OR(R$4&gt;=$AD91,R$4&lt;$AE91)),IF(OR(AND(R$4&gt;=$AH91,R$4&lt;$AI91),AND(R$4&gt;=$AJ91,R$4&lt;$AK91)),$AG91,$AF91),0)))</f>
        <v/>
      </c>
      <c r="S91" s="40">
        <f>IF(OR($A91="",$AF91=""),"",IF($AL91=1,0,IF(IF($AE91&gt;$AD91,AND(S$4&gt;=$AD91,S$4&lt;$AE91),OR(S$4&gt;=$AD91,S$4&lt;$AE91)),IF(OR(AND(S$4&gt;=$AH91,S$4&lt;$AI91),AND(S$4&gt;=$AJ91,S$4&lt;$AK91)),$AG91,$AF91),0)))</f>
        <v/>
      </c>
      <c r="T91" s="40">
        <f>IF(OR($A91="",$AF91=""),"",IF($AL91=1,0,IF(IF($AE91&gt;$AD91,AND(T$4&gt;=$AD91,T$4&lt;$AE91),OR(T$4&gt;=$AD91,T$4&lt;$AE91)),IF(OR(AND(T$4&gt;=$AH91,T$4&lt;$AI91),AND(T$4&gt;=$AJ91,T$4&lt;$AK91)),$AG91,$AF91),0)))</f>
        <v/>
      </c>
      <c r="U91" s="40">
        <f>IF(OR($A91="",$AF91=""),"",IF($AL91=1,0,IF(IF($AE91&gt;$AD91,AND(U$4&gt;=$AD91,U$4&lt;$AE91),OR(U$4&gt;=$AD91,U$4&lt;$AE91)),IF(OR(AND(U$4&gt;=$AH91,U$4&lt;$AI91),AND(U$4&gt;=$AJ91,U$4&lt;$AK91)),$AG91,$AF91),0)))</f>
        <v/>
      </c>
      <c r="V91" s="40">
        <f>IF(OR($A91="",$AF91=""),"",IF($AL91=1,0,IF(IF($AE91&gt;$AD91,AND(V$4&gt;=$AD91,V$4&lt;$AE91),OR(V$4&gt;=$AD91,V$4&lt;$AE91)),IF(OR(AND(V$4&gt;=$AH91,V$4&lt;$AI91),AND(V$4&gt;=$AJ91,V$4&lt;$AK91)),$AG91,$AF91),0)))</f>
        <v/>
      </c>
      <c r="W91" s="40">
        <f>IF(OR($A91="",$AF91=""),"",IF($AL91=1,0,IF(IF($AE91&gt;$AD91,AND(W$4&gt;=$AD91,W$4&lt;$AE91),OR(W$4&gt;=$AD91,W$4&lt;$AE91)),IF(OR(AND(W$4&gt;=$AH91,W$4&lt;$AI91),AND(W$4&gt;=$AJ91,W$4&lt;$AK91)),$AG91,$AF91),0)))</f>
        <v/>
      </c>
      <c r="X91" s="40">
        <f>IF(OR($A91="",$AF91=""),"",IF($AL91=1,0,IF(IF($AE91&gt;$AD91,AND(X$4&gt;=$AD91,X$4&lt;$AE91),OR(X$4&gt;=$AD91,X$4&lt;$AE91)),IF(OR(AND(X$4&gt;=$AH91,X$4&lt;$AI91),AND(X$4&gt;=$AJ91,X$4&lt;$AK91)),$AG91,$AF91),0)))</f>
        <v/>
      </c>
      <c r="Y91" s="40">
        <f>IF(OR($A91="",$AF91=""),"",IF($AL91=1,0,IF(IF($AE91&gt;$AD91,AND(Y$4&gt;=$AD91,Y$4&lt;$AE91),OR(Y$4&gt;=$AD91,Y$4&lt;$AE91)),IF(OR(AND(Y$4&gt;=$AH91,Y$4&lt;$AI91),AND(Y$4&gt;=$AJ91,Y$4&lt;$AK91)),$AG91,$AF91),0)))</f>
        <v/>
      </c>
      <c r="Z91" s="40">
        <f>IF(OR($A91="",$AF91=""),"",IF($AL91=1,0,IF(IF($AE91&gt;$AD91,AND(Z$4&gt;=$AD91,Z$4&lt;$AE91),OR(Z$4&gt;=$AD91,Z$4&lt;$AE91)),IF(OR(AND(Z$4&gt;=$AH91,Z$4&lt;$AI91),AND(Z$4&gt;=$AJ91,Z$4&lt;$AK91)),$AG91,$AF91),0)))</f>
        <v/>
      </c>
      <c r="AA91" s="41">
        <f>IF($A91="","",SUM(C91:Z91))</f>
        <v/>
      </c>
      <c r="AC91" s="42" t="n">
        <v>1</v>
      </c>
      <c r="AD91" s="42">
        <f>IF('3 Movimento'!$B$20&lt;&gt;"",'3 Movimento'!$B$20,IF('1 Loja'!B$16="",0,'1 Loja'!B$16))*24</f>
        <v/>
      </c>
      <c r="AE91" s="42">
        <f>IF('3 Movimento'!$C$20&lt;&gt;"",'3 Movimento'!$C$20,IF('1 Loja'!B$17="",0,'1 Loja'!B$17))*24</f>
        <v/>
      </c>
      <c r="AF91" s="42">
        <f>IF('3 Movimento'!$D$20="","",'3 Movimento'!$D$20)</f>
        <v/>
      </c>
      <c r="AG91" s="42">
        <f>IF('3 Movimento'!$E$20="",AF91,'3 Movimento'!$E$20)</f>
        <v/>
      </c>
      <c r="AH91" s="42">
        <f>IF('1 Loja'!B$18="",-1,'1 Loja'!B$18*24)</f>
        <v/>
      </c>
      <c r="AI91" s="42">
        <f>IF('1 Loja'!B$19="",-1,'1 Loja'!B$19*24)</f>
        <v/>
      </c>
      <c r="AJ91" s="42">
        <f>IF('1 Loja'!B$20="",-1,'1 Loja'!B$20*24)</f>
        <v/>
      </c>
      <c r="AK91" s="42">
        <f>IF('1 Loja'!B$21="",-1,'1 Loja'!B$21*24)</f>
        <v/>
      </c>
      <c r="AL91" s="42">
        <f>IF(AND('3 Movimento'!$B$20="",'3 Movimento'!$C$20="",OR('1 Loja'!B$16="",'1 Loja'!B$17="")),1,0)</f>
        <v/>
      </c>
    </row>
    <row r="92">
      <c r="A92" s="39">
        <f>IF('3 Movimento'!$A$20="","",'3 Movimento'!$A$20)</f>
        <v/>
      </c>
      <c r="B92" s="39" t="inlineStr">
        <is>
          <t>Quarta</t>
        </is>
      </c>
      <c r="C92" s="40">
        <f>IF(OR($A92="",$AF92=""),"",IF($AL92=1,0,IF(IF($AE92&gt;$AD92,AND(C$4&gt;=$AD92,C$4&lt;$AE92),OR(C$4&gt;=$AD92,C$4&lt;$AE92)),IF(OR(AND(C$4&gt;=$AH92,C$4&lt;$AI92),AND(C$4&gt;=$AJ92,C$4&lt;$AK92)),$AG92,$AF92),0)))</f>
        <v/>
      </c>
      <c r="D92" s="40">
        <f>IF(OR($A92="",$AF92=""),"",IF($AL92=1,0,IF(IF($AE92&gt;$AD92,AND(D$4&gt;=$AD92,D$4&lt;$AE92),OR(D$4&gt;=$AD92,D$4&lt;$AE92)),IF(OR(AND(D$4&gt;=$AH92,D$4&lt;$AI92),AND(D$4&gt;=$AJ92,D$4&lt;$AK92)),$AG92,$AF92),0)))</f>
        <v/>
      </c>
      <c r="E92" s="40">
        <f>IF(OR($A92="",$AF92=""),"",IF($AL92=1,0,IF(IF($AE92&gt;$AD92,AND(E$4&gt;=$AD92,E$4&lt;$AE92),OR(E$4&gt;=$AD92,E$4&lt;$AE92)),IF(OR(AND(E$4&gt;=$AH92,E$4&lt;$AI92),AND(E$4&gt;=$AJ92,E$4&lt;$AK92)),$AG92,$AF92),0)))</f>
        <v/>
      </c>
      <c r="F92" s="40">
        <f>IF(OR($A92="",$AF92=""),"",IF($AL92=1,0,IF(IF($AE92&gt;$AD92,AND(F$4&gt;=$AD92,F$4&lt;$AE92),OR(F$4&gt;=$AD92,F$4&lt;$AE92)),IF(OR(AND(F$4&gt;=$AH92,F$4&lt;$AI92),AND(F$4&gt;=$AJ92,F$4&lt;$AK92)),$AG92,$AF92),0)))</f>
        <v/>
      </c>
      <c r="G92" s="40">
        <f>IF(OR($A92="",$AF92=""),"",IF($AL92=1,0,IF(IF($AE92&gt;$AD92,AND(G$4&gt;=$AD92,G$4&lt;$AE92),OR(G$4&gt;=$AD92,G$4&lt;$AE92)),IF(OR(AND(G$4&gt;=$AH92,G$4&lt;$AI92),AND(G$4&gt;=$AJ92,G$4&lt;$AK92)),$AG92,$AF92),0)))</f>
        <v/>
      </c>
      <c r="H92" s="40">
        <f>IF(OR($A92="",$AF92=""),"",IF($AL92=1,0,IF(IF($AE92&gt;$AD92,AND(H$4&gt;=$AD92,H$4&lt;$AE92),OR(H$4&gt;=$AD92,H$4&lt;$AE92)),IF(OR(AND(H$4&gt;=$AH92,H$4&lt;$AI92),AND(H$4&gt;=$AJ92,H$4&lt;$AK92)),$AG92,$AF92),0)))</f>
        <v/>
      </c>
      <c r="I92" s="40">
        <f>IF(OR($A92="",$AF92=""),"",IF($AL92=1,0,IF(IF($AE92&gt;$AD92,AND(I$4&gt;=$AD92,I$4&lt;$AE92),OR(I$4&gt;=$AD92,I$4&lt;$AE92)),IF(OR(AND(I$4&gt;=$AH92,I$4&lt;$AI92),AND(I$4&gt;=$AJ92,I$4&lt;$AK92)),$AG92,$AF92),0)))</f>
        <v/>
      </c>
      <c r="J92" s="40">
        <f>IF(OR($A92="",$AF92=""),"",IF($AL92=1,0,IF(IF($AE92&gt;$AD92,AND(J$4&gt;=$AD92,J$4&lt;$AE92),OR(J$4&gt;=$AD92,J$4&lt;$AE92)),IF(OR(AND(J$4&gt;=$AH92,J$4&lt;$AI92),AND(J$4&gt;=$AJ92,J$4&lt;$AK92)),$AG92,$AF92),0)))</f>
        <v/>
      </c>
      <c r="K92" s="40">
        <f>IF(OR($A92="",$AF92=""),"",IF($AL92=1,0,IF(IF($AE92&gt;$AD92,AND(K$4&gt;=$AD92,K$4&lt;$AE92),OR(K$4&gt;=$AD92,K$4&lt;$AE92)),IF(OR(AND(K$4&gt;=$AH92,K$4&lt;$AI92),AND(K$4&gt;=$AJ92,K$4&lt;$AK92)),$AG92,$AF92),0)))</f>
        <v/>
      </c>
      <c r="L92" s="40">
        <f>IF(OR($A92="",$AF92=""),"",IF($AL92=1,0,IF(IF($AE92&gt;$AD92,AND(L$4&gt;=$AD92,L$4&lt;$AE92),OR(L$4&gt;=$AD92,L$4&lt;$AE92)),IF(OR(AND(L$4&gt;=$AH92,L$4&lt;$AI92),AND(L$4&gt;=$AJ92,L$4&lt;$AK92)),$AG92,$AF92),0)))</f>
        <v/>
      </c>
      <c r="M92" s="40">
        <f>IF(OR($A92="",$AF92=""),"",IF($AL92=1,0,IF(IF($AE92&gt;$AD92,AND(M$4&gt;=$AD92,M$4&lt;$AE92),OR(M$4&gt;=$AD92,M$4&lt;$AE92)),IF(OR(AND(M$4&gt;=$AH92,M$4&lt;$AI92),AND(M$4&gt;=$AJ92,M$4&lt;$AK92)),$AG92,$AF92),0)))</f>
        <v/>
      </c>
      <c r="N92" s="40">
        <f>IF(OR($A92="",$AF92=""),"",IF($AL92=1,0,IF(IF($AE92&gt;$AD92,AND(N$4&gt;=$AD92,N$4&lt;$AE92),OR(N$4&gt;=$AD92,N$4&lt;$AE92)),IF(OR(AND(N$4&gt;=$AH92,N$4&lt;$AI92),AND(N$4&gt;=$AJ92,N$4&lt;$AK92)),$AG92,$AF92),0)))</f>
        <v/>
      </c>
      <c r="O92" s="40">
        <f>IF(OR($A92="",$AF92=""),"",IF($AL92=1,0,IF(IF($AE92&gt;$AD92,AND(O$4&gt;=$AD92,O$4&lt;$AE92),OR(O$4&gt;=$AD92,O$4&lt;$AE92)),IF(OR(AND(O$4&gt;=$AH92,O$4&lt;$AI92),AND(O$4&gt;=$AJ92,O$4&lt;$AK92)),$AG92,$AF92),0)))</f>
        <v/>
      </c>
      <c r="P92" s="40">
        <f>IF(OR($A92="",$AF92=""),"",IF($AL92=1,0,IF(IF($AE92&gt;$AD92,AND(P$4&gt;=$AD92,P$4&lt;$AE92),OR(P$4&gt;=$AD92,P$4&lt;$AE92)),IF(OR(AND(P$4&gt;=$AH92,P$4&lt;$AI92),AND(P$4&gt;=$AJ92,P$4&lt;$AK92)),$AG92,$AF92),0)))</f>
        <v/>
      </c>
      <c r="Q92" s="40">
        <f>IF(OR($A92="",$AF92=""),"",IF($AL92=1,0,IF(IF($AE92&gt;$AD92,AND(Q$4&gt;=$AD92,Q$4&lt;$AE92),OR(Q$4&gt;=$AD92,Q$4&lt;$AE92)),IF(OR(AND(Q$4&gt;=$AH92,Q$4&lt;$AI92),AND(Q$4&gt;=$AJ92,Q$4&lt;$AK92)),$AG92,$AF92),0)))</f>
        <v/>
      </c>
      <c r="R92" s="40">
        <f>IF(OR($A92="",$AF92=""),"",IF($AL92=1,0,IF(IF($AE92&gt;$AD92,AND(R$4&gt;=$AD92,R$4&lt;$AE92),OR(R$4&gt;=$AD92,R$4&lt;$AE92)),IF(OR(AND(R$4&gt;=$AH92,R$4&lt;$AI92),AND(R$4&gt;=$AJ92,R$4&lt;$AK92)),$AG92,$AF92),0)))</f>
        <v/>
      </c>
      <c r="S92" s="40">
        <f>IF(OR($A92="",$AF92=""),"",IF($AL92=1,0,IF(IF($AE92&gt;$AD92,AND(S$4&gt;=$AD92,S$4&lt;$AE92),OR(S$4&gt;=$AD92,S$4&lt;$AE92)),IF(OR(AND(S$4&gt;=$AH92,S$4&lt;$AI92),AND(S$4&gt;=$AJ92,S$4&lt;$AK92)),$AG92,$AF92),0)))</f>
        <v/>
      </c>
      <c r="T92" s="40">
        <f>IF(OR($A92="",$AF92=""),"",IF($AL92=1,0,IF(IF($AE92&gt;$AD92,AND(T$4&gt;=$AD92,T$4&lt;$AE92),OR(T$4&gt;=$AD92,T$4&lt;$AE92)),IF(OR(AND(T$4&gt;=$AH92,T$4&lt;$AI92),AND(T$4&gt;=$AJ92,T$4&lt;$AK92)),$AG92,$AF92),0)))</f>
        <v/>
      </c>
      <c r="U92" s="40">
        <f>IF(OR($A92="",$AF92=""),"",IF($AL92=1,0,IF(IF($AE92&gt;$AD92,AND(U$4&gt;=$AD92,U$4&lt;$AE92),OR(U$4&gt;=$AD92,U$4&lt;$AE92)),IF(OR(AND(U$4&gt;=$AH92,U$4&lt;$AI92),AND(U$4&gt;=$AJ92,U$4&lt;$AK92)),$AG92,$AF92),0)))</f>
        <v/>
      </c>
      <c r="V92" s="40">
        <f>IF(OR($A92="",$AF92=""),"",IF($AL92=1,0,IF(IF($AE92&gt;$AD92,AND(V$4&gt;=$AD92,V$4&lt;$AE92),OR(V$4&gt;=$AD92,V$4&lt;$AE92)),IF(OR(AND(V$4&gt;=$AH92,V$4&lt;$AI92),AND(V$4&gt;=$AJ92,V$4&lt;$AK92)),$AG92,$AF92),0)))</f>
        <v/>
      </c>
      <c r="W92" s="40">
        <f>IF(OR($A92="",$AF92=""),"",IF($AL92=1,0,IF(IF($AE92&gt;$AD92,AND(W$4&gt;=$AD92,W$4&lt;$AE92),OR(W$4&gt;=$AD92,W$4&lt;$AE92)),IF(OR(AND(W$4&gt;=$AH92,W$4&lt;$AI92),AND(W$4&gt;=$AJ92,W$4&lt;$AK92)),$AG92,$AF92),0)))</f>
        <v/>
      </c>
      <c r="X92" s="40">
        <f>IF(OR($A92="",$AF92=""),"",IF($AL92=1,0,IF(IF($AE92&gt;$AD92,AND(X$4&gt;=$AD92,X$4&lt;$AE92),OR(X$4&gt;=$AD92,X$4&lt;$AE92)),IF(OR(AND(X$4&gt;=$AH92,X$4&lt;$AI92),AND(X$4&gt;=$AJ92,X$4&lt;$AK92)),$AG92,$AF92),0)))</f>
        <v/>
      </c>
      <c r="Y92" s="40">
        <f>IF(OR($A92="",$AF92=""),"",IF($AL92=1,0,IF(IF($AE92&gt;$AD92,AND(Y$4&gt;=$AD92,Y$4&lt;$AE92),OR(Y$4&gt;=$AD92,Y$4&lt;$AE92)),IF(OR(AND(Y$4&gt;=$AH92,Y$4&lt;$AI92),AND(Y$4&gt;=$AJ92,Y$4&lt;$AK92)),$AG92,$AF92),0)))</f>
        <v/>
      </c>
      <c r="Z92" s="40">
        <f>IF(OR($A92="",$AF92=""),"",IF($AL92=1,0,IF(IF($AE92&gt;$AD92,AND(Z$4&gt;=$AD92,Z$4&lt;$AE92),OR(Z$4&gt;=$AD92,Z$4&lt;$AE92)),IF(OR(AND(Z$4&gt;=$AH92,Z$4&lt;$AI92),AND(Z$4&gt;=$AJ92,Z$4&lt;$AK92)),$AG92,$AF92),0)))</f>
        <v/>
      </c>
      <c r="AA92" s="41">
        <f>IF($A92="","",SUM(C92:Z92))</f>
        <v/>
      </c>
      <c r="AC92" s="42" t="n">
        <v>1</v>
      </c>
      <c r="AD92" s="42">
        <f>IF('3 Movimento'!$B$20&lt;&gt;"",'3 Movimento'!$B$20,IF('1 Loja'!B$16="",0,'1 Loja'!B$16))*24</f>
        <v/>
      </c>
      <c r="AE92" s="42">
        <f>IF('3 Movimento'!$C$20&lt;&gt;"",'3 Movimento'!$C$20,IF('1 Loja'!B$17="",0,'1 Loja'!B$17))*24</f>
        <v/>
      </c>
      <c r="AF92" s="42">
        <f>IF('3 Movimento'!$D$20="","",'3 Movimento'!$D$20)</f>
        <v/>
      </c>
      <c r="AG92" s="42">
        <f>IF('3 Movimento'!$E$20="",AF92,'3 Movimento'!$E$20)</f>
        <v/>
      </c>
      <c r="AH92" s="42">
        <f>IF('1 Loja'!B$18="",-1,'1 Loja'!B$18*24)</f>
        <v/>
      </c>
      <c r="AI92" s="42">
        <f>IF('1 Loja'!B$19="",-1,'1 Loja'!B$19*24)</f>
        <v/>
      </c>
      <c r="AJ92" s="42">
        <f>IF('1 Loja'!B$20="",-1,'1 Loja'!B$20*24)</f>
        <v/>
      </c>
      <c r="AK92" s="42">
        <f>IF('1 Loja'!B$21="",-1,'1 Loja'!B$21*24)</f>
        <v/>
      </c>
      <c r="AL92" s="42">
        <f>IF(AND('3 Movimento'!$B$20="",'3 Movimento'!$C$20="",OR('1 Loja'!B$16="",'1 Loja'!B$17="")),1,0)</f>
        <v/>
      </c>
    </row>
    <row r="93">
      <c r="A93" s="39">
        <f>IF('3 Movimento'!$A$20="","",'3 Movimento'!$A$20)</f>
        <v/>
      </c>
      <c r="B93" s="39" t="inlineStr">
        <is>
          <t>Quinta</t>
        </is>
      </c>
      <c r="C93" s="40">
        <f>IF(OR($A93="",$AF93=""),"",IF($AL93=1,0,IF(IF($AE93&gt;$AD93,AND(C$4&gt;=$AD93,C$4&lt;$AE93),OR(C$4&gt;=$AD93,C$4&lt;$AE93)),IF(OR(AND(C$4&gt;=$AH93,C$4&lt;$AI93),AND(C$4&gt;=$AJ93,C$4&lt;$AK93)),$AG93,$AF93),0)))</f>
        <v/>
      </c>
      <c r="D93" s="40">
        <f>IF(OR($A93="",$AF93=""),"",IF($AL93=1,0,IF(IF($AE93&gt;$AD93,AND(D$4&gt;=$AD93,D$4&lt;$AE93),OR(D$4&gt;=$AD93,D$4&lt;$AE93)),IF(OR(AND(D$4&gt;=$AH93,D$4&lt;$AI93),AND(D$4&gt;=$AJ93,D$4&lt;$AK93)),$AG93,$AF93),0)))</f>
        <v/>
      </c>
      <c r="E93" s="40">
        <f>IF(OR($A93="",$AF93=""),"",IF($AL93=1,0,IF(IF($AE93&gt;$AD93,AND(E$4&gt;=$AD93,E$4&lt;$AE93),OR(E$4&gt;=$AD93,E$4&lt;$AE93)),IF(OR(AND(E$4&gt;=$AH93,E$4&lt;$AI93),AND(E$4&gt;=$AJ93,E$4&lt;$AK93)),$AG93,$AF93),0)))</f>
        <v/>
      </c>
      <c r="F93" s="40">
        <f>IF(OR($A93="",$AF93=""),"",IF($AL93=1,0,IF(IF($AE93&gt;$AD93,AND(F$4&gt;=$AD93,F$4&lt;$AE93),OR(F$4&gt;=$AD93,F$4&lt;$AE93)),IF(OR(AND(F$4&gt;=$AH93,F$4&lt;$AI93),AND(F$4&gt;=$AJ93,F$4&lt;$AK93)),$AG93,$AF93),0)))</f>
        <v/>
      </c>
      <c r="G93" s="40">
        <f>IF(OR($A93="",$AF93=""),"",IF($AL93=1,0,IF(IF($AE93&gt;$AD93,AND(G$4&gt;=$AD93,G$4&lt;$AE93),OR(G$4&gt;=$AD93,G$4&lt;$AE93)),IF(OR(AND(G$4&gt;=$AH93,G$4&lt;$AI93),AND(G$4&gt;=$AJ93,G$4&lt;$AK93)),$AG93,$AF93),0)))</f>
        <v/>
      </c>
      <c r="H93" s="40">
        <f>IF(OR($A93="",$AF93=""),"",IF($AL93=1,0,IF(IF($AE93&gt;$AD93,AND(H$4&gt;=$AD93,H$4&lt;$AE93),OR(H$4&gt;=$AD93,H$4&lt;$AE93)),IF(OR(AND(H$4&gt;=$AH93,H$4&lt;$AI93),AND(H$4&gt;=$AJ93,H$4&lt;$AK93)),$AG93,$AF93),0)))</f>
        <v/>
      </c>
      <c r="I93" s="40">
        <f>IF(OR($A93="",$AF93=""),"",IF($AL93=1,0,IF(IF($AE93&gt;$AD93,AND(I$4&gt;=$AD93,I$4&lt;$AE93),OR(I$4&gt;=$AD93,I$4&lt;$AE93)),IF(OR(AND(I$4&gt;=$AH93,I$4&lt;$AI93),AND(I$4&gt;=$AJ93,I$4&lt;$AK93)),$AG93,$AF93),0)))</f>
        <v/>
      </c>
      <c r="J93" s="40">
        <f>IF(OR($A93="",$AF93=""),"",IF($AL93=1,0,IF(IF($AE93&gt;$AD93,AND(J$4&gt;=$AD93,J$4&lt;$AE93),OR(J$4&gt;=$AD93,J$4&lt;$AE93)),IF(OR(AND(J$4&gt;=$AH93,J$4&lt;$AI93),AND(J$4&gt;=$AJ93,J$4&lt;$AK93)),$AG93,$AF93),0)))</f>
        <v/>
      </c>
      <c r="K93" s="40">
        <f>IF(OR($A93="",$AF93=""),"",IF($AL93=1,0,IF(IF($AE93&gt;$AD93,AND(K$4&gt;=$AD93,K$4&lt;$AE93),OR(K$4&gt;=$AD93,K$4&lt;$AE93)),IF(OR(AND(K$4&gt;=$AH93,K$4&lt;$AI93),AND(K$4&gt;=$AJ93,K$4&lt;$AK93)),$AG93,$AF93),0)))</f>
        <v/>
      </c>
      <c r="L93" s="40">
        <f>IF(OR($A93="",$AF93=""),"",IF($AL93=1,0,IF(IF($AE93&gt;$AD93,AND(L$4&gt;=$AD93,L$4&lt;$AE93),OR(L$4&gt;=$AD93,L$4&lt;$AE93)),IF(OR(AND(L$4&gt;=$AH93,L$4&lt;$AI93),AND(L$4&gt;=$AJ93,L$4&lt;$AK93)),$AG93,$AF93),0)))</f>
        <v/>
      </c>
      <c r="M93" s="40">
        <f>IF(OR($A93="",$AF93=""),"",IF($AL93=1,0,IF(IF($AE93&gt;$AD93,AND(M$4&gt;=$AD93,M$4&lt;$AE93),OR(M$4&gt;=$AD93,M$4&lt;$AE93)),IF(OR(AND(M$4&gt;=$AH93,M$4&lt;$AI93),AND(M$4&gt;=$AJ93,M$4&lt;$AK93)),$AG93,$AF93),0)))</f>
        <v/>
      </c>
      <c r="N93" s="40">
        <f>IF(OR($A93="",$AF93=""),"",IF($AL93=1,0,IF(IF($AE93&gt;$AD93,AND(N$4&gt;=$AD93,N$4&lt;$AE93),OR(N$4&gt;=$AD93,N$4&lt;$AE93)),IF(OR(AND(N$4&gt;=$AH93,N$4&lt;$AI93),AND(N$4&gt;=$AJ93,N$4&lt;$AK93)),$AG93,$AF93),0)))</f>
        <v/>
      </c>
      <c r="O93" s="40">
        <f>IF(OR($A93="",$AF93=""),"",IF($AL93=1,0,IF(IF($AE93&gt;$AD93,AND(O$4&gt;=$AD93,O$4&lt;$AE93),OR(O$4&gt;=$AD93,O$4&lt;$AE93)),IF(OR(AND(O$4&gt;=$AH93,O$4&lt;$AI93),AND(O$4&gt;=$AJ93,O$4&lt;$AK93)),$AG93,$AF93),0)))</f>
        <v/>
      </c>
      <c r="P93" s="40">
        <f>IF(OR($A93="",$AF93=""),"",IF($AL93=1,0,IF(IF($AE93&gt;$AD93,AND(P$4&gt;=$AD93,P$4&lt;$AE93),OR(P$4&gt;=$AD93,P$4&lt;$AE93)),IF(OR(AND(P$4&gt;=$AH93,P$4&lt;$AI93),AND(P$4&gt;=$AJ93,P$4&lt;$AK93)),$AG93,$AF93),0)))</f>
        <v/>
      </c>
      <c r="Q93" s="40">
        <f>IF(OR($A93="",$AF93=""),"",IF($AL93=1,0,IF(IF($AE93&gt;$AD93,AND(Q$4&gt;=$AD93,Q$4&lt;$AE93),OR(Q$4&gt;=$AD93,Q$4&lt;$AE93)),IF(OR(AND(Q$4&gt;=$AH93,Q$4&lt;$AI93),AND(Q$4&gt;=$AJ93,Q$4&lt;$AK93)),$AG93,$AF93),0)))</f>
        <v/>
      </c>
      <c r="R93" s="40">
        <f>IF(OR($A93="",$AF93=""),"",IF($AL93=1,0,IF(IF($AE93&gt;$AD93,AND(R$4&gt;=$AD93,R$4&lt;$AE93),OR(R$4&gt;=$AD93,R$4&lt;$AE93)),IF(OR(AND(R$4&gt;=$AH93,R$4&lt;$AI93),AND(R$4&gt;=$AJ93,R$4&lt;$AK93)),$AG93,$AF93),0)))</f>
        <v/>
      </c>
      <c r="S93" s="40">
        <f>IF(OR($A93="",$AF93=""),"",IF($AL93=1,0,IF(IF($AE93&gt;$AD93,AND(S$4&gt;=$AD93,S$4&lt;$AE93),OR(S$4&gt;=$AD93,S$4&lt;$AE93)),IF(OR(AND(S$4&gt;=$AH93,S$4&lt;$AI93),AND(S$4&gt;=$AJ93,S$4&lt;$AK93)),$AG93,$AF93),0)))</f>
        <v/>
      </c>
      <c r="T93" s="40">
        <f>IF(OR($A93="",$AF93=""),"",IF($AL93=1,0,IF(IF($AE93&gt;$AD93,AND(T$4&gt;=$AD93,T$4&lt;$AE93),OR(T$4&gt;=$AD93,T$4&lt;$AE93)),IF(OR(AND(T$4&gt;=$AH93,T$4&lt;$AI93),AND(T$4&gt;=$AJ93,T$4&lt;$AK93)),$AG93,$AF93),0)))</f>
        <v/>
      </c>
      <c r="U93" s="40">
        <f>IF(OR($A93="",$AF93=""),"",IF($AL93=1,0,IF(IF($AE93&gt;$AD93,AND(U$4&gt;=$AD93,U$4&lt;$AE93),OR(U$4&gt;=$AD93,U$4&lt;$AE93)),IF(OR(AND(U$4&gt;=$AH93,U$4&lt;$AI93),AND(U$4&gt;=$AJ93,U$4&lt;$AK93)),$AG93,$AF93),0)))</f>
        <v/>
      </c>
      <c r="V93" s="40">
        <f>IF(OR($A93="",$AF93=""),"",IF($AL93=1,0,IF(IF($AE93&gt;$AD93,AND(V$4&gt;=$AD93,V$4&lt;$AE93),OR(V$4&gt;=$AD93,V$4&lt;$AE93)),IF(OR(AND(V$4&gt;=$AH93,V$4&lt;$AI93),AND(V$4&gt;=$AJ93,V$4&lt;$AK93)),$AG93,$AF93),0)))</f>
        <v/>
      </c>
      <c r="W93" s="40">
        <f>IF(OR($A93="",$AF93=""),"",IF($AL93=1,0,IF(IF($AE93&gt;$AD93,AND(W$4&gt;=$AD93,W$4&lt;$AE93),OR(W$4&gt;=$AD93,W$4&lt;$AE93)),IF(OR(AND(W$4&gt;=$AH93,W$4&lt;$AI93),AND(W$4&gt;=$AJ93,W$4&lt;$AK93)),$AG93,$AF93),0)))</f>
        <v/>
      </c>
      <c r="X93" s="40">
        <f>IF(OR($A93="",$AF93=""),"",IF($AL93=1,0,IF(IF($AE93&gt;$AD93,AND(X$4&gt;=$AD93,X$4&lt;$AE93),OR(X$4&gt;=$AD93,X$4&lt;$AE93)),IF(OR(AND(X$4&gt;=$AH93,X$4&lt;$AI93),AND(X$4&gt;=$AJ93,X$4&lt;$AK93)),$AG93,$AF93),0)))</f>
        <v/>
      </c>
      <c r="Y93" s="40">
        <f>IF(OR($A93="",$AF93=""),"",IF($AL93=1,0,IF(IF($AE93&gt;$AD93,AND(Y$4&gt;=$AD93,Y$4&lt;$AE93),OR(Y$4&gt;=$AD93,Y$4&lt;$AE93)),IF(OR(AND(Y$4&gt;=$AH93,Y$4&lt;$AI93),AND(Y$4&gt;=$AJ93,Y$4&lt;$AK93)),$AG93,$AF93),0)))</f>
        <v/>
      </c>
      <c r="Z93" s="40">
        <f>IF(OR($A93="",$AF93=""),"",IF($AL93=1,0,IF(IF($AE93&gt;$AD93,AND(Z$4&gt;=$AD93,Z$4&lt;$AE93),OR(Z$4&gt;=$AD93,Z$4&lt;$AE93)),IF(OR(AND(Z$4&gt;=$AH93,Z$4&lt;$AI93),AND(Z$4&gt;=$AJ93,Z$4&lt;$AK93)),$AG93,$AF93),0)))</f>
        <v/>
      </c>
      <c r="AA93" s="41">
        <f>IF($A93="","",SUM(C93:Z93))</f>
        <v/>
      </c>
      <c r="AC93" s="42" t="n">
        <v>1</v>
      </c>
      <c r="AD93" s="42">
        <f>IF('3 Movimento'!$B$20&lt;&gt;"",'3 Movimento'!$B$20,IF('1 Loja'!B$16="",0,'1 Loja'!B$16))*24</f>
        <v/>
      </c>
      <c r="AE93" s="42">
        <f>IF('3 Movimento'!$C$20&lt;&gt;"",'3 Movimento'!$C$20,IF('1 Loja'!B$17="",0,'1 Loja'!B$17))*24</f>
        <v/>
      </c>
      <c r="AF93" s="42">
        <f>IF('3 Movimento'!$D$20="","",'3 Movimento'!$D$20)</f>
        <v/>
      </c>
      <c r="AG93" s="42">
        <f>IF('3 Movimento'!$E$20="",AF93,'3 Movimento'!$E$20)</f>
        <v/>
      </c>
      <c r="AH93" s="42">
        <f>IF('1 Loja'!B$18="",-1,'1 Loja'!B$18*24)</f>
        <v/>
      </c>
      <c r="AI93" s="42">
        <f>IF('1 Loja'!B$19="",-1,'1 Loja'!B$19*24)</f>
        <v/>
      </c>
      <c r="AJ93" s="42">
        <f>IF('1 Loja'!B$20="",-1,'1 Loja'!B$20*24)</f>
        <v/>
      </c>
      <c r="AK93" s="42">
        <f>IF('1 Loja'!B$21="",-1,'1 Loja'!B$21*24)</f>
        <v/>
      </c>
      <c r="AL93" s="42">
        <f>IF(AND('3 Movimento'!$B$20="",'3 Movimento'!$C$20="",OR('1 Loja'!B$16="",'1 Loja'!B$17="")),1,0)</f>
        <v/>
      </c>
    </row>
    <row r="94">
      <c r="A94" s="39">
        <f>IF('3 Movimento'!$A$20="","",'3 Movimento'!$A$20)</f>
        <v/>
      </c>
      <c r="B94" s="39" t="inlineStr">
        <is>
          <t>Sexta</t>
        </is>
      </c>
      <c r="C94" s="40">
        <f>IF(OR($A94="",$AF94=""),"",IF($AL94=1,0,IF(IF($AE94&gt;$AD94,AND(C$4&gt;=$AD94,C$4&lt;$AE94),OR(C$4&gt;=$AD94,C$4&lt;$AE94)),IF(OR(AND(C$4&gt;=$AH94,C$4&lt;$AI94),AND(C$4&gt;=$AJ94,C$4&lt;$AK94)),$AG94,$AF94),0)))</f>
        <v/>
      </c>
      <c r="D94" s="40">
        <f>IF(OR($A94="",$AF94=""),"",IF($AL94=1,0,IF(IF($AE94&gt;$AD94,AND(D$4&gt;=$AD94,D$4&lt;$AE94),OR(D$4&gt;=$AD94,D$4&lt;$AE94)),IF(OR(AND(D$4&gt;=$AH94,D$4&lt;$AI94),AND(D$4&gt;=$AJ94,D$4&lt;$AK94)),$AG94,$AF94),0)))</f>
        <v/>
      </c>
      <c r="E94" s="40">
        <f>IF(OR($A94="",$AF94=""),"",IF($AL94=1,0,IF(IF($AE94&gt;$AD94,AND(E$4&gt;=$AD94,E$4&lt;$AE94),OR(E$4&gt;=$AD94,E$4&lt;$AE94)),IF(OR(AND(E$4&gt;=$AH94,E$4&lt;$AI94),AND(E$4&gt;=$AJ94,E$4&lt;$AK94)),$AG94,$AF94),0)))</f>
        <v/>
      </c>
      <c r="F94" s="40">
        <f>IF(OR($A94="",$AF94=""),"",IF($AL94=1,0,IF(IF($AE94&gt;$AD94,AND(F$4&gt;=$AD94,F$4&lt;$AE94),OR(F$4&gt;=$AD94,F$4&lt;$AE94)),IF(OR(AND(F$4&gt;=$AH94,F$4&lt;$AI94),AND(F$4&gt;=$AJ94,F$4&lt;$AK94)),$AG94,$AF94),0)))</f>
        <v/>
      </c>
      <c r="G94" s="40">
        <f>IF(OR($A94="",$AF94=""),"",IF($AL94=1,0,IF(IF($AE94&gt;$AD94,AND(G$4&gt;=$AD94,G$4&lt;$AE94),OR(G$4&gt;=$AD94,G$4&lt;$AE94)),IF(OR(AND(G$4&gt;=$AH94,G$4&lt;$AI94),AND(G$4&gt;=$AJ94,G$4&lt;$AK94)),$AG94,$AF94),0)))</f>
        <v/>
      </c>
      <c r="H94" s="40">
        <f>IF(OR($A94="",$AF94=""),"",IF($AL94=1,0,IF(IF($AE94&gt;$AD94,AND(H$4&gt;=$AD94,H$4&lt;$AE94),OR(H$4&gt;=$AD94,H$4&lt;$AE94)),IF(OR(AND(H$4&gt;=$AH94,H$4&lt;$AI94),AND(H$4&gt;=$AJ94,H$4&lt;$AK94)),$AG94,$AF94),0)))</f>
        <v/>
      </c>
      <c r="I94" s="40">
        <f>IF(OR($A94="",$AF94=""),"",IF($AL94=1,0,IF(IF($AE94&gt;$AD94,AND(I$4&gt;=$AD94,I$4&lt;$AE94),OR(I$4&gt;=$AD94,I$4&lt;$AE94)),IF(OR(AND(I$4&gt;=$AH94,I$4&lt;$AI94),AND(I$4&gt;=$AJ94,I$4&lt;$AK94)),$AG94,$AF94),0)))</f>
        <v/>
      </c>
      <c r="J94" s="40">
        <f>IF(OR($A94="",$AF94=""),"",IF($AL94=1,0,IF(IF($AE94&gt;$AD94,AND(J$4&gt;=$AD94,J$4&lt;$AE94),OR(J$4&gt;=$AD94,J$4&lt;$AE94)),IF(OR(AND(J$4&gt;=$AH94,J$4&lt;$AI94),AND(J$4&gt;=$AJ94,J$4&lt;$AK94)),$AG94,$AF94),0)))</f>
        <v/>
      </c>
      <c r="K94" s="40">
        <f>IF(OR($A94="",$AF94=""),"",IF($AL94=1,0,IF(IF($AE94&gt;$AD94,AND(K$4&gt;=$AD94,K$4&lt;$AE94),OR(K$4&gt;=$AD94,K$4&lt;$AE94)),IF(OR(AND(K$4&gt;=$AH94,K$4&lt;$AI94),AND(K$4&gt;=$AJ94,K$4&lt;$AK94)),$AG94,$AF94),0)))</f>
        <v/>
      </c>
      <c r="L94" s="40">
        <f>IF(OR($A94="",$AF94=""),"",IF($AL94=1,0,IF(IF($AE94&gt;$AD94,AND(L$4&gt;=$AD94,L$4&lt;$AE94),OR(L$4&gt;=$AD94,L$4&lt;$AE94)),IF(OR(AND(L$4&gt;=$AH94,L$4&lt;$AI94),AND(L$4&gt;=$AJ94,L$4&lt;$AK94)),$AG94,$AF94),0)))</f>
        <v/>
      </c>
      <c r="M94" s="40">
        <f>IF(OR($A94="",$AF94=""),"",IF($AL94=1,0,IF(IF($AE94&gt;$AD94,AND(M$4&gt;=$AD94,M$4&lt;$AE94),OR(M$4&gt;=$AD94,M$4&lt;$AE94)),IF(OR(AND(M$4&gt;=$AH94,M$4&lt;$AI94),AND(M$4&gt;=$AJ94,M$4&lt;$AK94)),$AG94,$AF94),0)))</f>
        <v/>
      </c>
      <c r="N94" s="40">
        <f>IF(OR($A94="",$AF94=""),"",IF($AL94=1,0,IF(IF($AE94&gt;$AD94,AND(N$4&gt;=$AD94,N$4&lt;$AE94),OR(N$4&gt;=$AD94,N$4&lt;$AE94)),IF(OR(AND(N$4&gt;=$AH94,N$4&lt;$AI94),AND(N$4&gt;=$AJ94,N$4&lt;$AK94)),$AG94,$AF94),0)))</f>
        <v/>
      </c>
      <c r="O94" s="40">
        <f>IF(OR($A94="",$AF94=""),"",IF($AL94=1,0,IF(IF($AE94&gt;$AD94,AND(O$4&gt;=$AD94,O$4&lt;$AE94),OR(O$4&gt;=$AD94,O$4&lt;$AE94)),IF(OR(AND(O$4&gt;=$AH94,O$4&lt;$AI94),AND(O$4&gt;=$AJ94,O$4&lt;$AK94)),$AG94,$AF94),0)))</f>
        <v/>
      </c>
      <c r="P94" s="40">
        <f>IF(OR($A94="",$AF94=""),"",IF($AL94=1,0,IF(IF($AE94&gt;$AD94,AND(P$4&gt;=$AD94,P$4&lt;$AE94),OR(P$4&gt;=$AD94,P$4&lt;$AE94)),IF(OR(AND(P$4&gt;=$AH94,P$4&lt;$AI94),AND(P$4&gt;=$AJ94,P$4&lt;$AK94)),$AG94,$AF94),0)))</f>
        <v/>
      </c>
      <c r="Q94" s="40">
        <f>IF(OR($A94="",$AF94=""),"",IF($AL94=1,0,IF(IF($AE94&gt;$AD94,AND(Q$4&gt;=$AD94,Q$4&lt;$AE94),OR(Q$4&gt;=$AD94,Q$4&lt;$AE94)),IF(OR(AND(Q$4&gt;=$AH94,Q$4&lt;$AI94),AND(Q$4&gt;=$AJ94,Q$4&lt;$AK94)),$AG94,$AF94),0)))</f>
        <v/>
      </c>
      <c r="R94" s="40">
        <f>IF(OR($A94="",$AF94=""),"",IF($AL94=1,0,IF(IF($AE94&gt;$AD94,AND(R$4&gt;=$AD94,R$4&lt;$AE94),OR(R$4&gt;=$AD94,R$4&lt;$AE94)),IF(OR(AND(R$4&gt;=$AH94,R$4&lt;$AI94),AND(R$4&gt;=$AJ94,R$4&lt;$AK94)),$AG94,$AF94),0)))</f>
        <v/>
      </c>
      <c r="S94" s="40">
        <f>IF(OR($A94="",$AF94=""),"",IF($AL94=1,0,IF(IF($AE94&gt;$AD94,AND(S$4&gt;=$AD94,S$4&lt;$AE94),OR(S$4&gt;=$AD94,S$4&lt;$AE94)),IF(OR(AND(S$4&gt;=$AH94,S$4&lt;$AI94),AND(S$4&gt;=$AJ94,S$4&lt;$AK94)),$AG94,$AF94),0)))</f>
        <v/>
      </c>
      <c r="T94" s="40">
        <f>IF(OR($A94="",$AF94=""),"",IF($AL94=1,0,IF(IF($AE94&gt;$AD94,AND(T$4&gt;=$AD94,T$4&lt;$AE94),OR(T$4&gt;=$AD94,T$4&lt;$AE94)),IF(OR(AND(T$4&gt;=$AH94,T$4&lt;$AI94),AND(T$4&gt;=$AJ94,T$4&lt;$AK94)),$AG94,$AF94),0)))</f>
        <v/>
      </c>
      <c r="U94" s="40">
        <f>IF(OR($A94="",$AF94=""),"",IF($AL94=1,0,IF(IF($AE94&gt;$AD94,AND(U$4&gt;=$AD94,U$4&lt;$AE94),OR(U$4&gt;=$AD94,U$4&lt;$AE94)),IF(OR(AND(U$4&gt;=$AH94,U$4&lt;$AI94),AND(U$4&gt;=$AJ94,U$4&lt;$AK94)),$AG94,$AF94),0)))</f>
        <v/>
      </c>
      <c r="V94" s="40">
        <f>IF(OR($A94="",$AF94=""),"",IF($AL94=1,0,IF(IF($AE94&gt;$AD94,AND(V$4&gt;=$AD94,V$4&lt;$AE94),OR(V$4&gt;=$AD94,V$4&lt;$AE94)),IF(OR(AND(V$4&gt;=$AH94,V$4&lt;$AI94),AND(V$4&gt;=$AJ94,V$4&lt;$AK94)),$AG94,$AF94),0)))</f>
        <v/>
      </c>
      <c r="W94" s="40">
        <f>IF(OR($A94="",$AF94=""),"",IF($AL94=1,0,IF(IF($AE94&gt;$AD94,AND(W$4&gt;=$AD94,W$4&lt;$AE94),OR(W$4&gt;=$AD94,W$4&lt;$AE94)),IF(OR(AND(W$4&gt;=$AH94,W$4&lt;$AI94),AND(W$4&gt;=$AJ94,W$4&lt;$AK94)),$AG94,$AF94),0)))</f>
        <v/>
      </c>
      <c r="X94" s="40">
        <f>IF(OR($A94="",$AF94=""),"",IF($AL94=1,0,IF(IF($AE94&gt;$AD94,AND(X$4&gt;=$AD94,X$4&lt;$AE94),OR(X$4&gt;=$AD94,X$4&lt;$AE94)),IF(OR(AND(X$4&gt;=$AH94,X$4&lt;$AI94),AND(X$4&gt;=$AJ94,X$4&lt;$AK94)),$AG94,$AF94),0)))</f>
        <v/>
      </c>
      <c r="Y94" s="40">
        <f>IF(OR($A94="",$AF94=""),"",IF($AL94=1,0,IF(IF($AE94&gt;$AD94,AND(Y$4&gt;=$AD94,Y$4&lt;$AE94),OR(Y$4&gt;=$AD94,Y$4&lt;$AE94)),IF(OR(AND(Y$4&gt;=$AH94,Y$4&lt;$AI94),AND(Y$4&gt;=$AJ94,Y$4&lt;$AK94)),$AG94,$AF94),0)))</f>
        <v/>
      </c>
      <c r="Z94" s="40">
        <f>IF(OR($A94="",$AF94=""),"",IF($AL94=1,0,IF(IF($AE94&gt;$AD94,AND(Z$4&gt;=$AD94,Z$4&lt;$AE94),OR(Z$4&gt;=$AD94,Z$4&lt;$AE94)),IF(OR(AND(Z$4&gt;=$AH94,Z$4&lt;$AI94),AND(Z$4&gt;=$AJ94,Z$4&lt;$AK94)),$AG94,$AF94),0)))</f>
        <v/>
      </c>
      <c r="AA94" s="41">
        <f>IF($A94="","",SUM(C94:Z94))</f>
        <v/>
      </c>
      <c r="AC94" s="42" t="n">
        <v>1</v>
      </c>
      <c r="AD94" s="42">
        <f>IF('3 Movimento'!$B$20&lt;&gt;"",'3 Movimento'!$B$20,IF('1 Loja'!B$16="",0,'1 Loja'!B$16))*24</f>
        <v/>
      </c>
      <c r="AE94" s="42">
        <f>IF('3 Movimento'!$C$20&lt;&gt;"",'3 Movimento'!$C$20,IF('1 Loja'!B$17="",0,'1 Loja'!B$17))*24</f>
        <v/>
      </c>
      <c r="AF94" s="42">
        <f>IF('3 Movimento'!$D$20="","",'3 Movimento'!$D$20)</f>
        <v/>
      </c>
      <c r="AG94" s="42">
        <f>IF('3 Movimento'!$E$20="",AF94,'3 Movimento'!$E$20)</f>
        <v/>
      </c>
      <c r="AH94" s="42">
        <f>IF('1 Loja'!B$18="",-1,'1 Loja'!B$18*24)</f>
        <v/>
      </c>
      <c r="AI94" s="42">
        <f>IF('1 Loja'!B$19="",-1,'1 Loja'!B$19*24)</f>
        <v/>
      </c>
      <c r="AJ94" s="42">
        <f>IF('1 Loja'!B$20="",-1,'1 Loja'!B$20*24)</f>
        <v/>
      </c>
      <c r="AK94" s="42">
        <f>IF('1 Loja'!B$21="",-1,'1 Loja'!B$21*24)</f>
        <v/>
      </c>
      <c r="AL94" s="42">
        <f>IF(AND('3 Movimento'!$B$20="",'3 Movimento'!$C$20="",OR('1 Loja'!B$16="",'1 Loja'!B$17="")),1,0)</f>
        <v/>
      </c>
    </row>
    <row r="95">
      <c r="A95" s="39">
        <f>IF('3 Movimento'!$A$20="","",'3 Movimento'!$A$20)</f>
        <v/>
      </c>
      <c r="B95" s="39" t="inlineStr">
        <is>
          <t>Sábado</t>
        </is>
      </c>
      <c r="C95" s="40">
        <f>IF(OR($A95="",$AF95=""),"",IF($AL95=1,0,IF(IF($AE95&gt;$AD95,AND(C$4&gt;=$AD95,C$4&lt;$AE95),OR(C$4&gt;=$AD95,C$4&lt;$AE95)),IF(OR(AND(C$4&gt;=$AH95,C$4&lt;$AI95),AND(C$4&gt;=$AJ95,C$4&lt;$AK95)),$AG95,$AF95),0)))</f>
        <v/>
      </c>
      <c r="D95" s="40">
        <f>IF(OR($A95="",$AF95=""),"",IF($AL95=1,0,IF(IF($AE95&gt;$AD95,AND(D$4&gt;=$AD95,D$4&lt;$AE95),OR(D$4&gt;=$AD95,D$4&lt;$AE95)),IF(OR(AND(D$4&gt;=$AH95,D$4&lt;$AI95),AND(D$4&gt;=$AJ95,D$4&lt;$AK95)),$AG95,$AF95),0)))</f>
        <v/>
      </c>
      <c r="E95" s="40">
        <f>IF(OR($A95="",$AF95=""),"",IF($AL95=1,0,IF(IF($AE95&gt;$AD95,AND(E$4&gt;=$AD95,E$4&lt;$AE95),OR(E$4&gt;=$AD95,E$4&lt;$AE95)),IF(OR(AND(E$4&gt;=$AH95,E$4&lt;$AI95),AND(E$4&gt;=$AJ95,E$4&lt;$AK95)),$AG95,$AF95),0)))</f>
        <v/>
      </c>
      <c r="F95" s="40">
        <f>IF(OR($A95="",$AF95=""),"",IF($AL95=1,0,IF(IF($AE95&gt;$AD95,AND(F$4&gt;=$AD95,F$4&lt;$AE95),OR(F$4&gt;=$AD95,F$4&lt;$AE95)),IF(OR(AND(F$4&gt;=$AH95,F$4&lt;$AI95),AND(F$4&gt;=$AJ95,F$4&lt;$AK95)),$AG95,$AF95),0)))</f>
        <v/>
      </c>
      <c r="G95" s="40">
        <f>IF(OR($A95="",$AF95=""),"",IF($AL95=1,0,IF(IF($AE95&gt;$AD95,AND(G$4&gt;=$AD95,G$4&lt;$AE95),OR(G$4&gt;=$AD95,G$4&lt;$AE95)),IF(OR(AND(G$4&gt;=$AH95,G$4&lt;$AI95),AND(G$4&gt;=$AJ95,G$4&lt;$AK95)),$AG95,$AF95),0)))</f>
        <v/>
      </c>
      <c r="H95" s="40">
        <f>IF(OR($A95="",$AF95=""),"",IF($AL95=1,0,IF(IF($AE95&gt;$AD95,AND(H$4&gt;=$AD95,H$4&lt;$AE95),OR(H$4&gt;=$AD95,H$4&lt;$AE95)),IF(OR(AND(H$4&gt;=$AH95,H$4&lt;$AI95),AND(H$4&gt;=$AJ95,H$4&lt;$AK95)),$AG95,$AF95),0)))</f>
        <v/>
      </c>
      <c r="I95" s="40">
        <f>IF(OR($A95="",$AF95=""),"",IF($AL95=1,0,IF(IF($AE95&gt;$AD95,AND(I$4&gt;=$AD95,I$4&lt;$AE95),OR(I$4&gt;=$AD95,I$4&lt;$AE95)),IF(OR(AND(I$4&gt;=$AH95,I$4&lt;$AI95),AND(I$4&gt;=$AJ95,I$4&lt;$AK95)),$AG95,$AF95),0)))</f>
        <v/>
      </c>
      <c r="J95" s="40">
        <f>IF(OR($A95="",$AF95=""),"",IF($AL95=1,0,IF(IF($AE95&gt;$AD95,AND(J$4&gt;=$AD95,J$4&lt;$AE95),OR(J$4&gt;=$AD95,J$4&lt;$AE95)),IF(OR(AND(J$4&gt;=$AH95,J$4&lt;$AI95),AND(J$4&gt;=$AJ95,J$4&lt;$AK95)),$AG95,$AF95),0)))</f>
        <v/>
      </c>
      <c r="K95" s="40">
        <f>IF(OR($A95="",$AF95=""),"",IF($AL95=1,0,IF(IF($AE95&gt;$AD95,AND(K$4&gt;=$AD95,K$4&lt;$AE95),OR(K$4&gt;=$AD95,K$4&lt;$AE95)),IF(OR(AND(K$4&gt;=$AH95,K$4&lt;$AI95),AND(K$4&gt;=$AJ95,K$4&lt;$AK95)),$AG95,$AF95),0)))</f>
        <v/>
      </c>
      <c r="L95" s="40">
        <f>IF(OR($A95="",$AF95=""),"",IF($AL95=1,0,IF(IF($AE95&gt;$AD95,AND(L$4&gt;=$AD95,L$4&lt;$AE95),OR(L$4&gt;=$AD95,L$4&lt;$AE95)),IF(OR(AND(L$4&gt;=$AH95,L$4&lt;$AI95),AND(L$4&gt;=$AJ95,L$4&lt;$AK95)),$AG95,$AF95),0)))</f>
        <v/>
      </c>
      <c r="M95" s="40">
        <f>IF(OR($A95="",$AF95=""),"",IF($AL95=1,0,IF(IF($AE95&gt;$AD95,AND(M$4&gt;=$AD95,M$4&lt;$AE95),OR(M$4&gt;=$AD95,M$4&lt;$AE95)),IF(OR(AND(M$4&gt;=$AH95,M$4&lt;$AI95),AND(M$4&gt;=$AJ95,M$4&lt;$AK95)),$AG95,$AF95),0)))</f>
        <v/>
      </c>
      <c r="N95" s="40">
        <f>IF(OR($A95="",$AF95=""),"",IF($AL95=1,0,IF(IF($AE95&gt;$AD95,AND(N$4&gt;=$AD95,N$4&lt;$AE95),OR(N$4&gt;=$AD95,N$4&lt;$AE95)),IF(OR(AND(N$4&gt;=$AH95,N$4&lt;$AI95),AND(N$4&gt;=$AJ95,N$4&lt;$AK95)),$AG95,$AF95),0)))</f>
        <v/>
      </c>
      <c r="O95" s="40">
        <f>IF(OR($A95="",$AF95=""),"",IF($AL95=1,0,IF(IF($AE95&gt;$AD95,AND(O$4&gt;=$AD95,O$4&lt;$AE95),OR(O$4&gt;=$AD95,O$4&lt;$AE95)),IF(OR(AND(O$4&gt;=$AH95,O$4&lt;$AI95),AND(O$4&gt;=$AJ95,O$4&lt;$AK95)),$AG95,$AF95),0)))</f>
        <v/>
      </c>
      <c r="P95" s="40">
        <f>IF(OR($A95="",$AF95=""),"",IF($AL95=1,0,IF(IF($AE95&gt;$AD95,AND(P$4&gt;=$AD95,P$4&lt;$AE95),OR(P$4&gt;=$AD95,P$4&lt;$AE95)),IF(OR(AND(P$4&gt;=$AH95,P$4&lt;$AI95),AND(P$4&gt;=$AJ95,P$4&lt;$AK95)),$AG95,$AF95),0)))</f>
        <v/>
      </c>
      <c r="Q95" s="40">
        <f>IF(OR($A95="",$AF95=""),"",IF($AL95=1,0,IF(IF($AE95&gt;$AD95,AND(Q$4&gt;=$AD95,Q$4&lt;$AE95),OR(Q$4&gt;=$AD95,Q$4&lt;$AE95)),IF(OR(AND(Q$4&gt;=$AH95,Q$4&lt;$AI95),AND(Q$4&gt;=$AJ95,Q$4&lt;$AK95)),$AG95,$AF95),0)))</f>
        <v/>
      </c>
      <c r="R95" s="40">
        <f>IF(OR($A95="",$AF95=""),"",IF($AL95=1,0,IF(IF($AE95&gt;$AD95,AND(R$4&gt;=$AD95,R$4&lt;$AE95),OR(R$4&gt;=$AD95,R$4&lt;$AE95)),IF(OR(AND(R$4&gt;=$AH95,R$4&lt;$AI95),AND(R$4&gt;=$AJ95,R$4&lt;$AK95)),$AG95,$AF95),0)))</f>
        <v/>
      </c>
      <c r="S95" s="40">
        <f>IF(OR($A95="",$AF95=""),"",IF($AL95=1,0,IF(IF($AE95&gt;$AD95,AND(S$4&gt;=$AD95,S$4&lt;$AE95),OR(S$4&gt;=$AD95,S$4&lt;$AE95)),IF(OR(AND(S$4&gt;=$AH95,S$4&lt;$AI95),AND(S$4&gt;=$AJ95,S$4&lt;$AK95)),$AG95,$AF95),0)))</f>
        <v/>
      </c>
      <c r="T95" s="40">
        <f>IF(OR($A95="",$AF95=""),"",IF($AL95=1,0,IF(IF($AE95&gt;$AD95,AND(T$4&gt;=$AD95,T$4&lt;$AE95),OR(T$4&gt;=$AD95,T$4&lt;$AE95)),IF(OR(AND(T$4&gt;=$AH95,T$4&lt;$AI95),AND(T$4&gt;=$AJ95,T$4&lt;$AK95)),$AG95,$AF95),0)))</f>
        <v/>
      </c>
      <c r="U95" s="40">
        <f>IF(OR($A95="",$AF95=""),"",IF($AL95=1,0,IF(IF($AE95&gt;$AD95,AND(U$4&gt;=$AD95,U$4&lt;$AE95),OR(U$4&gt;=$AD95,U$4&lt;$AE95)),IF(OR(AND(U$4&gt;=$AH95,U$4&lt;$AI95),AND(U$4&gt;=$AJ95,U$4&lt;$AK95)),$AG95,$AF95),0)))</f>
        <v/>
      </c>
      <c r="V95" s="40">
        <f>IF(OR($A95="",$AF95=""),"",IF($AL95=1,0,IF(IF($AE95&gt;$AD95,AND(V$4&gt;=$AD95,V$4&lt;$AE95),OR(V$4&gt;=$AD95,V$4&lt;$AE95)),IF(OR(AND(V$4&gt;=$AH95,V$4&lt;$AI95),AND(V$4&gt;=$AJ95,V$4&lt;$AK95)),$AG95,$AF95),0)))</f>
        <v/>
      </c>
      <c r="W95" s="40">
        <f>IF(OR($A95="",$AF95=""),"",IF($AL95=1,0,IF(IF($AE95&gt;$AD95,AND(W$4&gt;=$AD95,W$4&lt;$AE95),OR(W$4&gt;=$AD95,W$4&lt;$AE95)),IF(OR(AND(W$4&gt;=$AH95,W$4&lt;$AI95),AND(W$4&gt;=$AJ95,W$4&lt;$AK95)),$AG95,$AF95),0)))</f>
        <v/>
      </c>
      <c r="X95" s="40">
        <f>IF(OR($A95="",$AF95=""),"",IF($AL95=1,0,IF(IF($AE95&gt;$AD95,AND(X$4&gt;=$AD95,X$4&lt;$AE95),OR(X$4&gt;=$AD95,X$4&lt;$AE95)),IF(OR(AND(X$4&gt;=$AH95,X$4&lt;$AI95),AND(X$4&gt;=$AJ95,X$4&lt;$AK95)),$AG95,$AF95),0)))</f>
        <v/>
      </c>
      <c r="Y95" s="40">
        <f>IF(OR($A95="",$AF95=""),"",IF($AL95=1,0,IF(IF($AE95&gt;$AD95,AND(Y$4&gt;=$AD95,Y$4&lt;$AE95),OR(Y$4&gt;=$AD95,Y$4&lt;$AE95)),IF(OR(AND(Y$4&gt;=$AH95,Y$4&lt;$AI95),AND(Y$4&gt;=$AJ95,Y$4&lt;$AK95)),$AG95,$AF95),0)))</f>
        <v/>
      </c>
      <c r="Z95" s="40">
        <f>IF(OR($A95="",$AF95=""),"",IF($AL95=1,0,IF(IF($AE95&gt;$AD95,AND(Z$4&gt;=$AD95,Z$4&lt;$AE95),OR(Z$4&gt;=$AD95,Z$4&lt;$AE95)),IF(OR(AND(Z$4&gt;=$AH95,Z$4&lt;$AI95),AND(Z$4&gt;=$AJ95,Z$4&lt;$AK95)),$AG95,$AF95),0)))</f>
        <v/>
      </c>
      <c r="AA95" s="41">
        <f>IF($A95="","",SUM(C95:Z95))</f>
        <v/>
      </c>
      <c r="AC95" s="42" t="n">
        <v>2</v>
      </c>
      <c r="AD95" s="42">
        <f>IF('3 Movimento'!$B$20&lt;&gt;"",'3 Movimento'!$B$20,IF('1 Loja'!C$16="",0,'1 Loja'!C$16))*24</f>
        <v/>
      </c>
      <c r="AE95" s="42">
        <f>IF('3 Movimento'!$C$20&lt;&gt;"",'3 Movimento'!$C$20,IF('1 Loja'!C$17="",0,'1 Loja'!C$17))*24</f>
        <v/>
      </c>
      <c r="AF95" s="42">
        <f>IF('3 Movimento'!$F$20="","",'3 Movimento'!$F$20)</f>
        <v/>
      </c>
      <c r="AG95" s="42">
        <f>IF('3 Movimento'!$G$20="",AF95,'3 Movimento'!$G$20)</f>
        <v/>
      </c>
      <c r="AH95" s="42">
        <f>IF('1 Loja'!C$18="",-1,'1 Loja'!C$18*24)</f>
        <v/>
      </c>
      <c r="AI95" s="42">
        <f>IF('1 Loja'!C$19="",-1,'1 Loja'!C$19*24)</f>
        <v/>
      </c>
      <c r="AJ95" s="42">
        <f>IF('1 Loja'!C$20="",-1,'1 Loja'!C$20*24)</f>
        <v/>
      </c>
      <c r="AK95" s="42">
        <f>IF('1 Loja'!C$21="",-1,'1 Loja'!C$21*24)</f>
        <v/>
      </c>
      <c r="AL95" s="42">
        <f>IF(AND('3 Movimento'!$B$20="",'3 Movimento'!$C$20="",OR('1 Loja'!C$16="",'1 Loja'!C$17="")),1,0)</f>
        <v/>
      </c>
    </row>
    <row r="96">
      <c r="A96" s="39">
        <f>IF('3 Movimento'!$A$20="","",'3 Movimento'!$A$20)</f>
        <v/>
      </c>
      <c r="B96" s="39" t="inlineStr">
        <is>
          <t>Domingo</t>
        </is>
      </c>
      <c r="C96" s="40">
        <f>IF(OR($A96="",$AF96=""),"",IF($AL96=1,0,IF(IF($AE96&gt;$AD96,AND(C$4&gt;=$AD96,C$4&lt;$AE96),OR(C$4&gt;=$AD96,C$4&lt;$AE96)),IF(OR(AND(C$4&gt;=$AH96,C$4&lt;$AI96),AND(C$4&gt;=$AJ96,C$4&lt;$AK96)),$AG96,$AF96),0)))</f>
        <v/>
      </c>
      <c r="D96" s="40">
        <f>IF(OR($A96="",$AF96=""),"",IF($AL96=1,0,IF(IF($AE96&gt;$AD96,AND(D$4&gt;=$AD96,D$4&lt;$AE96),OR(D$4&gt;=$AD96,D$4&lt;$AE96)),IF(OR(AND(D$4&gt;=$AH96,D$4&lt;$AI96),AND(D$4&gt;=$AJ96,D$4&lt;$AK96)),$AG96,$AF96),0)))</f>
        <v/>
      </c>
      <c r="E96" s="40">
        <f>IF(OR($A96="",$AF96=""),"",IF($AL96=1,0,IF(IF($AE96&gt;$AD96,AND(E$4&gt;=$AD96,E$4&lt;$AE96),OR(E$4&gt;=$AD96,E$4&lt;$AE96)),IF(OR(AND(E$4&gt;=$AH96,E$4&lt;$AI96),AND(E$4&gt;=$AJ96,E$4&lt;$AK96)),$AG96,$AF96),0)))</f>
        <v/>
      </c>
      <c r="F96" s="40">
        <f>IF(OR($A96="",$AF96=""),"",IF($AL96=1,0,IF(IF($AE96&gt;$AD96,AND(F$4&gt;=$AD96,F$4&lt;$AE96),OR(F$4&gt;=$AD96,F$4&lt;$AE96)),IF(OR(AND(F$4&gt;=$AH96,F$4&lt;$AI96),AND(F$4&gt;=$AJ96,F$4&lt;$AK96)),$AG96,$AF96),0)))</f>
        <v/>
      </c>
      <c r="G96" s="40">
        <f>IF(OR($A96="",$AF96=""),"",IF($AL96=1,0,IF(IF($AE96&gt;$AD96,AND(G$4&gt;=$AD96,G$4&lt;$AE96),OR(G$4&gt;=$AD96,G$4&lt;$AE96)),IF(OR(AND(G$4&gt;=$AH96,G$4&lt;$AI96),AND(G$4&gt;=$AJ96,G$4&lt;$AK96)),$AG96,$AF96),0)))</f>
        <v/>
      </c>
      <c r="H96" s="40">
        <f>IF(OR($A96="",$AF96=""),"",IF($AL96=1,0,IF(IF($AE96&gt;$AD96,AND(H$4&gt;=$AD96,H$4&lt;$AE96),OR(H$4&gt;=$AD96,H$4&lt;$AE96)),IF(OR(AND(H$4&gt;=$AH96,H$4&lt;$AI96),AND(H$4&gt;=$AJ96,H$4&lt;$AK96)),$AG96,$AF96),0)))</f>
        <v/>
      </c>
      <c r="I96" s="40">
        <f>IF(OR($A96="",$AF96=""),"",IF($AL96=1,0,IF(IF($AE96&gt;$AD96,AND(I$4&gt;=$AD96,I$4&lt;$AE96),OR(I$4&gt;=$AD96,I$4&lt;$AE96)),IF(OR(AND(I$4&gt;=$AH96,I$4&lt;$AI96),AND(I$4&gt;=$AJ96,I$4&lt;$AK96)),$AG96,$AF96),0)))</f>
        <v/>
      </c>
      <c r="J96" s="40">
        <f>IF(OR($A96="",$AF96=""),"",IF($AL96=1,0,IF(IF($AE96&gt;$AD96,AND(J$4&gt;=$AD96,J$4&lt;$AE96),OR(J$4&gt;=$AD96,J$4&lt;$AE96)),IF(OR(AND(J$4&gt;=$AH96,J$4&lt;$AI96),AND(J$4&gt;=$AJ96,J$4&lt;$AK96)),$AG96,$AF96),0)))</f>
        <v/>
      </c>
      <c r="K96" s="40">
        <f>IF(OR($A96="",$AF96=""),"",IF($AL96=1,0,IF(IF($AE96&gt;$AD96,AND(K$4&gt;=$AD96,K$4&lt;$AE96),OR(K$4&gt;=$AD96,K$4&lt;$AE96)),IF(OR(AND(K$4&gt;=$AH96,K$4&lt;$AI96),AND(K$4&gt;=$AJ96,K$4&lt;$AK96)),$AG96,$AF96),0)))</f>
        <v/>
      </c>
      <c r="L96" s="40">
        <f>IF(OR($A96="",$AF96=""),"",IF($AL96=1,0,IF(IF($AE96&gt;$AD96,AND(L$4&gt;=$AD96,L$4&lt;$AE96),OR(L$4&gt;=$AD96,L$4&lt;$AE96)),IF(OR(AND(L$4&gt;=$AH96,L$4&lt;$AI96),AND(L$4&gt;=$AJ96,L$4&lt;$AK96)),$AG96,$AF96),0)))</f>
        <v/>
      </c>
      <c r="M96" s="40">
        <f>IF(OR($A96="",$AF96=""),"",IF($AL96=1,0,IF(IF($AE96&gt;$AD96,AND(M$4&gt;=$AD96,M$4&lt;$AE96),OR(M$4&gt;=$AD96,M$4&lt;$AE96)),IF(OR(AND(M$4&gt;=$AH96,M$4&lt;$AI96),AND(M$4&gt;=$AJ96,M$4&lt;$AK96)),$AG96,$AF96),0)))</f>
        <v/>
      </c>
      <c r="N96" s="40">
        <f>IF(OR($A96="",$AF96=""),"",IF($AL96=1,0,IF(IF($AE96&gt;$AD96,AND(N$4&gt;=$AD96,N$4&lt;$AE96),OR(N$4&gt;=$AD96,N$4&lt;$AE96)),IF(OR(AND(N$4&gt;=$AH96,N$4&lt;$AI96),AND(N$4&gt;=$AJ96,N$4&lt;$AK96)),$AG96,$AF96),0)))</f>
        <v/>
      </c>
      <c r="O96" s="40">
        <f>IF(OR($A96="",$AF96=""),"",IF($AL96=1,0,IF(IF($AE96&gt;$AD96,AND(O$4&gt;=$AD96,O$4&lt;$AE96),OR(O$4&gt;=$AD96,O$4&lt;$AE96)),IF(OR(AND(O$4&gt;=$AH96,O$4&lt;$AI96),AND(O$4&gt;=$AJ96,O$4&lt;$AK96)),$AG96,$AF96),0)))</f>
        <v/>
      </c>
      <c r="P96" s="40">
        <f>IF(OR($A96="",$AF96=""),"",IF($AL96=1,0,IF(IF($AE96&gt;$AD96,AND(P$4&gt;=$AD96,P$4&lt;$AE96),OR(P$4&gt;=$AD96,P$4&lt;$AE96)),IF(OR(AND(P$4&gt;=$AH96,P$4&lt;$AI96),AND(P$4&gt;=$AJ96,P$4&lt;$AK96)),$AG96,$AF96),0)))</f>
        <v/>
      </c>
      <c r="Q96" s="40">
        <f>IF(OR($A96="",$AF96=""),"",IF($AL96=1,0,IF(IF($AE96&gt;$AD96,AND(Q$4&gt;=$AD96,Q$4&lt;$AE96),OR(Q$4&gt;=$AD96,Q$4&lt;$AE96)),IF(OR(AND(Q$4&gt;=$AH96,Q$4&lt;$AI96),AND(Q$4&gt;=$AJ96,Q$4&lt;$AK96)),$AG96,$AF96),0)))</f>
        <v/>
      </c>
      <c r="R96" s="40">
        <f>IF(OR($A96="",$AF96=""),"",IF($AL96=1,0,IF(IF($AE96&gt;$AD96,AND(R$4&gt;=$AD96,R$4&lt;$AE96),OR(R$4&gt;=$AD96,R$4&lt;$AE96)),IF(OR(AND(R$4&gt;=$AH96,R$4&lt;$AI96),AND(R$4&gt;=$AJ96,R$4&lt;$AK96)),$AG96,$AF96),0)))</f>
        <v/>
      </c>
      <c r="S96" s="40">
        <f>IF(OR($A96="",$AF96=""),"",IF($AL96=1,0,IF(IF($AE96&gt;$AD96,AND(S$4&gt;=$AD96,S$4&lt;$AE96),OR(S$4&gt;=$AD96,S$4&lt;$AE96)),IF(OR(AND(S$4&gt;=$AH96,S$4&lt;$AI96),AND(S$4&gt;=$AJ96,S$4&lt;$AK96)),$AG96,$AF96),0)))</f>
        <v/>
      </c>
      <c r="T96" s="40">
        <f>IF(OR($A96="",$AF96=""),"",IF($AL96=1,0,IF(IF($AE96&gt;$AD96,AND(T$4&gt;=$AD96,T$4&lt;$AE96),OR(T$4&gt;=$AD96,T$4&lt;$AE96)),IF(OR(AND(T$4&gt;=$AH96,T$4&lt;$AI96),AND(T$4&gt;=$AJ96,T$4&lt;$AK96)),$AG96,$AF96),0)))</f>
        <v/>
      </c>
      <c r="U96" s="40">
        <f>IF(OR($A96="",$AF96=""),"",IF($AL96=1,0,IF(IF($AE96&gt;$AD96,AND(U$4&gt;=$AD96,U$4&lt;$AE96),OR(U$4&gt;=$AD96,U$4&lt;$AE96)),IF(OR(AND(U$4&gt;=$AH96,U$4&lt;$AI96),AND(U$4&gt;=$AJ96,U$4&lt;$AK96)),$AG96,$AF96),0)))</f>
        <v/>
      </c>
      <c r="V96" s="40">
        <f>IF(OR($A96="",$AF96=""),"",IF($AL96=1,0,IF(IF($AE96&gt;$AD96,AND(V$4&gt;=$AD96,V$4&lt;$AE96),OR(V$4&gt;=$AD96,V$4&lt;$AE96)),IF(OR(AND(V$4&gt;=$AH96,V$4&lt;$AI96),AND(V$4&gt;=$AJ96,V$4&lt;$AK96)),$AG96,$AF96),0)))</f>
        <v/>
      </c>
      <c r="W96" s="40">
        <f>IF(OR($A96="",$AF96=""),"",IF($AL96=1,0,IF(IF($AE96&gt;$AD96,AND(W$4&gt;=$AD96,W$4&lt;$AE96),OR(W$4&gt;=$AD96,W$4&lt;$AE96)),IF(OR(AND(W$4&gt;=$AH96,W$4&lt;$AI96),AND(W$4&gt;=$AJ96,W$4&lt;$AK96)),$AG96,$AF96),0)))</f>
        <v/>
      </c>
      <c r="X96" s="40">
        <f>IF(OR($A96="",$AF96=""),"",IF($AL96=1,0,IF(IF($AE96&gt;$AD96,AND(X$4&gt;=$AD96,X$4&lt;$AE96),OR(X$4&gt;=$AD96,X$4&lt;$AE96)),IF(OR(AND(X$4&gt;=$AH96,X$4&lt;$AI96),AND(X$4&gt;=$AJ96,X$4&lt;$AK96)),$AG96,$AF96),0)))</f>
        <v/>
      </c>
      <c r="Y96" s="40">
        <f>IF(OR($A96="",$AF96=""),"",IF($AL96=1,0,IF(IF($AE96&gt;$AD96,AND(Y$4&gt;=$AD96,Y$4&lt;$AE96),OR(Y$4&gt;=$AD96,Y$4&lt;$AE96)),IF(OR(AND(Y$4&gt;=$AH96,Y$4&lt;$AI96),AND(Y$4&gt;=$AJ96,Y$4&lt;$AK96)),$AG96,$AF96),0)))</f>
        <v/>
      </c>
      <c r="Z96" s="40">
        <f>IF(OR($A96="",$AF96=""),"",IF($AL96=1,0,IF(IF($AE96&gt;$AD96,AND(Z$4&gt;=$AD96,Z$4&lt;$AE96),OR(Z$4&gt;=$AD96,Z$4&lt;$AE96)),IF(OR(AND(Z$4&gt;=$AH96,Z$4&lt;$AI96),AND(Z$4&gt;=$AJ96,Z$4&lt;$AK96)),$AG96,$AF96),0)))</f>
        <v/>
      </c>
      <c r="AA96" s="41">
        <f>IF($A96="","",SUM(C96:Z96))</f>
        <v/>
      </c>
      <c r="AC96" s="42" t="n">
        <v>3</v>
      </c>
      <c r="AD96" s="42">
        <f>IF('3 Movimento'!$B$20&lt;&gt;"",'3 Movimento'!$B$20,IF('1 Loja'!D$16="",0,'1 Loja'!D$16))*24</f>
        <v/>
      </c>
      <c r="AE96" s="42">
        <f>IF('3 Movimento'!$C$20&lt;&gt;"",'3 Movimento'!$C$20,IF('1 Loja'!D$17="",0,'1 Loja'!D$17))*24</f>
        <v/>
      </c>
      <c r="AF96" s="42">
        <f>IF('3 Movimento'!$H$20="","",'3 Movimento'!$H$20)</f>
        <v/>
      </c>
      <c r="AG96" s="42">
        <f>IF('3 Movimento'!$I$20="",AF96,'3 Movimento'!$I$20)</f>
        <v/>
      </c>
      <c r="AH96" s="42">
        <f>IF('1 Loja'!D$18="",-1,'1 Loja'!D$18*24)</f>
        <v/>
      </c>
      <c r="AI96" s="42">
        <f>IF('1 Loja'!D$19="",-1,'1 Loja'!D$19*24)</f>
        <v/>
      </c>
      <c r="AJ96" s="42">
        <f>IF('1 Loja'!D$20="",-1,'1 Loja'!D$20*24)</f>
        <v/>
      </c>
      <c r="AK96" s="42">
        <f>IF('1 Loja'!D$21="",-1,'1 Loja'!D$21*24)</f>
        <v/>
      </c>
      <c r="AL96" s="42">
        <f>IF(AND('3 Movimento'!$B$20="",'3 Movimento'!$C$20="",OR('1 Loja'!D$16="",'1 Loja'!D$17="")),1,0)</f>
        <v/>
      </c>
    </row>
    <row r="97">
      <c r="A97" s="39">
        <f>IF('3 Movimento'!$A$21="","",'3 Movimento'!$A$21)</f>
        <v/>
      </c>
      <c r="B97" s="39" t="inlineStr">
        <is>
          <t>Segunda</t>
        </is>
      </c>
      <c r="C97" s="40">
        <f>IF(OR($A97="",$AF97=""),"",IF($AL97=1,0,IF(IF($AE97&gt;$AD97,AND(C$4&gt;=$AD97,C$4&lt;$AE97),OR(C$4&gt;=$AD97,C$4&lt;$AE97)),IF(OR(AND(C$4&gt;=$AH97,C$4&lt;$AI97),AND(C$4&gt;=$AJ97,C$4&lt;$AK97)),$AG97,$AF97),0)))</f>
        <v/>
      </c>
      <c r="D97" s="40">
        <f>IF(OR($A97="",$AF97=""),"",IF($AL97=1,0,IF(IF($AE97&gt;$AD97,AND(D$4&gt;=$AD97,D$4&lt;$AE97),OR(D$4&gt;=$AD97,D$4&lt;$AE97)),IF(OR(AND(D$4&gt;=$AH97,D$4&lt;$AI97),AND(D$4&gt;=$AJ97,D$4&lt;$AK97)),$AG97,$AF97),0)))</f>
        <v/>
      </c>
      <c r="E97" s="40">
        <f>IF(OR($A97="",$AF97=""),"",IF($AL97=1,0,IF(IF($AE97&gt;$AD97,AND(E$4&gt;=$AD97,E$4&lt;$AE97),OR(E$4&gt;=$AD97,E$4&lt;$AE97)),IF(OR(AND(E$4&gt;=$AH97,E$4&lt;$AI97),AND(E$4&gt;=$AJ97,E$4&lt;$AK97)),$AG97,$AF97),0)))</f>
        <v/>
      </c>
      <c r="F97" s="40">
        <f>IF(OR($A97="",$AF97=""),"",IF($AL97=1,0,IF(IF($AE97&gt;$AD97,AND(F$4&gt;=$AD97,F$4&lt;$AE97),OR(F$4&gt;=$AD97,F$4&lt;$AE97)),IF(OR(AND(F$4&gt;=$AH97,F$4&lt;$AI97),AND(F$4&gt;=$AJ97,F$4&lt;$AK97)),$AG97,$AF97),0)))</f>
        <v/>
      </c>
      <c r="G97" s="40">
        <f>IF(OR($A97="",$AF97=""),"",IF($AL97=1,0,IF(IF($AE97&gt;$AD97,AND(G$4&gt;=$AD97,G$4&lt;$AE97),OR(G$4&gt;=$AD97,G$4&lt;$AE97)),IF(OR(AND(G$4&gt;=$AH97,G$4&lt;$AI97),AND(G$4&gt;=$AJ97,G$4&lt;$AK97)),$AG97,$AF97),0)))</f>
        <v/>
      </c>
      <c r="H97" s="40">
        <f>IF(OR($A97="",$AF97=""),"",IF($AL97=1,0,IF(IF($AE97&gt;$AD97,AND(H$4&gt;=$AD97,H$4&lt;$AE97),OR(H$4&gt;=$AD97,H$4&lt;$AE97)),IF(OR(AND(H$4&gt;=$AH97,H$4&lt;$AI97),AND(H$4&gt;=$AJ97,H$4&lt;$AK97)),$AG97,$AF97),0)))</f>
        <v/>
      </c>
      <c r="I97" s="40">
        <f>IF(OR($A97="",$AF97=""),"",IF($AL97=1,0,IF(IF($AE97&gt;$AD97,AND(I$4&gt;=$AD97,I$4&lt;$AE97),OR(I$4&gt;=$AD97,I$4&lt;$AE97)),IF(OR(AND(I$4&gt;=$AH97,I$4&lt;$AI97),AND(I$4&gt;=$AJ97,I$4&lt;$AK97)),$AG97,$AF97),0)))</f>
        <v/>
      </c>
      <c r="J97" s="40">
        <f>IF(OR($A97="",$AF97=""),"",IF($AL97=1,0,IF(IF($AE97&gt;$AD97,AND(J$4&gt;=$AD97,J$4&lt;$AE97),OR(J$4&gt;=$AD97,J$4&lt;$AE97)),IF(OR(AND(J$4&gt;=$AH97,J$4&lt;$AI97),AND(J$4&gt;=$AJ97,J$4&lt;$AK97)),$AG97,$AF97),0)))</f>
        <v/>
      </c>
      <c r="K97" s="40">
        <f>IF(OR($A97="",$AF97=""),"",IF($AL97=1,0,IF(IF($AE97&gt;$AD97,AND(K$4&gt;=$AD97,K$4&lt;$AE97),OR(K$4&gt;=$AD97,K$4&lt;$AE97)),IF(OR(AND(K$4&gt;=$AH97,K$4&lt;$AI97),AND(K$4&gt;=$AJ97,K$4&lt;$AK97)),$AG97,$AF97),0)))</f>
        <v/>
      </c>
      <c r="L97" s="40">
        <f>IF(OR($A97="",$AF97=""),"",IF($AL97=1,0,IF(IF($AE97&gt;$AD97,AND(L$4&gt;=$AD97,L$4&lt;$AE97),OR(L$4&gt;=$AD97,L$4&lt;$AE97)),IF(OR(AND(L$4&gt;=$AH97,L$4&lt;$AI97),AND(L$4&gt;=$AJ97,L$4&lt;$AK97)),$AG97,$AF97),0)))</f>
        <v/>
      </c>
      <c r="M97" s="40">
        <f>IF(OR($A97="",$AF97=""),"",IF($AL97=1,0,IF(IF($AE97&gt;$AD97,AND(M$4&gt;=$AD97,M$4&lt;$AE97),OR(M$4&gt;=$AD97,M$4&lt;$AE97)),IF(OR(AND(M$4&gt;=$AH97,M$4&lt;$AI97),AND(M$4&gt;=$AJ97,M$4&lt;$AK97)),$AG97,$AF97),0)))</f>
        <v/>
      </c>
      <c r="N97" s="40">
        <f>IF(OR($A97="",$AF97=""),"",IF($AL97=1,0,IF(IF($AE97&gt;$AD97,AND(N$4&gt;=$AD97,N$4&lt;$AE97),OR(N$4&gt;=$AD97,N$4&lt;$AE97)),IF(OR(AND(N$4&gt;=$AH97,N$4&lt;$AI97),AND(N$4&gt;=$AJ97,N$4&lt;$AK97)),$AG97,$AF97),0)))</f>
        <v/>
      </c>
      <c r="O97" s="40">
        <f>IF(OR($A97="",$AF97=""),"",IF($AL97=1,0,IF(IF($AE97&gt;$AD97,AND(O$4&gt;=$AD97,O$4&lt;$AE97),OR(O$4&gt;=$AD97,O$4&lt;$AE97)),IF(OR(AND(O$4&gt;=$AH97,O$4&lt;$AI97),AND(O$4&gt;=$AJ97,O$4&lt;$AK97)),$AG97,$AF97),0)))</f>
        <v/>
      </c>
      <c r="P97" s="40">
        <f>IF(OR($A97="",$AF97=""),"",IF($AL97=1,0,IF(IF($AE97&gt;$AD97,AND(P$4&gt;=$AD97,P$4&lt;$AE97),OR(P$4&gt;=$AD97,P$4&lt;$AE97)),IF(OR(AND(P$4&gt;=$AH97,P$4&lt;$AI97),AND(P$4&gt;=$AJ97,P$4&lt;$AK97)),$AG97,$AF97),0)))</f>
        <v/>
      </c>
      <c r="Q97" s="40">
        <f>IF(OR($A97="",$AF97=""),"",IF($AL97=1,0,IF(IF($AE97&gt;$AD97,AND(Q$4&gt;=$AD97,Q$4&lt;$AE97),OR(Q$4&gt;=$AD97,Q$4&lt;$AE97)),IF(OR(AND(Q$4&gt;=$AH97,Q$4&lt;$AI97),AND(Q$4&gt;=$AJ97,Q$4&lt;$AK97)),$AG97,$AF97),0)))</f>
        <v/>
      </c>
      <c r="R97" s="40">
        <f>IF(OR($A97="",$AF97=""),"",IF($AL97=1,0,IF(IF($AE97&gt;$AD97,AND(R$4&gt;=$AD97,R$4&lt;$AE97),OR(R$4&gt;=$AD97,R$4&lt;$AE97)),IF(OR(AND(R$4&gt;=$AH97,R$4&lt;$AI97),AND(R$4&gt;=$AJ97,R$4&lt;$AK97)),$AG97,$AF97),0)))</f>
        <v/>
      </c>
      <c r="S97" s="40">
        <f>IF(OR($A97="",$AF97=""),"",IF($AL97=1,0,IF(IF($AE97&gt;$AD97,AND(S$4&gt;=$AD97,S$4&lt;$AE97),OR(S$4&gt;=$AD97,S$4&lt;$AE97)),IF(OR(AND(S$4&gt;=$AH97,S$4&lt;$AI97),AND(S$4&gt;=$AJ97,S$4&lt;$AK97)),$AG97,$AF97),0)))</f>
        <v/>
      </c>
      <c r="T97" s="40">
        <f>IF(OR($A97="",$AF97=""),"",IF($AL97=1,0,IF(IF($AE97&gt;$AD97,AND(T$4&gt;=$AD97,T$4&lt;$AE97),OR(T$4&gt;=$AD97,T$4&lt;$AE97)),IF(OR(AND(T$4&gt;=$AH97,T$4&lt;$AI97),AND(T$4&gt;=$AJ97,T$4&lt;$AK97)),$AG97,$AF97),0)))</f>
        <v/>
      </c>
      <c r="U97" s="40">
        <f>IF(OR($A97="",$AF97=""),"",IF($AL97=1,0,IF(IF($AE97&gt;$AD97,AND(U$4&gt;=$AD97,U$4&lt;$AE97),OR(U$4&gt;=$AD97,U$4&lt;$AE97)),IF(OR(AND(U$4&gt;=$AH97,U$4&lt;$AI97),AND(U$4&gt;=$AJ97,U$4&lt;$AK97)),$AG97,$AF97),0)))</f>
        <v/>
      </c>
      <c r="V97" s="40">
        <f>IF(OR($A97="",$AF97=""),"",IF($AL97=1,0,IF(IF($AE97&gt;$AD97,AND(V$4&gt;=$AD97,V$4&lt;$AE97),OR(V$4&gt;=$AD97,V$4&lt;$AE97)),IF(OR(AND(V$4&gt;=$AH97,V$4&lt;$AI97),AND(V$4&gt;=$AJ97,V$4&lt;$AK97)),$AG97,$AF97),0)))</f>
        <v/>
      </c>
      <c r="W97" s="40">
        <f>IF(OR($A97="",$AF97=""),"",IF($AL97=1,0,IF(IF($AE97&gt;$AD97,AND(W$4&gt;=$AD97,W$4&lt;$AE97),OR(W$4&gt;=$AD97,W$4&lt;$AE97)),IF(OR(AND(W$4&gt;=$AH97,W$4&lt;$AI97),AND(W$4&gt;=$AJ97,W$4&lt;$AK97)),$AG97,$AF97),0)))</f>
        <v/>
      </c>
      <c r="X97" s="40">
        <f>IF(OR($A97="",$AF97=""),"",IF($AL97=1,0,IF(IF($AE97&gt;$AD97,AND(X$4&gt;=$AD97,X$4&lt;$AE97),OR(X$4&gt;=$AD97,X$4&lt;$AE97)),IF(OR(AND(X$4&gt;=$AH97,X$4&lt;$AI97),AND(X$4&gt;=$AJ97,X$4&lt;$AK97)),$AG97,$AF97),0)))</f>
        <v/>
      </c>
      <c r="Y97" s="40">
        <f>IF(OR($A97="",$AF97=""),"",IF($AL97=1,0,IF(IF($AE97&gt;$AD97,AND(Y$4&gt;=$AD97,Y$4&lt;$AE97),OR(Y$4&gt;=$AD97,Y$4&lt;$AE97)),IF(OR(AND(Y$4&gt;=$AH97,Y$4&lt;$AI97),AND(Y$4&gt;=$AJ97,Y$4&lt;$AK97)),$AG97,$AF97),0)))</f>
        <v/>
      </c>
      <c r="Z97" s="40">
        <f>IF(OR($A97="",$AF97=""),"",IF($AL97=1,0,IF(IF($AE97&gt;$AD97,AND(Z$4&gt;=$AD97,Z$4&lt;$AE97),OR(Z$4&gt;=$AD97,Z$4&lt;$AE97)),IF(OR(AND(Z$4&gt;=$AH97,Z$4&lt;$AI97),AND(Z$4&gt;=$AJ97,Z$4&lt;$AK97)),$AG97,$AF97),0)))</f>
        <v/>
      </c>
      <c r="AA97" s="41">
        <f>IF($A97="","",SUM(C97:Z97))</f>
        <v/>
      </c>
      <c r="AC97" s="42" t="n">
        <v>1</v>
      </c>
      <c r="AD97" s="42">
        <f>IF('3 Movimento'!$B$21&lt;&gt;"",'3 Movimento'!$B$21,IF('1 Loja'!B$16="",0,'1 Loja'!B$16))*24</f>
        <v/>
      </c>
      <c r="AE97" s="42">
        <f>IF('3 Movimento'!$C$21&lt;&gt;"",'3 Movimento'!$C$21,IF('1 Loja'!B$17="",0,'1 Loja'!B$17))*24</f>
        <v/>
      </c>
      <c r="AF97" s="42">
        <f>IF('3 Movimento'!$D$21="","",'3 Movimento'!$D$21)</f>
        <v/>
      </c>
      <c r="AG97" s="42">
        <f>IF('3 Movimento'!$E$21="",AF97,'3 Movimento'!$E$21)</f>
        <v/>
      </c>
      <c r="AH97" s="42">
        <f>IF('1 Loja'!B$18="",-1,'1 Loja'!B$18*24)</f>
        <v/>
      </c>
      <c r="AI97" s="42">
        <f>IF('1 Loja'!B$19="",-1,'1 Loja'!B$19*24)</f>
        <v/>
      </c>
      <c r="AJ97" s="42">
        <f>IF('1 Loja'!B$20="",-1,'1 Loja'!B$20*24)</f>
        <v/>
      </c>
      <c r="AK97" s="42">
        <f>IF('1 Loja'!B$21="",-1,'1 Loja'!B$21*24)</f>
        <v/>
      </c>
      <c r="AL97" s="42">
        <f>IF(AND('3 Movimento'!$B$21="",'3 Movimento'!$C$21="",OR('1 Loja'!B$16="",'1 Loja'!B$17="")),1,0)</f>
        <v/>
      </c>
    </row>
    <row r="98">
      <c r="A98" s="39">
        <f>IF('3 Movimento'!$A$21="","",'3 Movimento'!$A$21)</f>
        <v/>
      </c>
      <c r="B98" s="39" t="inlineStr">
        <is>
          <t>Terça</t>
        </is>
      </c>
      <c r="C98" s="40">
        <f>IF(OR($A98="",$AF98=""),"",IF($AL98=1,0,IF(IF($AE98&gt;$AD98,AND(C$4&gt;=$AD98,C$4&lt;$AE98),OR(C$4&gt;=$AD98,C$4&lt;$AE98)),IF(OR(AND(C$4&gt;=$AH98,C$4&lt;$AI98),AND(C$4&gt;=$AJ98,C$4&lt;$AK98)),$AG98,$AF98),0)))</f>
        <v/>
      </c>
      <c r="D98" s="40">
        <f>IF(OR($A98="",$AF98=""),"",IF($AL98=1,0,IF(IF($AE98&gt;$AD98,AND(D$4&gt;=$AD98,D$4&lt;$AE98),OR(D$4&gt;=$AD98,D$4&lt;$AE98)),IF(OR(AND(D$4&gt;=$AH98,D$4&lt;$AI98),AND(D$4&gt;=$AJ98,D$4&lt;$AK98)),$AG98,$AF98),0)))</f>
        <v/>
      </c>
      <c r="E98" s="40">
        <f>IF(OR($A98="",$AF98=""),"",IF($AL98=1,0,IF(IF($AE98&gt;$AD98,AND(E$4&gt;=$AD98,E$4&lt;$AE98),OR(E$4&gt;=$AD98,E$4&lt;$AE98)),IF(OR(AND(E$4&gt;=$AH98,E$4&lt;$AI98),AND(E$4&gt;=$AJ98,E$4&lt;$AK98)),$AG98,$AF98),0)))</f>
        <v/>
      </c>
      <c r="F98" s="40">
        <f>IF(OR($A98="",$AF98=""),"",IF($AL98=1,0,IF(IF($AE98&gt;$AD98,AND(F$4&gt;=$AD98,F$4&lt;$AE98),OR(F$4&gt;=$AD98,F$4&lt;$AE98)),IF(OR(AND(F$4&gt;=$AH98,F$4&lt;$AI98),AND(F$4&gt;=$AJ98,F$4&lt;$AK98)),$AG98,$AF98),0)))</f>
        <v/>
      </c>
      <c r="G98" s="40">
        <f>IF(OR($A98="",$AF98=""),"",IF($AL98=1,0,IF(IF($AE98&gt;$AD98,AND(G$4&gt;=$AD98,G$4&lt;$AE98),OR(G$4&gt;=$AD98,G$4&lt;$AE98)),IF(OR(AND(G$4&gt;=$AH98,G$4&lt;$AI98),AND(G$4&gt;=$AJ98,G$4&lt;$AK98)),$AG98,$AF98),0)))</f>
        <v/>
      </c>
      <c r="H98" s="40">
        <f>IF(OR($A98="",$AF98=""),"",IF($AL98=1,0,IF(IF($AE98&gt;$AD98,AND(H$4&gt;=$AD98,H$4&lt;$AE98),OR(H$4&gt;=$AD98,H$4&lt;$AE98)),IF(OR(AND(H$4&gt;=$AH98,H$4&lt;$AI98),AND(H$4&gt;=$AJ98,H$4&lt;$AK98)),$AG98,$AF98),0)))</f>
        <v/>
      </c>
      <c r="I98" s="40">
        <f>IF(OR($A98="",$AF98=""),"",IF($AL98=1,0,IF(IF($AE98&gt;$AD98,AND(I$4&gt;=$AD98,I$4&lt;$AE98),OR(I$4&gt;=$AD98,I$4&lt;$AE98)),IF(OR(AND(I$4&gt;=$AH98,I$4&lt;$AI98),AND(I$4&gt;=$AJ98,I$4&lt;$AK98)),$AG98,$AF98),0)))</f>
        <v/>
      </c>
      <c r="J98" s="40">
        <f>IF(OR($A98="",$AF98=""),"",IF($AL98=1,0,IF(IF($AE98&gt;$AD98,AND(J$4&gt;=$AD98,J$4&lt;$AE98),OR(J$4&gt;=$AD98,J$4&lt;$AE98)),IF(OR(AND(J$4&gt;=$AH98,J$4&lt;$AI98),AND(J$4&gt;=$AJ98,J$4&lt;$AK98)),$AG98,$AF98),0)))</f>
        <v/>
      </c>
      <c r="K98" s="40">
        <f>IF(OR($A98="",$AF98=""),"",IF($AL98=1,0,IF(IF($AE98&gt;$AD98,AND(K$4&gt;=$AD98,K$4&lt;$AE98),OR(K$4&gt;=$AD98,K$4&lt;$AE98)),IF(OR(AND(K$4&gt;=$AH98,K$4&lt;$AI98),AND(K$4&gt;=$AJ98,K$4&lt;$AK98)),$AG98,$AF98),0)))</f>
        <v/>
      </c>
      <c r="L98" s="40">
        <f>IF(OR($A98="",$AF98=""),"",IF($AL98=1,0,IF(IF($AE98&gt;$AD98,AND(L$4&gt;=$AD98,L$4&lt;$AE98),OR(L$4&gt;=$AD98,L$4&lt;$AE98)),IF(OR(AND(L$4&gt;=$AH98,L$4&lt;$AI98),AND(L$4&gt;=$AJ98,L$4&lt;$AK98)),$AG98,$AF98),0)))</f>
        <v/>
      </c>
      <c r="M98" s="40">
        <f>IF(OR($A98="",$AF98=""),"",IF($AL98=1,0,IF(IF($AE98&gt;$AD98,AND(M$4&gt;=$AD98,M$4&lt;$AE98),OR(M$4&gt;=$AD98,M$4&lt;$AE98)),IF(OR(AND(M$4&gt;=$AH98,M$4&lt;$AI98),AND(M$4&gt;=$AJ98,M$4&lt;$AK98)),$AG98,$AF98),0)))</f>
        <v/>
      </c>
      <c r="N98" s="40">
        <f>IF(OR($A98="",$AF98=""),"",IF($AL98=1,0,IF(IF($AE98&gt;$AD98,AND(N$4&gt;=$AD98,N$4&lt;$AE98),OR(N$4&gt;=$AD98,N$4&lt;$AE98)),IF(OR(AND(N$4&gt;=$AH98,N$4&lt;$AI98),AND(N$4&gt;=$AJ98,N$4&lt;$AK98)),$AG98,$AF98),0)))</f>
        <v/>
      </c>
      <c r="O98" s="40">
        <f>IF(OR($A98="",$AF98=""),"",IF($AL98=1,0,IF(IF($AE98&gt;$AD98,AND(O$4&gt;=$AD98,O$4&lt;$AE98),OR(O$4&gt;=$AD98,O$4&lt;$AE98)),IF(OR(AND(O$4&gt;=$AH98,O$4&lt;$AI98),AND(O$4&gt;=$AJ98,O$4&lt;$AK98)),$AG98,$AF98),0)))</f>
        <v/>
      </c>
      <c r="P98" s="40">
        <f>IF(OR($A98="",$AF98=""),"",IF($AL98=1,0,IF(IF($AE98&gt;$AD98,AND(P$4&gt;=$AD98,P$4&lt;$AE98),OR(P$4&gt;=$AD98,P$4&lt;$AE98)),IF(OR(AND(P$4&gt;=$AH98,P$4&lt;$AI98),AND(P$4&gt;=$AJ98,P$4&lt;$AK98)),$AG98,$AF98),0)))</f>
        <v/>
      </c>
      <c r="Q98" s="40">
        <f>IF(OR($A98="",$AF98=""),"",IF($AL98=1,0,IF(IF($AE98&gt;$AD98,AND(Q$4&gt;=$AD98,Q$4&lt;$AE98),OR(Q$4&gt;=$AD98,Q$4&lt;$AE98)),IF(OR(AND(Q$4&gt;=$AH98,Q$4&lt;$AI98),AND(Q$4&gt;=$AJ98,Q$4&lt;$AK98)),$AG98,$AF98),0)))</f>
        <v/>
      </c>
      <c r="R98" s="40">
        <f>IF(OR($A98="",$AF98=""),"",IF($AL98=1,0,IF(IF($AE98&gt;$AD98,AND(R$4&gt;=$AD98,R$4&lt;$AE98),OR(R$4&gt;=$AD98,R$4&lt;$AE98)),IF(OR(AND(R$4&gt;=$AH98,R$4&lt;$AI98),AND(R$4&gt;=$AJ98,R$4&lt;$AK98)),$AG98,$AF98),0)))</f>
        <v/>
      </c>
      <c r="S98" s="40">
        <f>IF(OR($A98="",$AF98=""),"",IF($AL98=1,0,IF(IF($AE98&gt;$AD98,AND(S$4&gt;=$AD98,S$4&lt;$AE98),OR(S$4&gt;=$AD98,S$4&lt;$AE98)),IF(OR(AND(S$4&gt;=$AH98,S$4&lt;$AI98),AND(S$4&gt;=$AJ98,S$4&lt;$AK98)),$AG98,$AF98),0)))</f>
        <v/>
      </c>
      <c r="T98" s="40">
        <f>IF(OR($A98="",$AF98=""),"",IF($AL98=1,0,IF(IF($AE98&gt;$AD98,AND(T$4&gt;=$AD98,T$4&lt;$AE98),OR(T$4&gt;=$AD98,T$4&lt;$AE98)),IF(OR(AND(T$4&gt;=$AH98,T$4&lt;$AI98),AND(T$4&gt;=$AJ98,T$4&lt;$AK98)),$AG98,$AF98),0)))</f>
        <v/>
      </c>
      <c r="U98" s="40">
        <f>IF(OR($A98="",$AF98=""),"",IF($AL98=1,0,IF(IF($AE98&gt;$AD98,AND(U$4&gt;=$AD98,U$4&lt;$AE98),OR(U$4&gt;=$AD98,U$4&lt;$AE98)),IF(OR(AND(U$4&gt;=$AH98,U$4&lt;$AI98),AND(U$4&gt;=$AJ98,U$4&lt;$AK98)),$AG98,$AF98),0)))</f>
        <v/>
      </c>
      <c r="V98" s="40">
        <f>IF(OR($A98="",$AF98=""),"",IF($AL98=1,0,IF(IF($AE98&gt;$AD98,AND(V$4&gt;=$AD98,V$4&lt;$AE98),OR(V$4&gt;=$AD98,V$4&lt;$AE98)),IF(OR(AND(V$4&gt;=$AH98,V$4&lt;$AI98),AND(V$4&gt;=$AJ98,V$4&lt;$AK98)),$AG98,$AF98),0)))</f>
        <v/>
      </c>
      <c r="W98" s="40">
        <f>IF(OR($A98="",$AF98=""),"",IF($AL98=1,0,IF(IF($AE98&gt;$AD98,AND(W$4&gt;=$AD98,W$4&lt;$AE98),OR(W$4&gt;=$AD98,W$4&lt;$AE98)),IF(OR(AND(W$4&gt;=$AH98,W$4&lt;$AI98),AND(W$4&gt;=$AJ98,W$4&lt;$AK98)),$AG98,$AF98),0)))</f>
        <v/>
      </c>
      <c r="X98" s="40">
        <f>IF(OR($A98="",$AF98=""),"",IF($AL98=1,0,IF(IF($AE98&gt;$AD98,AND(X$4&gt;=$AD98,X$4&lt;$AE98),OR(X$4&gt;=$AD98,X$4&lt;$AE98)),IF(OR(AND(X$4&gt;=$AH98,X$4&lt;$AI98),AND(X$4&gt;=$AJ98,X$4&lt;$AK98)),$AG98,$AF98),0)))</f>
        <v/>
      </c>
      <c r="Y98" s="40">
        <f>IF(OR($A98="",$AF98=""),"",IF($AL98=1,0,IF(IF($AE98&gt;$AD98,AND(Y$4&gt;=$AD98,Y$4&lt;$AE98),OR(Y$4&gt;=$AD98,Y$4&lt;$AE98)),IF(OR(AND(Y$4&gt;=$AH98,Y$4&lt;$AI98),AND(Y$4&gt;=$AJ98,Y$4&lt;$AK98)),$AG98,$AF98),0)))</f>
        <v/>
      </c>
      <c r="Z98" s="40">
        <f>IF(OR($A98="",$AF98=""),"",IF($AL98=1,0,IF(IF($AE98&gt;$AD98,AND(Z$4&gt;=$AD98,Z$4&lt;$AE98),OR(Z$4&gt;=$AD98,Z$4&lt;$AE98)),IF(OR(AND(Z$4&gt;=$AH98,Z$4&lt;$AI98),AND(Z$4&gt;=$AJ98,Z$4&lt;$AK98)),$AG98,$AF98),0)))</f>
        <v/>
      </c>
      <c r="AA98" s="41">
        <f>IF($A98="","",SUM(C98:Z98))</f>
        <v/>
      </c>
      <c r="AC98" s="42" t="n">
        <v>1</v>
      </c>
      <c r="AD98" s="42">
        <f>IF('3 Movimento'!$B$21&lt;&gt;"",'3 Movimento'!$B$21,IF('1 Loja'!B$16="",0,'1 Loja'!B$16))*24</f>
        <v/>
      </c>
      <c r="AE98" s="42">
        <f>IF('3 Movimento'!$C$21&lt;&gt;"",'3 Movimento'!$C$21,IF('1 Loja'!B$17="",0,'1 Loja'!B$17))*24</f>
        <v/>
      </c>
      <c r="AF98" s="42">
        <f>IF('3 Movimento'!$D$21="","",'3 Movimento'!$D$21)</f>
        <v/>
      </c>
      <c r="AG98" s="42">
        <f>IF('3 Movimento'!$E$21="",AF98,'3 Movimento'!$E$21)</f>
        <v/>
      </c>
      <c r="AH98" s="42">
        <f>IF('1 Loja'!B$18="",-1,'1 Loja'!B$18*24)</f>
        <v/>
      </c>
      <c r="AI98" s="42">
        <f>IF('1 Loja'!B$19="",-1,'1 Loja'!B$19*24)</f>
        <v/>
      </c>
      <c r="AJ98" s="42">
        <f>IF('1 Loja'!B$20="",-1,'1 Loja'!B$20*24)</f>
        <v/>
      </c>
      <c r="AK98" s="42">
        <f>IF('1 Loja'!B$21="",-1,'1 Loja'!B$21*24)</f>
        <v/>
      </c>
      <c r="AL98" s="42">
        <f>IF(AND('3 Movimento'!$B$21="",'3 Movimento'!$C$21="",OR('1 Loja'!B$16="",'1 Loja'!B$17="")),1,0)</f>
        <v/>
      </c>
    </row>
    <row r="99">
      <c r="A99" s="39">
        <f>IF('3 Movimento'!$A$21="","",'3 Movimento'!$A$21)</f>
        <v/>
      </c>
      <c r="B99" s="39" t="inlineStr">
        <is>
          <t>Quarta</t>
        </is>
      </c>
      <c r="C99" s="40">
        <f>IF(OR($A99="",$AF99=""),"",IF($AL99=1,0,IF(IF($AE99&gt;$AD99,AND(C$4&gt;=$AD99,C$4&lt;$AE99),OR(C$4&gt;=$AD99,C$4&lt;$AE99)),IF(OR(AND(C$4&gt;=$AH99,C$4&lt;$AI99),AND(C$4&gt;=$AJ99,C$4&lt;$AK99)),$AG99,$AF99),0)))</f>
        <v/>
      </c>
      <c r="D99" s="40">
        <f>IF(OR($A99="",$AF99=""),"",IF($AL99=1,0,IF(IF($AE99&gt;$AD99,AND(D$4&gt;=$AD99,D$4&lt;$AE99),OR(D$4&gt;=$AD99,D$4&lt;$AE99)),IF(OR(AND(D$4&gt;=$AH99,D$4&lt;$AI99),AND(D$4&gt;=$AJ99,D$4&lt;$AK99)),$AG99,$AF99),0)))</f>
        <v/>
      </c>
      <c r="E99" s="40">
        <f>IF(OR($A99="",$AF99=""),"",IF($AL99=1,0,IF(IF($AE99&gt;$AD99,AND(E$4&gt;=$AD99,E$4&lt;$AE99),OR(E$4&gt;=$AD99,E$4&lt;$AE99)),IF(OR(AND(E$4&gt;=$AH99,E$4&lt;$AI99),AND(E$4&gt;=$AJ99,E$4&lt;$AK99)),$AG99,$AF99),0)))</f>
        <v/>
      </c>
      <c r="F99" s="40">
        <f>IF(OR($A99="",$AF99=""),"",IF($AL99=1,0,IF(IF($AE99&gt;$AD99,AND(F$4&gt;=$AD99,F$4&lt;$AE99),OR(F$4&gt;=$AD99,F$4&lt;$AE99)),IF(OR(AND(F$4&gt;=$AH99,F$4&lt;$AI99),AND(F$4&gt;=$AJ99,F$4&lt;$AK99)),$AG99,$AF99),0)))</f>
        <v/>
      </c>
      <c r="G99" s="40">
        <f>IF(OR($A99="",$AF99=""),"",IF($AL99=1,0,IF(IF($AE99&gt;$AD99,AND(G$4&gt;=$AD99,G$4&lt;$AE99),OR(G$4&gt;=$AD99,G$4&lt;$AE99)),IF(OR(AND(G$4&gt;=$AH99,G$4&lt;$AI99),AND(G$4&gt;=$AJ99,G$4&lt;$AK99)),$AG99,$AF99),0)))</f>
        <v/>
      </c>
      <c r="H99" s="40">
        <f>IF(OR($A99="",$AF99=""),"",IF($AL99=1,0,IF(IF($AE99&gt;$AD99,AND(H$4&gt;=$AD99,H$4&lt;$AE99),OR(H$4&gt;=$AD99,H$4&lt;$AE99)),IF(OR(AND(H$4&gt;=$AH99,H$4&lt;$AI99),AND(H$4&gt;=$AJ99,H$4&lt;$AK99)),$AG99,$AF99),0)))</f>
        <v/>
      </c>
      <c r="I99" s="40">
        <f>IF(OR($A99="",$AF99=""),"",IF($AL99=1,0,IF(IF($AE99&gt;$AD99,AND(I$4&gt;=$AD99,I$4&lt;$AE99),OR(I$4&gt;=$AD99,I$4&lt;$AE99)),IF(OR(AND(I$4&gt;=$AH99,I$4&lt;$AI99),AND(I$4&gt;=$AJ99,I$4&lt;$AK99)),$AG99,$AF99),0)))</f>
        <v/>
      </c>
      <c r="J99" s="40">
        <f>IF(OR($A99="",$AF99=""),"",IF($AL99=1,0,IF(IF($AE99&gt;$AD99,AND(J$4&gt;=$AD99,J$4&lt;$AE99),OR(J$4&gt;=$AD99,J$4&lt;$AE99)),IF(OR(AND(J$4&gt;=$AH99,J$4&lt;$AI99),AND(J$4&gt;=$AJ99,J$4&lt;$AK99)),$AG99,$AF99),0)))</f>
        <v/>
      </c>
      <c r="K99" s="40">
        <f>IF(OR($A99="",$AF99=""),"",IF($AL99=1,0,IF(IF($AE99&gt;$AD99,AND(K$4&gt;=$AD99,K$4&lt;$AE99),OR(K$4&gt;=$AD99,K$4&lt;$AE99)),IF(OR(AND(K$4&gt;=$AH99,K$4&lt;$AI99),AND(K$4&gt;=$AJ99,K$4&lt;$AK99)),$AG99,$AF99),0)))</f>
        <v/>
      </c>
      <c r="L99" s="40">
        <f>IF(OR($A99="",$AF99=""),"",IF($AL99=1,0,IF(IF($AE99&gt;$AD99,AND(L$4&gt;=$AD99,L$4&lt;$AE99),OR(L$4&gt;=$AD99,L$4&lt;$AE99)),IF(OR(AND(L$4&gt;=$AH99,L$4&lt;$AI99),AND(L$4&gt;=$AJ99,L$4&lt;$AK99)),$AG99,$AF99),0)))</f>
        <v/>
      </c>
      <c r="M99" s="40">
        <f>IF(OR($A99="",$AF99=""),"",IF($AL99=1,0,IF(IF($AE99&gt;$AD99,AND(M$4&gt;=$AD99,M$4&lt;$AE99),OR(M$4&gt;=$AD99,M$4&lt;$AE99)),IF(OR(AND(M$4&gt;=$AH99,M$4&lt;$AI99),AND(M$4&gt;=$AJ99,M$4&lt;$AK99)),$AG99,$AF99),0)))</f>
        <v/>
      </c>
      <c r="N99" s="40">
        <f>IF(OR($A99="",$AF99=""),"",IF($AL99=1,0,IF(IF($AE99&gt;$AD99,AND(N$4&gt;=$AD99,N$4&lt;$AE99),OR(N$4&gt;=$AD99,N$4&lt;$AE99)),IF(OR(AND(N$4&gt;=$AH99,N$4&lt;$AI99),AND(N$4&gt;=$AJ99,N$4&lt;$AK99)),$AG99,$AF99),0)))</f>
        <v/>
      </c>
      <c r="O99" s="40">
        <f>IF(OR($A99="",$AF99=""),"",IF($AL99=1,0,IF(IF($AE99&gt;$AD99,AND(O$4&gt;=$AD99,O$4&lt;$AE99),OR(O$4&gt;=$AD99,O$4&lt;$AE99)),IF(OR(AND(O$4&gt;=$AH99,O$4&lt;$AI99),AND(O$4&gt;=$AJ99,O$4&lt;$AK99)),$AG99,$AF99),0)))</f>
        <v/>
      </c>
      <c r="P99" s="40">
        <f>IF(OR($A99="",$AF99=""),"",IF($AL99=1,0,IF(IF($AE99&gt;$AD99,AND(P$4&gt;=$AD99,P$4&lt;$AE99),OR(P$4&gt;=$AD99,P$4&lt;$AE99)),IF(OR(AND(P$4&gt;=$AH99,P$4&lt;$AI99),AND(P$4&gt;=$AJ99,P$4&lt;$AK99)),$AG99,$AF99),0)))</f>
        <v/>
      </c>
      <c r="Q99" s="40">
        <f>IF(OR($A99="",$AF99=""),"",IF($AL99=1,0,IF(IF($AE99&gt;$AD99,AND(Q$4&gt;=$AD99,Q$4&lt;$AE99),OR(Q$4&gt;=$AD99,Q$4&lt;$AE99)),IF(OR(AND(Q$4&gt;=$AH99,Q$4&lt;$AI99),AND(Q$4&gt;=$AJ99,Q$4&lt;$AK99)),$AG99,$AF99),0)))</f>
        <v/>
      </c>
      <c r="R99" s="40">
        <f>IF(OR($A99="",$AF99=""),"",IF($AL99=1,0,IF(IF($AE99&gt;$AD99,AND(R$4&gt;=$AD99,R$4&lt;$AE99),OR(R$4&gt;=$AD99,R$4&lt;$AE99)),IF(OR(AND(R$4&gt;=$AH99,R$4&lt;$AI99),AND(R$4&gt;=$AJ99,R$4&lt;$AK99)),$AG99,$AF99),0)))</f>
        <v/>
      </c>
      <c r="S99" s="40">
        <f>IF(OR($A99="",$AF99=""),"",IF($AL99=1,0,IF(IF($AE99&gt;$AD99,AND(S$4&gt;=$AD99,S$4&lt;$AE99),OR(S$4&gt;=$AD99,S$4&lt;$AE99)),IF(OR(AND(S$4&gt;=$AH99,S$4&lt;$AI99),AND(S$4&gt;=$AJ99,S$4&lt;$AK99)),$AG99,$AF99),0)))</f>
        <v/>
      </c>
      <c r="T99" s="40">
        <f>IF(OR($A99="",$AF99=""),"",IF($AL99=1,0,IF(IF($AE99&gt;$AD99,AND(T$4&gt;=$AD99,T$4&lt;$AE99),OR(T$4&gt;=$AD99,T$4&lt;$AE99)),IF(OR(AND(T$4&gt;=$AH99,T$4&lt;$AI99),AND(T$4&gt;=$AJ99,T$4&lt;$AK99)),$AG99,$AF99),0)))</f>
        <v/>
      </c>
      <c r="U99" s="40">
        <f>IF(OR($A99="",$AF99=""),"",IF($AL99=1,0,IF(IF($AE99&gt;$AD99,AND(U$4&gt;=$AD99,U$4&lt;$AE99),OR(U$4&gt;=$AD99,U$4&lt;$AE99)),IF(OR(AND(U$4&gt;=$AH99,U$4&lt;$AI99),AND(U$4&gt;=$AJ99,U$4&lt;$AK99)),$AG99,$AF99),0)))</f>
        <v/>
      </c>
      <c r="V99" s="40">
        <f>IF(OR($A99="",$AF99=""),"",IF($AL99=1,0,IF(IF($AE99&gt;$AD99,AND(V$4&gt;=$AD99,V$4&lt;$AE99),OR(V$4&gt;=$AD99,V$4&lt;$AE99)),IF(OR(AND(V$4&gt;=$AH99,V$4&lt;$AI99),AND(V$4&gt;=$AJ99,V$4&lt;$AK99)),$AG99,$AF99),0)))</f>
        <v/>
      </c>
      <c r="W99" s="40">
        <f>IF(OR($A99="",$AF99=""),"",IF($AL99=1,0,IF(IF($AE99&gt;$AD99,AND(W$4&gt;=$AD99,W$4&lt;$AE99),OR(W$4&gt;=$AD99,W$4&lt;$AE99)),IF(OR(AND(W$4&gt;=$AH99,W$4&lt;$AI99),AND(W$4&gt;=$AJ99,W$4&lt;$AK99)),$AG99,$AF99),0)))</f>
        <v/>
      </c>
      <c r="X99" s="40">
        <f>IF(OR($A99="",$AF99=""),"",IF($AL99=1,0,IF(IF($AE99&gt;$AD99,AND(X$4&gt;=$AD99,X$4&lt;$AE99),OR(X$4&gt;=$AD99,X$4&lt;$AE99)),IF(OR(AND(X$4&gt;=$AH99,X$4&lt;$AI99),AND(X$4&gt;=$AJ99,X$4&lt;$AK99)),$AG99,$AF99),0)))</f>
        <v/>
      </c>
      <c r="Y99" s="40">
        <f>IF(OR($A99="",$AF99=""),"",IF($AL99=1,0,IF(IF($AE99&gt;$AD99,AND(Y$4&gt;=$AD99,Y$4&lt;$AE99),OR(Y$4&gt;=$AD99,Y$4&lt;$AE99)),IF(OR(AND(Y$4&gt;=$AH99,Y$4&lt;$AI99),AND(Y$4&gt;=$AJ99,Y$4&lt;$AK99)),$AG99,$AF99),0)))</f>
        <v/>
      </c>
      <c r="Z99" s="40">
        <f>IF(OR($A99="",$AF99=""),"",IF($AL99=1,0,IF(IF($AE99&gt;$AD99,AND(Z$4&gt;=$AD99,Z$4&lt;$AE99),OR(Z$4&gt;=$AD99,Z$4&lt;$AE99)),IF(OR(AND(Z$4&gt;=$AH99,Z$4&lt;$AI99),AND(Z$4&gt;=$AJ99,Z$4&lt;$AK99)),$AG99,$AF99),0)))</f>
        <v/>
      </c>
      <c r="AA99" s="41">
        <f>IF($A99="","",SUM(C99:Z99))</f>
        <v/>
      </c>
      <c r="AC99" s="42" t="n">
        <v>1</v>
      </c>
      <c r="AD99" s="42">
        <f>IF('3 Movimento'!$B$21&lt;&gt;"",'3 Movimento'!$B$21,IF('1 Loja'!B$16="",0,'1 Loja'!B$16))*24</f>
        <v/>
      </c>
      <c r="AE99" s="42">
        <f>IF('3 Movimento'!$C$21&lt;&gt;"",'3 Movimento'!$C$21,IF('1 Loja'!B$17="",0,'1 Loja'!B$17))*24</f>
        <v/>
      </c>
      <c r="AF99" s="42">
        <f>IF('3 Movimento'!$D$21="","",'3 Movimento'!$D$21)</f>
        <v/>
      </c>
      <c r="AG99" s="42">
        <f>IF('3 Movimento'!$E$21="",AF99,'3 Movimento'!$E$21)</f>
        <v/>
      </c>
      <c r="AH99" s="42">
        <f>IF('1 Loja'!B$18="",-1,'1 Loja'!B$18*24)</f>
        <v/>
      </c>
      <c r="AI99" s="42">
        <f>IF('1 Loja'!B$19="",-1,'1 Loja'!B$19*24)</f>
        <v/>
      </c>
      <c r="AJ99" s="42">
        <f>IF('1 Loja'!B$20="",-1,'1 Loja'!B$20*24)</f>
        <v/>
      </c>
      <c r="AK99" s="42">
        <f>IF('1 Loja'!B$21="",-1,'1 Loja'!B$21*24)</f>
        <v/>
      </c>
      <c r="AL99" s="42">
        <f>IF(AND('3 Movimento'!$B$21="",'3 Movimento'!$C$21="",OR('1 Loja'!B$16="",'1 Loja'!B$17="")),1,0)</f>
        <v/>
      </c>
    </row>
    <row r="100">
      <c r="A100" s="39">
        <f>IF('3 Movimento'!$A$21="","",'3 Movimento'!$A$21)</f>
        <v/>
      </c>
      <c r="B100" s="39" t="inlineStr">
        <is>
          <t>Quinta</t>
        </is>
      </c>
      <c r="C100" s="40">
        <f>IF(OR($A100="",$AF100=""),"",IF($AL100=1,0,IF(IF($AE100&gt;$AD100,AND(C$4&gt;=$AD100,C$4&lt;$AE100),OR(C$4&gt;=$AD100,C$4&lt;$AE100)),IF(OR(AND(C$4&gt;=$AH100,C$4&lt;$AI100),AND(C$4&gt;=$AJ100,C$4&lt;$AK100)),$AG100,$AF100),0)))</f>
        <v/>
      </c>
      <c r="D100" s="40">
        <f>IF(OR($A100="",$AF100=""),"",IF($AL100=1,0,IF(IF($AE100&gt;$AD100,AND(D$4&gt;=$AD100,D$4&lt;$AE100),OR(D$4&gt;=$AD100,D$4&lt;$AE100)),IF(OR(AND(D$4&gt;=$AH100,D$4&lt;$AI100),AND(D$4&gt;=$AJ100,D$4&lt;$AK100)),$AG100,$AF100),0)))</f>
        <v/>
      </c>
      <c r="E100" s="40">
        <f>IF(OR($A100="",$AF100=""),"",IF($AL100=1,0,IF(IF($AE100&gt;$AD100,AND(E$4&gt;=$AD100,E$4&lt;$AE100),OR(E$4&gt;=$AD100,E$4&lt;$AE100)),IF(OR(AND(E$4&gt;=$AH100,E$4&lt;$AI100),AND(E$4&gt;=$AJ100,E$4&lt;$AK100)),$AG100,$AF100),0)))</f>
        <v/>
      </c>
      <c r="F100" s="40">
        <f>IF(OR($A100="",$AF100=""),"",IF($AL100=1,0,IF(IF($AE100&gt;$AD100,AND(F$4&gt;=$AD100,F$4&lt;$AE100),OR(F$4&gt;=$AD100,F$4&lt;$AE100)),IF(OR(AND(F$4&gt;=$AH100,F$4&lt;$AI100),AND(F$4&gt;=$AJ100,F$4&lt;$AK100)),$AG100,$AF100),0)))</f>
        <v/>
      </c>
      <c r="G100" s="40">
        <f>IF(OR($A100="",$AF100=""),"",IF($AL100=1,0,IF(IF($AE100&gt;$AD100,AND(G$4&gt;=$AD100,G$4&lt;$AE100),OR(G$4&gt;=$AD100,G$4&lt;$AE100)),IF(OR(AND(G$4&gt;=$AH100,G$4&lt;$AI100),AND(G$4&gt;=$AJ100,G$4&lt;$AK100)),$AG100,$AF100),0)))</f>
        <v/>
      </c>
      <c r="H100" s="40">
        <f>IF(OR($A100="",$AF100=""),"",IF($AL100=1,0,IF(IF($AE100&gt;$AD100,AND(H$4&gt;=$AD100,H$4&lt;$AE100),OR(H$4&gt;=$AD100,H$4&lt;$AE100)),IF(OR(AND(H$4&gt;=$AH100,H$4&lt;$AI100),AND(H$4&gt;=$AJ100,H$4&lt;$AK100)),$AG100,$AF100),0)))</f>
        <v/>
      </c>
      <c r="I100" s="40">
        <f>IF(OR($A100="",$AF100=""),"",IF($AL100=1,0,IF(IF($AE100&gt;$AD100,AND(I$4&gt;=$AD100,I$4&lt;$AE100),OR(I$4&gt;=$AD100,I$4&lt;$AE100)),IF(OR(AND(I$4&gt;=$AH100,I$4&lt;$AI100),AND(I$4&gt;=$AJ100,I$4&lt;$AK100)),$AG100,$AF100),0)))</f>
        <v/>
      </c>
      <c r="J100" s="40">
        <f>IF(OR($A100="",$AF100=""),"",IF($AL100=1,0,IF(IF($AE100&gt;$AD100,AND(J$4&gt;=$AD100,J$4&lt;$AE100),OR(J$4&gt;=$AD100,J$4&lt;$AE100)),IF(OR(AND(J$4&gt;=$AH100,J$4&lt;$AI100),AND(J$4&gt;=$AJ100,J$4&lt;$AK100)),$AG100,$AF100),0)))</f>
        <v/>
      </c>
      <c r="K100" s="40">
        <f>IF(OR($A100="",$AF100=""),"",IF($AL100=1,0,IF(IF($AE100&gt;$AD100,AND(K$4&gt;=$AD100,K$4&lt;$AE100),OR(K$4&gt;=$AD100,K$4&lt;$AE100)),IF(OR(AND(K$4&gt;=$AH100,K$4&lt;$AI100),AND(K$4&gt;=$AJ100,K$4&lt;$AK100)),$AG100,$AF100),0)))</f>
        <v/>
      </c>
      <c r="L100" s="40">
        <f>IF(OR($A100="",$AF100=""),"",IF($AL100=1,0,IF(IF($AE100&gt;$AD100,AND(L$4&gt;=$AD100,L$4&lt;$AE100),OR(L$4&gt;=$AD100,L$4&lt;$AE100)),IF(OR(AND(L$4&gt;=$AH100,L$4&lt;$AI100),AND(L$4&gt;=$AJ100,L$4&lt;$AK100)),$AG100,$AF100),0)))</f>
        <v/>
      </c>
      <c r="M100" s="40">
        <f>IF(OR($A100="",$AF100=""),"",IF($AL100=1,0,IF(IF($AE100&gt;$AD100,AND(M$4&gt;=$AD100,M$4&lt;$AE100),OR(M$4&gt;=$AD100,M$4&lt;$AE100)),IF(OR(AND(M$4&gt;=$AH100,M$4&lt;$AI100),AND(M$4&gt;=$AJ100,M$4&lt;$AK100)),$AG100,$AF100),0)))</f>
        <v/>
      </c>
      <c r="N100" s="40">
        <f>IF(OR($A100="",$AF100=""),"",IF($AL100=1,0,IF(IF($AE100&gt;$AD100,AND(N$4&gt;=$AD100,N$4&lt;$AE100),OR(N$4&gt;=$AD100,N$4&lt;$AE100)),IF(OR(AND(N$4&gt;=$AH100,N$4&lt;$AI100),AND(N$4&gt;=$AJ100,N$4&lt;$AK100)),$AG100,$AF100),0)))</f>
        <v/>
      </c>
      <c r="O100" s="40">
        <f>IF(OR($A100="",$AF100=""),"",IF($AL100=1,0,IF(IF($AE100&gt;$AD100,AND(O$4&gt;=$AD100,O$4&lt;$AE100),OR(O$4&gt;=$AD100,O$4&lt;$AE100)),IF(OR(AND(O$4&gt;=$AH100,O$4&lt;$AI100),AND(O$4&gt;=$AJ100,O$4&lt;$AK100)),$AG100,$AF100),0)))</f>
        <v/>
      </c>
      <c r="P100" s="40">
        <f>IF(OR($A100="",$AF100=""),"",IF($AL100=1,0,IF(IF($AE100&gt;$AD100,AND(P$4&gt;=$AD100,P$4&lt;$AE100),OR(P$4&gt;=$AD100,P$4&lt;$AE100)),IF(OR(AND(P$4&gt;=$AH100,P$4&lt;$AI100),AND(P$4&gt;=$AJ100,P$4&lt;$AK100)),$AG100,$AF100),0)))</f>
        <v/>
      </c>
      <c r="Q100" s="40">
        <f>IF(OR($A100="",$AF100=""),"",IF($AL100=1,0,IF(IF($AE100&gt;$AD100,AND(Q$4&gt;=$AD100,Q$4&lt;$AE100),OR(Q$4&gt;=$AD100,Q$4&lt;$AE100)),IF(OR(AND(Q$4&gt;=$AH100,Q$4&lt;$AI100),AND(Q$4&gt;=$AJ100,Q$4&lt;$AK100)),$AG100,$AF100),0)))</f>
        <v/>
      </c>
      <c r="R100" s="40">
        <f>IF(OR($A100="",$AF100=""),"",IF($AL100=1,0,IF(IF($AE100&gt;$AD100,AND(R$4&gt;=$AD100,R$4&lt;$AE100),OR(R$4&gt;=$AD100,R$4&lt;$AE100)),IF(OR(AND(R$4&gt;=$AH100,R$4&lt;$AI100),AND(R$4&gt;=$AJ100,R$4&lt;$AK100)),$AG100,$AF100),0)))</f>
        <v/>
      </c>
      <c r="S100" s="40">
        <f>IF(OR($A100="",$AF100=""),"",IF($AL100=1,0,IF(IF($AE100&gt;$AD100,AND(S$4&gt;=$AD100,S$4&lt;$AE100),OR(S$4&gt;=$AD100,S$4&lt;$AE100)),IF(OR(AND(S$4&gt;=$AH100,S$4&lt;$AI100),AND(S$4&gt;=$AJ100,S$4&lt;$AK100)),$AG100,$AF100),0)))</f>
        <v/>
      </c>
      <c r="T100" s="40">
        <f>IF(OR($A100="",$AF100=""),"",IF($AL100=1,0,IF(IF($AE100&gt;$AD100,AND(T$4&gt;=$AD100,T$4&lt;$AE100),OR(T$4&gt;=$AD100,T$4&lt;$AE100)),IF(OR(AND(T$4&gt;=$AH100,T$4&lt;$AI100),AND(T$4&gt;=$AJ100,T$4&lt;$AK100)),$AG100,$AF100),0)))</f>
        <v/>
      </c>
      <c r="U100" s="40">
        <f>IF(OR($A100="",$AF100=""),"",IF($AL100=1,0,IF(IF($AE100&gt;$AD100,AND(U$4&gt;=$AD100,U$4&lt;$AE100),OR(U$4&gt;=$AD100,U$4&lt;$AE100)),IF(OR(AND(U$4&gt;=$AH100,U$4&lt;$AI100),AND(U$4&gt;=$AJ100,U$4&lt;$AK100)),$AG100,$AF100),0)))</f>
        <v/>
      </c>
      <c r="V100" s="40">
        <f>IF(OR($A100="",$AF100=""),"",IF($AL100=1,0,IF(IF($AE100&gt;$AD100,AND(V$4&gt;=$AD100,V$4&lt;$AE100),OR(V$4&gt;=$AD100,V$4&lt;$AE100)),IF(OR(AND(V$4&gt;=$AH100,V$4&lt;$AI100),AND(V$4&gt;=$AJ100,V$4&lt;$AK100)),$AG100,$AF100),0)))</f>
        <v/>
      </c>
      <c r="W100" s="40">
        <f>IF(OR($A100="",$AF100=""),"",IF($AL100=1,0,IF(IF($AE100&gt;$AD100,AND(W$4&gt;=$AD100,W$4&lt;$AE100),OR(W$4&gt;=$AD100,W$4&lt;$AE100)),IF(OR(AND(W$4&gt;=$AH100,W$4&lt;$AI100),AND(W$4&gt;=$AJ100,W$4&lt;$AK100)),$AG100,$AF100),0)))</f>
        <v/>
      </c>
      <c r="X100" s="40">
        <f>IF(OR($A100="",$AF100=""),"",IF($AL100=1,0,IF(IF($AE100&gt;$AD100,AND(X$4&gt;=$AD100,X$4&lt;$AE100),OR(X$4&gt;=$AD100,X$4&lt;$AE100)),IF(OR(AND(X$4&gt;=$AH100,X$4&lt;$AI100),AND(X$4&gt;=$AJ100,X$4&lt;$AK100)),$AG100,$AF100),0)))</f>
        <v/>
      </c>
      <c r="Y100" s="40">
        <f>IF(OR($A100="",$AF100=""),"",IF($AL100=1,0,IF(IF($AE100&gt;$AD100,AND(Y$4&gt;=$AD100,Y$4&lt;$AE100),OR(Y$4&gt;=$AD100,Y$4&lt;$AE100)),IF(OR(AND(Y$4&gt;=$AH100,Y$4&lt;$AI100),AND(Y$4&gt;=$AJ100,Y$4&lt;$AK100)),$AG100,$AF100),0)))</f>
        <v/>
      </c>
      <c r="Z100" s="40">
        <f>IF(OR($A100="",$AF100=""),"",IF($AL100=1,0,IF(IF($AE100&gt;$AD100,AND(Z$4&gt;=$AD100,Z$4&lt;$AE100),OR(Z$4&gt;=$AD100,Z$4&lt;$AE100)),IF(OR(AND(Z$4&gt;=$AH100,Z$4&lt;$AI100),AND(Z$4&gt;=$AJ100,Z$4&lt;$AK100)),$AG100,$AF100),0)))</f>
        <v/>
      </c>
      <c r="AA100" s="41">
        <f>IF($A100="","",SUM(C100:Z100))</f>
        <v/>
      </c>
      <c r="AC100" s="42" t="n">
        <v>1</v>
      </c>
      <c r="AD100" s="42">
        <f>IF('3 Movimento'!$B$21&lt;&gt;"",'3 Movimento'!$B$21,IF('1 Loja'!B$16="",0,'1 Loja'!B$16))*24</f>
        <v/>
      </c>
      <c r="AE100" s="42">
        <f>IF('3 Movimento'!$C$21&lt;&gt;"",'3 Movimento'!$C$21,IF('1 Loja'!B$17="",0,'1 Loja'!B$17))*24</f>
        <v/>
      </c>
      <c r="AF100" s="42">
        <f>IF('3 Movimento'!$D$21="","",'3 Movimento'!$D$21)</f>
        <v/>
      </c>
      <c r="AG100" s="42">
        <f>IF('3 Movimento'!$E$21="",AF100,'3 Movimento'!$E$21)</f>
        <v/>
      </c>
      <c r="AH100" s="42">
        <f>IF('1 Loja'!B$18="",-1,'1 Loja'!B$18*24)</f>
        <v/>
      </c>
      <c r="AI100" s="42">
        <f>IF('1 Loja'!B$19="",-1,'1 Loja'!B$19*24)</f>
        <v/>
      </c>
      <c r="AJ100" s="42">
        <f>IF('1 Loja'!B$20="",-1,'1 Loja'!B$20*24)</f>
        <v/>
      </c>
      <c r="AK100" s="42">
        <f>IF('1 Loja'!B$21="",-1,'1 Loja'!B$21*24)</f>
        <v/>
      </c>
      <c r="AL100" s="42">
        <f>IF(AND('3 Movimento'!$B$21="",'3 Movimento'!$C$21="",OR('1 Loja'!B$16="",'1 Loja'!B$17="")),1,0)</f>
        <v/>
      </c>
    </row>
    <row r="101">
      <c r="A101" s="39">
        <f>IF('3 Movimento'!$A$21="","",'3 Movimento'!$A$21)</f>
        <v/>
      </c>
      <c r="B101" s="39" t="inlineStr">
        <is>
          <t>Sexta</t>
        </is>
      </c>
      <c r="C101" s="40">
        <f>IF(OR($A101="",$AF101=""),"",IF($AL101=1,0,IF(IF($AE101&gt;$AD101,AND(C$4&gt;=$AD101,C$4&lt;$AE101),OR(C$4&gt;=$AD101,C$4&lt;$AE101)),IF(OR(AND(C$4&gt;=$AH101,C$4&lt;$AI101),AND(C$4&gt;=$AJ101,C$4&lt;$AK101)),$AG101,$AF101),0)))</f>
        <v/>
      </c>
      <c r="D101" s="40">
        <f>IF(OR($A101="",$AF101=""),"",IF($AL101=1,0,IF(IF($AE101&gt;$AD101,AND(D$4&gt;=$AD101,D$4&lt;$AE101),OR(D$4&gt;=$AD101,D$4&lt;$AE101)),IF(OR(AND(D$4&gt;=$AH101,D$4&lt;$AI101),AND(D$4&gt;=$AJ101,D$4&lt;$AK101)),$AG101,$AF101),0)))</f>
        <v/>
      </c>
      <c r="E101" s="40">
        <f>IF(OR($A101="",$AF101=""),"",IF($AL101=1,0,IF(IF($AE101&gt;$AD101,AND(E$4&gt;=$AD101,E$4&lt;$AE101),OR(E$4&gt;=$AD101,E$4&lt;$AE101)),IF(OR(AND(E$4&gt;=$AH101,E$4&lt;$AI101),AND(E$4&gt;=$AJ101,E$4&lt;$AK101)),$AG101,$AF101),0)))</f>
        <v/>
      </c>
      <c r="F101" s="40">
        <f>IF(OR($A101="",$AF101=""),"",IF($AL101=1,0,IF(IF($AE101&gt;$AD101,AND(F$4&gt;=$AD101,F$4&lt;$AE101),OR(F$4&gt;=$AD101,F$4&lt;$AE101)),IF(OR(AND(F$4&gt;=$AH101,F$4&lt;$AI101),AND(F$4&gt;=$AJ101,F$4&lt;$AK101)),$AG101,$AF101),0)))</f>
        <v/>
      </c>
      <c r="G101" s="40">
        <f>IF(OR($A101="",$AF101=""),"",IF($AL101=1,0,IF(IF($AE101&gt;$AD101,AND(G$4&gt;=$AD101,G$4&lt;$AE101),OR(G$4&gt;=$AD101,G$4&lt;$AE101)),IF(OR(AND(G$4&gt;=$AH101,G$4&lt;$AI101),AND(G$4&gt;=$AJ101,G$4&lt;$AK101)),$AG101,$AF101),0)))</f>
        <v/>
      </c>
      <c r="H101" s="40">
        <f>IF(OR($A101="",$AF101=""),"",IF($AL101=1,0,IF(IF($AE101&gt;$AD101,AND(H$4&gt;=$AD101,H$4&lt;$AE101),OR(H$4&gt;=$AD101,H$4&lt;$AE101)),IF(OR(AND(H$4&gt;=$AH101,H$4&lt;$AI101),AND(H$4&gt;=$AJ101,H$4&lt;$AK101)),$AG101,$AF101),0)))</f>
        <v/>
      </c>
      <c r="I101" s="40">
        <f>IF(OR($A101="",$AF101=""),"",IF($AL101=1,0,IF(IF($AE101&gt;$AD101,AND(I$4&gt;=$AD101,I$4&lt;$AE101),OR(I$4&gt;=$AD101,I$4&lt;$AE101)),IF(OR(AND(I$4&gt;=$AH101,I$4&lt;$AI101),AND(I$4&gt;=$AJ101,I$4&lt;$AK101)),$AG101,$AF101),0)))</f>
        <v/>
      </c>
      <c r="J101" s="40">
        <f>IF(OR($A101="",$AF101=""),"",IF($AL101=1,0,IF(IF($AE101&gt;$AD101,AND(J$4&gt;=$AD101,J$4&lt;$AE101),OR(J$4&gt;=$AD101,J$4&lt;$AE101)),IF(OR(AND(J$4&gt;=$AH101,J$4&lt;$AI101),AND(J$4&gt;=$AJ101,J$4&lt;$AK101)),$AG101,$AF101),0)))</f>
        <v/>
      </c>
      <c r="K101" s="40">
        <f>IF(OR($A101="",$AF101=""),"",IF($AL101=1,0,IF(IF($AE101&gt;$AD101,AND(K$4&gt;=$AD101,K$4&lt;$AE101),OR(K$4&gt;=$AD101,K$4&lt;$AE101)),IF(OR(AND(K$4&gt;=$AH101,K$4&lt;$AI101),AND(K$4&gt;=$AJ101,K$4&lt;$AK101)),$AG101,$AF101),0)))</f>
        <v/>
      </c>
      <c r="L101" s="40">
        <f>IF(OR($A101="",$AF101=""),"",IF($AL101=1,0,IF(IF($AE101&gt;$AD101,AND(L$4&gt;=$AD101,L$4&lt;$AE101),OR(L$4&gt;=$AD101,L$4&lt;$AE101)),IF(OR(AND(L$4&gt;=$AH101,L$4&lt;$AI101),AND(L$4&gt;=$AJ101,L$4&lt;$AK101)),$AG101,$AF101),0)))</f>
        <v/>
      </c>
      <c r="M101" s="40">
        <f>IF(OR($A101="",$AF101=""),"",IF($AL101=1,0,IF(IF($AE101&gt;$AD101,AND(M$4&gt;=$AD101,M$4&lt;$AE101),OR(M$4&gt;=$AD101,M$4&lt;$AE101)),IF(OR(AND(M$4&gt;=$AH101,M$4&lt;$AI101),AND(M$4&gt;=$AJ101,M$4&lt;$AK101)),$AG101,$AF101),0)))</f>
        <v/>
      </c>
      <c r="N101" s="40">
        <f>IF(OR($A101="",$AF101=""),"",IF($AL101=1,0,IF(IF($AE101&gt;$AD101,AND(N$4&gt;=$AD101,N$4&lt;$AE101),OR(N$4&gt;=$AD101,N$4&lt;$AE101)),IF(OR(AND(N$4&gt;=$AH101,N$4&lt;$AI101),AND(N$4&gt;=$AJ101,N$4&lt;$AK101)),$AG101,$AF101),0)))</f>
        <v/>
      </c>
      <c r="O101" s="40">
        <f>IF(OR($A101="",$AF101=""),"",IF($AL101=1,0,IF(IF($AE101&gt;$AD101,AND(O$4&gt;=$AD101,O$4&lt;$AE101),OR(O$4&gt;=$AD101,O$4&lt;$AE101)),IF(OR(AND(O$4&gt;=$AH101,O$4&lt;$AI101),AND(O$4&gt;=$AJ101,O$4&lt;$AK101)),$AG101,$AF101),0)))</f>
        <v/>
      </c>
      <c r="P101" s="40">
        <f>IF(OR($A101="",$AF101=""),"",IF($AL101=1,0,IF(IF($AE101&gt;$AD101,AND(P$4&gt;=$AD101,P$4&lt;$AE101),OR(P$4&gt;=$AD101,P$4&lt;$AE101)),IF(OR(AND(P$4&gt;=$AH101,P$4&lt;$AI101),AND(P$4&gt;=$AJ101,P$4&lt;$AK101)),$AG101,$AF101),0)))</f>
        <v/>
      </c>
      <c r="Q101" s="40">
        <f>IF(OR($A101="",$AF101=""),"",IF($AL101=1,0,IF(IF($AE101&gt;$AD101,AND(Q$4&gt;=$AD101,Q$4&lt;$AE101),OR(Q$4&gt;=$AD101,Q$4&lt;$AE101)),IF(OR(AND(Q$4&gt;=$AH101,Q$4&lt;$AI101),AND(Q$4&gt;=$AJ101,Q$4&lt;$AK101)),$AG101,$AF101),0)))</f>
        <v/>
      </c>
      <c r="R101" s="40">
        <f>IF(OR($A101="",$AF101=""),"",IF($AL101=1,0,IF(IF($AE101&gt;$AD101,AND(R$4&gt;=$AD101,R$4&lt;$AE101),OR(R$4&gt;=$AD101,R$4&lt;$AE101)),IF(OR(AND(R$4&gt;=$AH101,R$4&lt;$AI101),AND(R$4&gt;=$AJ101,R$4&lt;$AK101)),$AG101,$AF101),0)))</f>
        <v/>
      </c>
      <c r="S101" s="40">
        <f>IF(OR($A101="",$AF101=""),"",IF($AL101=1,0,IF(IF($AE101&gt;$AD101,AND(S$4&gt;=$AD101,S$4&lt;$AE101),OR(S$4&gt;=$AD101,S$4&lt;$AE101)),IF(OR(AND(S$4&gt;=$AH101,S$4&lt;$AI101),AND(S$4&gt;=$AJ101,S$4&lt;$AK101)),$AG101,$AF101),0)))</f>
        <v/>
      </c>
      <c r="T101" s="40">
        <f>IF(OR($A101="",$AF101=""),"",IF($AL101=1,0,IF(IF($AE101&gt;$AD101,AND(T$4&gt;=$AD101,T$4&lt;$AE101),OR(T$4&gt;=$AD101,T$4&lt;$AE101)),IF(OR(AND(T$4&gt;=$AH101,T$4&lt;$AI101),AND(T$4&gt;=$AJ101,T$4&lt;$AK101)),$AG101,$AF101),0)))</f>
        <v/>
      </c>
      <c r="U101" s="40">
        <f>IF(OR($A101="",$AF101=""),"",IF($AL101=1,0,IF(IF($AE101&gt;$AD101,AND(U$4&gt;=$AD101,U$4&lt;$AE101),OR(U$4&gt;=$AD101,U$4&lt;$AE101)),IF(OR(AND(U$4&gt;=$AH101,U$4&lt;$AI101),AND(U$4&gt;=$AJ101,U$4&lt;$AK101)),$AG101,$AF101),0)))</f>
        <v/>
      </c>
      <c r="V101" s="40">
        <f>IF(OR($A101="",$AF101=""),"",IF($AL101=1,0,IF(IF($AE101&gt;$AD101,AND(V$4&gt;=$AD101,V$4&lt;$AE101),OR(V$4&gt;=$AD101,V$4&lt;$AE101)),IF(OR(AND(V$4&gt;=$AH101,V$4&lt;$AI101),AND(V$4&gt;=$AJ101,V$4&lt;$AK101)),$AG101,$AF101),0)))</f>
        <v/>
      </c>
      <c r="W101" s="40">
        <f>IF(OR($A101="",$AF101=""),"",IF($AL101=1,0,IF(IF($AE101&gt;$AD101,AND(W$4&gt;=$AD101,W$4&lt;$AE101),OR(W$4&gt;=$AD101,W$4&lt;$AE101)),IF(OR(AND(W$4&gt;=$AH101,W$4&lt;$AI101),AND(W$4&gt;=$AJ101,W$4&lt;$AK101)),$AG101,$AF101),0)))</f>
        <v/>
      </c>
      <c r="X101" s="40">
        <f>IF(OR($A101="",$AF101=""),"",IF($AL101=1,0,IF(IF($AE101&gt;$AD101,AND(X$4&gt;=$AD101,X$4&lt;$AE101),OR(X$4&gt;=$AD101,X$4&lt;$AE101)),IF(OR(AND(X$4&gt;=$AH101,X$4&lt;$AI101),AND(X$4&gt;=$AJ101,X$4&lt;$AK101)),$AG101,$AF101),0)))</f>
        <v/>
      </c>
      <c r="Y101" s="40">
        <f>IF(OR($A101="",$AF101=""),"",IF($AL101=1,0,IF(IF($AE101&gt;$AD101,AND(Y$4&gt;=$AD101,Y$4&lt;$AE101),OR(Y$4&gt;=$AD101,Y$4&lt;$AE101)),IF(OR(AND(Y$4&gt;=$AH101,Y$4&lt;$AI101),AND(Y$4&gt;=$AJ101,Y$4&lt;$AK101)),$AG101,$AF101),0)))</f>
        <v/>
      </c>
      <c r="Z101" s="40">
        <f>IF(OR($A101="",$AF101=""),"",IF($AL101=1,0,IF(IF($AE101&gt;$AD101,AND(Z$4&gt;=$AD101,Z$4&lt;$AE101),OR(Z$4&gt;=$AD101,Z$4&lt;$AE101)),IF(OR(AND(Z$4&gt;=$AH101,Z$4&lt;$AI101),AND(Z$4&gt;=$AJ101,Z$4&lt;$AK101)),$AG101,$AF101),0)))</f>
        <v/>
      </c>
      <c r="AA101" s="41">
        <f>IF($A101="","",SUM(C101:Z101))</f>
        <v/>
      </c>
      <c r="AC101" s="42" t="n">
        <v>1</v>
      </c>
      <c r="AD101" s="42">
        <f>IF('3 Movimento'!$B$21&lt;&gt;"",'3 Movimento'!$B$21,IF('1 Loja'!B$16="",0,'1 Loja'!B$16))*24</f>
        <v/>
      </c>
      <c r="AE101" s="42">
        <f>IF('3 Movimento'!$C$21&lt;&gt;"",'3 Movimento'!$C$21,IF('1 Loja'!B$17="",0,'1 Loja'!B$17))*24</f>
        <v/>
      </c>
      <c r="AF101" s="42">
        <f>IF('3 Movimento'!$D$21="","",'3 Movimento'!$D$21)</f>
        <v/>
      </c>
      <c r="AG101" s="42">
        <f>IF('3 Movimento'!$E$21="",AF101,'3 Movimento'!$E$21)</f>
        <v/>
      </c>
      <c r="AH101" s="42">
        <f>IF('1 Loja'!B$18="",-1,'1 Loja'!B$18*24)</f>
        <v/>
      </c>
      <c r="AI101" s="42">
        <f>IF('1 Loja'!B$19="",-1,'1 Loja'!B$19*24)</f>
        <v/>
      </c>
      <c r="AJ101" s="42">
        <f>IF('1 Loja'!B$20="",-1,'1 Loja'!B$20*24)</f>
        <v/>
      </c>
      <c r="AK101" s="42">
        <f>IF('1 Loja'!B$21="",-1,'1 Loja'!B$21*24)</f>
        <v/>
      </c>
      <c r="AL101" s="42">
        <f>IF(AND('3 Movimento'!$B$21="",'3 Movimento'!$C$21="",OR('1 Loja'!B$16="",'1 Loja'!B$17="")),1,0)</f>
        <v/>
      </c>
    </row>
    <row r="102">
      <c r="A102" s="39">
        <f>IF('3 Movimento'!$A$21="","",'3 Movimento'!$A$21)</f>
        <v/>
      </c>
      <c r="B102" s="39" t="inlineStr">
        <is>
          <t>Sábado</t>
        </is>
      </c>
      <c r="C102" s="40">
        <f>IF(OR($A102="",$AF102=""),"",IF($AL102=1,0,IF(IF($AE102&gt;$AD102,AND(C$4&gt;=$AD102,C$4&lt;$AE102),OR(C$4&gt;=$AD102,C$4&lt;$AE102)),IF(OR(AND(C$4&gt;=$AH102,C$4&lt;$AI102),AND(C$4&gt;=$AJ102,C$4&lt;$AK102)),$AG102,$AF102),0)))</f>
        <v/>
      </c>
      <c r="D102" s="40">
        <f>IF(OR($A102="",$AF102=""),"",IF($AL102=1,0,IF(IF($AE102&gt;$AD102,AND(D$4&gt;=$AD102,D$4&lt;$AE102),OR(D$4&gt;=$AD102,D$4&lt;$AE102)),IF(OR(AND(D$4&gt;=$AH102,D$4&lt;$AI102),AND(D$4&gt;=$AJ102,D$4&lt;$AK102)),$AG102,$AF102),0)))</f>
        <v/>
      </c>
      <c r="E102" s="40">
        <f>IF(OR($A102="",$AF102=""),"",IF($AL102=1,0,IF(IF($AE102&gt;$AD102,AND(E$4&gt;=$AD102,E$4&lt;$AE102),OR(E$4&gt;=$AD102,E$4&lt;$AE102)),IF(OR(AND(E$4&gt;=$AH102,E$4&lt;$AI102),AND(E$4&gt;=$AJ102,E$4&lt;$AK102)),$AG102,$AF102),0)))</f>
        <v/>
      </c>
      <c r="F102" s="40">
        <f>IF(OR($A102="",$AF102=""),"",IF($AL102=1,0,IF(IF($AE102&gt;$AD102,AND(F$4&gt;=$AD102,F$4&lt;$AE102),OR(F$4&gt;=$AD102,F$4&lt;$AE102)),IF(OR(AND(F$4&gt;=$AH102,F$4&lt;$AI102),AND(F$4&gt;=$AJ102,F$4&lt;$AK102)),$AG102,$AF102),0)))</f>
        <v/>
      </c>
      <c r="G102" s="40">
        <f>IF(OR($A102="",$AF102=""),"",IF($AL102=1,0,IF(IF($AE102&gt;$AD102,AND(G$4&gt;=$AD102,G$4&lt;$AE102),OR(G$4&gt;=$AD102,G$4&lt;$AE102)),IF(OR(AND(G$4&gt;=$AH102,G$4&lt;$AI102),AND(G$4&gt;=$AJ102,G$4&lt;$AK102)),$AG102,$AF102),0)))</f>
        <v/>
      </c>
      <c r="H102" s="40">
        <f>IF(OR($A102="",$AF102=""),"",IF($AL102=1,0,IF(IF($AE102&gt;$AD102,AND(H$4&gt;=$AD102,H$4&lt;$AE102),OR(H$4&gt;=$AD102,H$4&lt;$AE102)),IF(OR(AND(H$4&gt;=$AH102,H$4&lt;$AI102),AND(H$4&gt;=$AJ102,H$4&lt;$AK102)),$AG102,$AF102),0)))</f>
        <v/>
      </c>
      <c r="I102" s="40">
        <f>IF(OR($A102="",$AF102=""),"",IF($AL102=1,0,IF(IF($AE102&gt;$AD102,AND(I$4&gt;=$AD102,I$4&lt;$AE102),OR(I$4&gt;=$AD102,I$4&lt;$AE102)),IF(OR(AND(I$4&gt;=$AH102,I$4&lt;$AI102),AND(I$4&gt;=$AJ102,I$4&lt;$AK102)),$AG102,$AF102),0)))</f>
        <v/>
      </c>
      <c r="J102" s="40">
        <f>IF(OR($A102="",$AF102=""),"",IF($AL102=1,0,IF(IF($AE102&gt;$AD102,AND(J$4&gt;=$AD102,J$4&lt;$AE102),OR(J$4&gt;=$AD102,J$4&lt;$AE102)),IF(OR(AND(J$4&gt;=$AH102,J$4&lt;$AI102),AND(J$4&gt;=$AJ102,J$4&lt;$AK102)),$AG102,$AF102),0)))</f>
        <v/>
      </c>
      <c r="K102" s="40">
        <f>IF(OR($A102="",$AF102=""),"",IF($AL102=1,0,IF(IF($AE102&gt;$AD102,AND(K$4&gt;=$AD102,K$4&lt;$AE102),OR(K$4&gt;=$AD102,K$4&lt;$AE102)),IF(OR(AND(K$4&gt;=$AH102,K$4&lt;$AI102),AND(K$4&gt;=$AJ102,K$4&lt;$AK102)),$AG102,$AF102),0)))</f>
        <v/>
      </c>
      <c r="L102" s="40">
        <f>IF(OR($A102="",$AF102=""),"",IF($AL102=1,0,IF(IF($AE102&gt;$AD102,AND(L$4&gt;=$AD102,L$4&lt;$AE102),OR(L$4&gt;=$AD102,L$4&lt;$AE102)),IF(OR(AND(L$4&gt;=$AH102,L$4&lt;$AI102),AND(L$4&gt;=$AJ102,L$4&lt;$AK102)),$AG102,$AF102),0)))</f>
        <v/>
      </c>
      <c r="M102" s="40">
        <f>IF(OR($A102="",$AF102=""),"",IF($AL102=1,0,IF(IF($AE102&gt;$AD102,AND(M$4&gt;=$AD102,M$4&lt;$AE102),OR(M$4&gt;=$AD102,M$4&lt;$AE102)),IF(OR(AND(M$4&gt;=$AH102,M$4&lt;$AI102),AND(M$4&gt;=$AJ102,M$4&lt;$AK102)),$AG102,$AF102),0)))</f>
        <v/>
      </c>
      <c r="N102" s="40">
        <f>IF(OR($A102="",$AF102=""),"",IF($AL102=1,0,IF(IF($AE102&gt;$AD102,AND(N$4&gt;=$AD102,N$4&lt;$AE102),OR(N$4&gt;=$AD102,N$4&lt;$AE102)),IF(OR(AND(N$4&gt;=$AH102,N$4&lt;$AI102),AND(N$4&gt;=$AJ102,N$4&lt;$AK102)),$AG102,$AF102),0)))</f>
        <v/>
      </c>
      <c r="O102" s="40">
        <f>IF(OR($A102="",$AF102=""),"",IF($AL102=1,0,IF(IF($AE102&gt;$AD102,AND(O$4&gt;=$AD102,O$4&lt;$AE102),OR(O$4&gt;=$AD102,O$4&lt;$AE102)),IF(OR(AND(O$4&gt;=$AH102,O$4&lt;$AI102),AND(O$4&gt;=$AJ102,O$4&lt;$AK102)),$AG102,$AF102),0)))</f>
        <v/>
      </c>
      <c r="P102" s="40">
        <f>IF(OR($A102="",$AF102=""),"",IF($AL102=1,0,IF(IF($AE102&gt;$AD102,AND(P$4&gt;=$AD102,P$4&lt;$AE102),OR(P$4&gt;=$AD102,P$4&lt;$AE102)),IF(OR(AND(P$4&gt;=$AH102,P$4&lt;$AI102),AND(P$4&gt;=$AJ102,P$4&lt;$AK102)),$AG102,$AF102),0)))</f>
        <v/>
      </c>
      <c r="Q102" s="40">
        <f>IF(OR($A102="",$AF102=""),"",IF($AL102=1,0,IF(IF($AE102&gt;$AD102,AND(Q$4&gt;=$AD102,Q$4&lt;$AE102),OR(Q$4&gt;=$AD102,Q$4&lt;$AE102)),IF(OR(AND(Q$4&gt;=$AH102,Q$4&lt;$AI102),AND(Q$4&gt;=$AJ102,Q$4&lt;$AK102)),$AG102,$AF102),0)))</f>
        <v/>
      </c>
      <c r="R102" s="40">
        <f>IF(OR($A102="",$AF102=""),"",IF($AL102=1,0,IF(IF($AE102&gt;$AD102,AND(R$4&gt;=$AD102,R$4&lt;$AE102),OR(R$4&gt;=$AD102,R$4&lt;$AE102)),IF(OR(AND(R$4&gt;=$AH102,R$4&lt;$AI102),AND(R$4&gt;=$AJ102,R$4&lt;$AK102)),$AG102,$AF102),0)))</f>
        <v/>
      </c>
      <c r="S102" s="40">
        <f>IF(OR($A102="",$AF102=""),"",IF($AL102=1,0,IF(IF($AE102&gt;$AD102,AND(S$4&gt;=$AD102,S$4&lt;$AE102),OR(S$4&gt;=$AD102,S$4&lt;$AE102)),IF(OR(AND(S$4&gt;=$AH102,S$4&lt;$AI102),AND(S$4&gt;=$AJ102,S$4&lt;$AK102)),$AG102,$AF102),0)))</f>
        <v/>
      </c>
      <c r="T102" s="40">
        <f>IF(OR($A102="",$AF102=""),"",IF($AL102=1,0,IF(IF($AE102&gt;$AD102,AND(T$4&gt;=$AD102,T$4&lt;$AE102),OR(T$4&gt;=$AD102,T$4&lt;$AE102)),IF(OR(AND(T$4&gt;=$AH102,T$4&lt;$AI102),AND(T$4&gt;=$AJ102,T$4&lt;$AK102)),$AG102,$AF102),0)))</f>
        <v/>
      </c>
      <c r="U102" s="40">
        <f>IF(OR($A102="",$AF102=""),"",IF($AL102=1,0,IF(IF($AE102&gt;$AD102,AND(U$4&gt;=$AD102,U$4&lt;$AE102),OR(U$4&gt;=$AD102,U$4&lt;$AE102)),IF(OR(AND(U$4&gt;=$AH102,U$4&lt;$AI102),AND(U$4&gt;=$AJ102,U$4&lt;$AK102)),$AG102,$AF102),0)))</f>
        <v/>
      </c>
      <c r="V102" s="40">
        <f>IF(OR($A102="",$AF102=""),"",IF($AL102=1,0,IF(IF($AE102&gt;$AD102,AND(V$4&gt;=$AD102,V$4&lt;$AE102),OR(V$4&gt;=$AD102,V$4&lt;$AE102)),IF(OR(AND(V$4&gt;=$AH102,V$4&lt;$AI102),AND(V$4&gt;=$AJ102,V$4&lt;$AK102)),$AG102,$AF102),0)))</f>
        <v/>
      </c>
      <c r="W102" s="40">
        <f>IF(OR($A102="",$AF102=""),"",IF($AL102=1,0,IF(IF($AE102&gt;$AD102,AND(W$4&gt;=$AD102,W$4&lt;$AE102),OR(W$4&gt;=$AD102,W$4&lt;$AE102)),IF(OR(AND(W$4&gt;=$AH102,W$4&lt;$AI102),AND(W$4&gt;=$AJ102,W$4&lt;$AK102)),$AG102,$AF102),0)))</f>
        <v/>
      </c>
      <c r="X102" s="40">
        <f>IF(OR($A102="",$AF102=""),"",IF($AL102=1,0,IF(IF($AE102&gt;$AD102,AND(X$4&gt;=$AD102,X$4&lt;$AE102),OR(X$4&gt;=$AD102,X$4&lt;$AE102)),IF(OR(AND(X$4&gt;=$AH102,X$4&lt;$AI102),AND(X$4&gt;=$AJ102,X$4&lt;$AK102)),$AG102,$AF102),0)))</f>
        <v/>
      </c>
      <c r="Y102" s="40">
        <f>IF(OR($A102="",$AF102=""),"",IF($AL102=1,0,IF(IF($AE102&gt;$AD102,AND(Y$4&gt;=$AD102,Y$4&lt;$AE102),OR(Y$4&gt;=$AD102,Y$4&lt;$AE102)),IF(OR(AND(Y$4&gt;=$AH102,Y$4&lt;$AI102),AND(Y$4&gt;=$AJ102,Y$4&lt;$AK102)),$AG102,$AF102),0)))</f>
        <v/>
      </c>
      <c r="Z102" s="40">
        <f>IF(OR($A102="",$AF102=""),"",IF($AL102=1,0,IF(IF($AE102&gt;$AD102,AND(Z$4&gt;=$AD102,Z$4&lt;$AE102),OR(Z$4&gt;=$AD102,Z$4&lt;$AE102)),IF(OR(AND(Z$4&gt;=$AH102,Z$4&lt;$AI102),AND(Z$4&gt;=$AJ102,Z$4&lt;$AK102)),$AG102,$AF102),0)))</f>
        <v/>
      </c>
      <c r="AA102" s="41">
        <f>IF($A102="","",SUM(C102:Z102))</f>
        <v/>
      </c>
      <c r="AC102" s="42" t="n">
        <v>2</v>
      </c>
      <c r="AD102" s="42">
        <f>IF('3 Movimento'!$B$21&lt;&gt;"",'3 Movimento'!$B$21,IF('1 Loja'!C$16="",0,'1 Loja'!C$16))*24</f>
        <v/>
      </c>
      <c r="AE102" s="42">
        <f>IF('3 Movimento'!$C$21&lt;&gt;"",'3 Movimento'!$C$21,IF('1 Loja'!C$17="",0,'1 Loja'!C$17))*24</f>
        <v/>
      </c>
      <c r="AF102" s="42">
        <f>IF('3 Movimento'!$F$21="","",'3 Movimento'!$F$21)</f>
        <v/>
      </c>
      <c r="AG102" s="42">
        <f>IF('3 Movimento'!$G$21="",AF102,'3 Movimento'!$G$21)</f>
        <v/>
      </c>
      <c r="AH102" s="42">
        <f>IF('1 Loja'!C$18="",-1,'1 Loja'!C$18*24)</f>
        <v/>
      </c>
      <c r="AI102" s="42">
        <f>IF('1 Loja'!C$19="",-1,'1 Loja'!C$19*24)</f>
        <v/>
      </c>
      <c r="AJ102" s="42">
        <f>IF('1 Loja'!C$20="",-1,'1 Loja'!C$20*24)</f>
        <v/>
      </c>
      <c r="AK102" s="42">
        <f>IF('1 Loja'!C$21="",-1,'1 Loja'!C$21*24)</f>
        <v/>
      </c>
      <c r="AL102" s="42">
        <f>IF(AND('3 Movimento'!$B$21="",'3 Movimento'!$C$21="",OR('1 Loja'!C$16="",'1 Loja'!C$17="")),1,0)</f>
        <v/>
      </c>
    </row>
    <row r="103">
      <c r="A103" s="39">
        <f>IF('3 Movimento'!$A$21="","",'3 Movimento'!$A$21)</f>
        <v/>
      </c>
      <c r="B103" s="39" t="inlineStr">
        <is>
          <t>Domingo</t>
        </is>
      </c>
      <c r="C103" s="40">
        <f>IF(OR($A103="",$AF103=""),"",IF($AL103=1,0,IF(IF($AE103&gt;$AD103,AND(C$4&gt;=$AD103,C$4&lt;$AE103),OR(C$4&gt;=$AD103,C$4&lt;$AE103)),IF(OR(AND(C$4&gt;=$AH103,C$4&lt;$AI103),AND(C$4&gt;=$AJ103,C$4&lt;$AK103)),$AG103,$AF103),0)))</f>
        <v/>
      </c>
      <c r="D103" s="40">
        <f>IF(OR($A103="",$AF103=""),"",IF($AL103=1,0,IF(IF($AE103&gt;$AD103,AND(D$4&gt;=$AD103,D$4&lt;$AE103),OR(D$4&gt;=$AD103,D$4&lt;$AE103)),IF(OR(AND(D$4&gt;=$AH103,D$4&lt;$AI103),AND(D$4&gt;=$AJ103,D$4&lt;$AK103)),$AG103,$AF103),0)))</f>
        <v/>
      </c>
      <c r="E103" s="40">
        <f>IF(OR($A103="",$AF103=""),"",IF($AL103=1,0,IF(IF($AE103&gt;$AD103,AND(E$4&gt;=$AD103,E$4&lt;$AE103),OR(E$4&gt;=$AD103,E$4&lt;$AE103)),IF(OR(AND(E$4&gt;=$AH103,E$4&lt;$AI103),AND(E$4&gt;=$AJ103,E$4&lt;$AK103)),$AG103,$AF103),0)))</f>
        <v/>
      </c>
      <c r="F103" s="40">
        <f>IF(OR($A103="",$AF103=""),"",IF($AL103=1,0,IF(IF($AE103&gt;$AD103,AND(F$4&gt;=$AD103,F$4&lt;$AE103),OR(F$4&gt;=$AD103,F$4&lt;$AE103)),IF(OR(AND(F$4&gt;=$AH103,F$4&lt;$AI103),AND(F$4&gt;=$AJ103,F$4&lt;$AK103)),$AG103,$AF103),0)))</f>
        <v/>
      </c>
      <c r="G103" s="40">
        <f>IF(OR($A103="",$AF103=""),"",IF($AL103=1,0,IF(IF($AE103&gt;$AD103,AND(G$4&gt;=$AD103,G$4&lt;$AE103),OR(G$4&gt;=$AD103,G$4&lt;$AE103)),IF(OR(AND(G$4&gt;=$AH103,G$4&lt;$AI103),AND(G$4&gt;=$AJ103,G$4&lt;$AK103)),$AG103,$AF103),0)))</f>
        <v/>
      </c>
      <c r="H103" s="40">
        <f>IF(OR($A103="",$AF103=""),"",IF($AL103=1,0,IF(IF($AE103&gt;$AD103,AND(H$4&gt;=$AD103,H$4&lt;$AE103),OR(H$4&gt;=$AD103,H$4&lt;$AE103)),IF(OR(AND(H$4&gt;=$AH103,H$4&lt;$AI103),AND(H$4&gt;=$AJ103,H$4&lt;$AK103)),$AG103,$AF103),0)))</f>
        <v/>
      </c>
      <c r="I103" s="40">
        <f>IF(OR($A103="",$AF103=""),"",IF($AL103=1,0,IF(IF($AE103&gt;$AD103,AND(I$4&gt;=$AD103,I$4&lt;$AE103),OR(I$4&gt;=$AD103,I$4&lt;$AE103)),IF(OR(AND(I$4&gt;=$AH103,I$4&lt;$AI103),AND(I$4&gt;=$AJ103,I$4&lt;$AK103)),$AG103,$AF103),0)))</f>
        <v/>
      </c>
      <c r="J103" s="40">
        <f>IF(OR($A103="",$AF103=""),"",IF($AL103=1,0,IF(IF($AE103&gt;$AD103,AND(J$4&gt;=$AD103,J$4&lt;$AE103),OR(J$4&gt;=$AD103,J$4&lt;$AE103)),IF(OR(AND(J$4&gt;=$AH103,J$4&lt;$AI103),AND(J$4&gt;=$AJ103,J$4&lt;$AK103)),$AG103,$AF103),0)))</f>
        <v/>
      </c>
      <c r="K103" s="40">
        <f>IF(OR($A103="",$AF103=""),"",IF($AL103=1,0,IF(IF($AE103&gt;$AD103,AND(K$4&gt;=$AD103,K$4&lt;$AE103),OR(K$4&gt;=$AD103,K$4&lt;$AE103)),IF(OR(AND(K$4&gt;=$AH103,K$4&lt;$AI103),AND(K$4&gt;=$AJ103,K$4&lt;$AK103)),$AG103,$AF103),0)))</f>
        <v/>
      </c>
      <c r="L103" s="40">
        <f>IF(OR($A103="",$AF103=""),"",IF($AL103=1,0,IF(IF($AE103&gt;$AD103,AND(L$4&gt;=$AD103,L$4&lt;$AE103),OR(L$4&gt;=$AD103,L$4&lt;$AE103)),IF(OR(AND(L$4&gt;=$AH103,L$4&lt;$AI103),AND(L$4&gt;=$AJ103,L$4&lt;$AK103)),$AG103,$AF103),0)))</f>
        <v/>
      </c>
      <c r="M103" s="40">
        <f>IF(OR($A103="",$AF103=""),"",IF($AL103=1,0,IF(IF($AE103&gt;$AD103,AND(M$4&gt;=$AD103,M$4&lt;$AE103),OR(M$4&gt;=$AD103,M$4&lt;$AE103)),IF(OR(AND(M$4&gt;=$AH103,M$4&lt;$AI103),AND(M$4&gt;=$AJ103,M$4&lt;$AK103)),$AG103,$AF103),0)))</f>
        <v/>
      </c>
      <c r="N103" s="40">
        <f>IF(OR($A103="",$AF103=""),"",IF($AL103=1,0,IF(IF($AE103&gt;$AD103,AND(N$4&gt;=$AD103,N$4&lt;$AE103),OR(N$4&gt;=$AD103,N$4&lt;$AE103)),IF(OR(AND(N$4&gt;=$AH103,N$4&lt;$AI103),AND(N$4&gt;=$AJ103,N$4&lt;$AK103)),$AG103,$AF103),0)))</f>
        <v/>
      </c>
      <c r="O103" s="40">
        <f>IF(OR($A103="",$AF103=""),"",IF($AL103=1,0,IF(IF($AE103&gt;$AD103,AND(O$4&gt;=$AD103,O$4&lt;$AE103),OR(O$4&gt;=$AD103,O$4&lt;$AE103)),IF(OR(AND(O$4&gt;=$AH103,O$4&lt;$AI103),AND(O$4&gt;=$AJ103,O$4&lt;$AK103)),$AG103,$AF103),0)))</f>
        <v/>
      </c>
      <c r="P103" s="40">
        <f>IF(OR($A103="",$AF103=""),"",IF($AL103=1,0,IF(IF($AE103&gt;$AD103,AND(P$4&gt;=$AD103,P$4&lt;$AE103),OR(P$4&gt;=$AD103,P$4&lt;$AE103)),IF(OR(AND(P$4&gt;=$AH103,P$4&lt;$AI103),AND(P$4&gt;=$AJ103,P$4&lt;$AK103)),$AG103,$AF103),0)))</f>
        <v/>
      </c>
      <c r="Q103" s="40">
        <f>IF(OR($A103="",$AF103=""),"",IF($AL103=1,0,IF(IF($AE103&gt;$AD103,AND(Q$4&gt;=$AD103,Q$4&lt;$AE103),OR(Q$4&gt;=$AD103,Q$4&lt;$AE103)),IF(OR(AND(Q$4&gt;=$AH103,Q$4&lt;$AI103),AND(Q$4&gt;=$AJ103,Q$4&lt;$AK103)),$AG103,$AF103),0)))</f>
        <v/>
      </c>
      <c r="R103" s="40">
        <f>IF(OR($A103="",$AF103=""),"",IF($AL103=1,0,IF(IF($AE103&gt;$AD103,AND(R$4&gt;=$AD103,R$4&lt;$AE103),OR(R$4&gt;=$AD103,R$4&lt;$AE103)),IF(OR(AND(R$4&gt;=$AH103,R$4&lt;$AI103),AND(R$4&gt;=$AJ103,R$4&lt;$AK103)),$AG103,$AF103),0)))</f>
        <v/>
      </c>
      <c r="S103" s="40">
        <f>IF(OR($A103="",$AF103=""),"",IF($AL103=1,0,IF(IF($AE103&gt;$AD103,AND(S$4&gt;=$AD103,S$4&lt;$AE103),OR(S$4&gt;=$AD103,S$4&lt;$AE103)),IF(OR(AND(S$4&gt;=$AH103,S$4&lt;$AI103),AND(S$4&gt;=$AJ103,S$4&lt;$AK103)),$AG103,$AF103),0)))</f>
        <v/>
      </c>
      <c r="T103" s="40">
        <f>IF(OR($A103="",$AF103=""),"",IF($AL103=1,0,IF(IF($AE103&gt;$AD103,AND(T$4&gt;=$AD103,T$4&lt;$AE103),OR(T$4&gt;=$AD103,T$4&lt;$AE103)),IF(OR(AND(T$4&gt;=$AH103,T$4&lt;$AI103),AND(T$4&gt;=$AJ103,T$4&lt;$AK103)),$AG103,$AF103),0)))</f>
        <v/>
      </c>
      <c r="U103" s="40">
        <f>IF(OR($A103="",$AF103=""),"",IF($AL103=1,0,IF(IF($AE103&gt;$AD103,AND(U$4&gt;=$AD103,U$4&lt;$AE103),OR(U$4&gt;=$AD103,U$4&lt;$AE103)),IF(OR(AND(U$4&gt;=$AH103,U$4&lt;$AI103),AND(U$4&gt;=$AJ103,U$4&lt;$AK103)),$AG103,$AF103),0)))</f>
        <v/>
      </c>
      <c r="V103" s="40">
        <f>IF(OR($A103="",$AF103=""),"",IF($AL103=1,0,IF(IF($AE103&gt;$AD103,AND(V$4&gt;=$AD103,V$4&lt;$AE103),OR(V$4&gt;=$AD103,V$4&lt;$AE103)),IF(OR(AND(V$4&gt;=$AH103,V$4&lt;$AI103),AND(V$4&gt;=$AJ103,V$4&lt;$AK103)),$AG103,$AF103),0)))</f>
        <v/>
      </c>
      <c r="W103" s="40">
        <f>IF(OR($A103="",$AF103=""),"",IF($AL103=1,0,IF(IF($AE103&gt;$AD103,AND(W$4&gt;=$AD103,W$4&lt;$AE103),OR(W$4&gt;=$AD103,W$4&lt;$AE103)),IF(OR(AND(W$4&gt;=$AH103,W$4&lt;$AI103),AND(W$4&gt;=$AJ103,W$4&lt;$AK103)),$AG103,$AF103),0)))</f>
        <v/>
      </c>
      <c r="X103" s="40">
        <f>IF(OR($A103="",$AF103=""),"",IF($AL103=1,0,IF(IF($AE103&gt;$AD103,AND(X$4&gt;=$AD103,X$4&lt;$AE103),OR(X$4&gt;=$AD103,X$4&lt;$AE103)),IF(OR(AND(X$4&gt;=$AH103,X$4&lt;$AI103),AND(X$4&gt;=$AJ103,X$4&lt;$AK103)),$AG103,$AF103),0)))</f>
        <v/>
      </c>
      <c r="Y103" s="40">
        <f>IF(OR($A103="",$AF103=""),"",IF($AL103=1,0,IF(IF($AE103&gt;$AD103,AND(Y$4&gt;=$AD103,Y$4&lt;$AE103),OR(Y$4&gt;=$AD103,Y$4&lt;$AE103)),IF(OR(AND(Y$4&gt;=$AH103,Y$4&lt;$AI103),AND(Y$4&gt;=$AJ103,Y$4&lt;$AK103)),$AG103,$AF103),0)))</f>
        <v/>
      </c>
      <c r="Z103" s="40">
        <f>IF(OR($A103="",$AF103=""),"",IF($AL103=1,0,IF(IF($AE103&gt;$AD103,AND(Z$4&gt;=$AD103,Z$4&lt;$AE103),OR(Z$4&gt;=$AD103,Z$4&lt;$AE103)),IF(OR(AND(Z$4&gt;=$AH103,Z$4&lt;$AI103),AND(Z$4&gt;=$AJ103,Z$4&lt;$AK103)),$AG103,$AF103),0)))</f>
        <v/>
      </c>
      <c r="AA103" s="41">
        <f>IF($A103="","",SUM(C103:Z103))</f>
        <v/>
      </c>
      <c r="AC103" s="42" t="n">
        <v>3</v>
      </c>
      <c r="AD103" s="42">
        <f>IF('3 Movimento'!$B$21&lt;&gt;"",'3 Movimento'!$B$21,IF('1 Loja'!D$16="",0,'1 Loja'!D$16))*24</f>
        <v/>
      </c>
      <c r="AE103" s="42">
        <f>IF('3 Movimento'!$C$21&lt;&gt;"",'3 Movimento'!$C$21,IF('1 Loja'!D$17="",0,'1 Loja'!D$17))*24</f>
        <v/>
      </c>
      <c r="AF103" s="42">
        <f>IF('3 Movimento'!$H$21="","",'3 Movimento'!$H$21)</f>
        <v/>
      </c>
      <c r="AG103" s="42">
        <f>IF('3 Movimento'!$I$21="",AF103,'3 Movimento'!$I$21)</f>
        <v/>
      </c>
      <c r="AH103" s="42">
        <f>IF('1 Loja'!D$18="",-1,'1 Loja'!D$18*24)</f>
        <v/>
      </c>
      <c r="AI103" s="42">
        <f>IF('1 Loja'!D$19="",-1,'1 Loja'!D$19*24)</f>
        <v/>
      </c>
      <c r="AJ103" s="42">
        <f>IF('1 Loja'!D$20="",-1,'1 Loja'!D$20*24)</f>
        <v/>
      </c>
      <c r="AK103" s="42">
        <f>IF('1 Loja'!D$21="",-1,'1 Loja'!D$21*24)</f>
        <v/>
      </c>
      <c r="AL103" s="42">
        <f>IF(AND('3 Movimento'!$B$21="",'3 Movimento'!$C$21="",OR('1 Loja'!D$16="",'1 Loja'!D$17="")),1,0)</f>
        <v/>
      </c>
    </row>
    <row r="104">
      <c r="A104" s="39">
        <f>IF('3 Movimento'!$A$22="","",'3 Movimento'!$A$22)</f>
        <v/>
      </c>
      <c r="B104" s="39" t="inlineStr">
        <is>
          <t>Segunda</t>
        </is>
      </c>
      <c r="C104" s="40">
        <f>IF(OR($A104="",$AF104=""),"",IF($AL104=1,0,IF(IF($AE104&gt;$AD104,AND(C$4&gt;=$AD104,C$4&lt;$AE104),OR(C$4&gt;=$AD104,C$4&lt;$AE104)),IF(OR(AND(C$4&gt;=$AH104,C$4&lt;$AI104),AND(C$4&gt;=$AJ104,C$4&lt;$AK104)),$AG104,$AF104),0)))</f>
        <v/>
      </c>
      <c r="D104" s="40">
        <f>IF(OR($A104="",$AF104=""),"",IF($AL104=1,0,IF(IF($AE104&gt;$AD104,AND(D$4&gt;=$AD104,D$4&lt;$AE104),OR(D$4&gt;=$AD104,D$4&lt;$AE104)),IF(OR(AND(D$4&gt;=$AH104,D$4&lt;$AI104),AND(D$4&gt;=$AJ104,D$4&lt;$AK104)),$AG104,$AF104),0)))</f>
        <v/>
      </c>
      <c r="E104" s="40">
        <f>IF(OR($A104="",$AF104=""),"",IF($AL104=1,0,IF(IF($AE104&gt;$AD104,AND(E$4&gt;=$AD104,E$4&lt;$AE104),OR(E$4&gt;=$AD104,E$4&lt;$AE104)),IF(OR(AND(E$4&gt;=$AH104,E$4&lt;$AI104),AND(E$4&gt;=$AJ104,E$4&lt;$AK104)),$AG104,$AF104),0)))</f>
        <v/>
      </c>
      <c r="F104" s="40">
        <f>IF(OR($A104="",$AF104=""),"",IF($AL104=1,0,IF(IF($AE104&gt;$AD104,AND(F$4&gt;=$AD104,F$4&lt;$AE104),OR(F$4&gt;=$AD104,F$4&lt;$AE104)),IF(OR(AND(F$4&gt;=$AH104,F$4&lt;$AI104),AND(F$4&gt;=$AJ104,F$4&lt;$AK104)),$AG104,$AF104),0)))</f>
        <v/>
      </c>
      <c r="G104" s="40">
        <f>IF(OR($A104="",$AF104=""),"",IF($AL104=1,0,IF(IF($AE104&gt;$AD104,AND(G$4&gt;=$AD104,G$4&lt;$AE104),OR(G$4&gt;=$AD104,G$4&lt;$AE104)),IF(OR(AND(G$4&gt;=$AH104,G$4&lt;$AI104),AND(G$4&gt;=$AJ104,G$4&lt;$AK104)),$AG104,$AF104),0)))</f>
        <v/>
      </c>
      <c r="H104" s="40">
        <f>IF(OR($A104="",$AF104=""),"",IF($AL104=1,0,IF(IF($AE104&gt;$AD104,AND(H$4&gt;=$AD104,H$4&lt;$AE104),OR(H$4&gt;=$AD104,H$4&lt;$AE104)),IF(OR(AND(H$4&gt;=$AH104,H$4&lt;$AI104),AND(H$4&gt;=$AJ104,H$4&lt;$AK104)),$AG104,$AF104),0)))</f>
        <v/>
      </c>
      <c r="I104" s="40">
        <f>IF(OR($A104="",$AF104=""),"",IF($AL104=1,0,IF(IF($AE104&gt;$AD104,AND(I$4&gt;=$AD104,I$4&lt;$AE104),OR(I$4&gt;=$AD104,I$4&lt;$AE104)),IF(OR(AND(I$4&gt;=$AH104,I$4&lt;$AI104),AND(I$4&gt;=$AJ104,I$4&lt;$AK104)),$AG104,$AF104),0)))</f>
        <v/>
      </c>
      <c r="J104" s="40">
        <f>IF(OR($A104="",$AF104=""),"",IF($AL104=1,0,IF(IF($AE104&gt;$AD104,AND(J$4&gt;=$AD104,J$4&lt;$AE104),OR(J$4&gt;=$AD104,J$4&lt;$AE104)),IF(OR(AND(J$4&gt;=$AH104,J$4&lt;$AI104),AND(J$4&gt;=$AJ104,J$4&lt;$AK104)),$AG104,$AF104),0)))</f>
        <v/>
      </c>
      <c r="K104" s="40">
        <f>IF(OR($A104="",$AF104=""),"",IF($AL104=1,0,IF(IF($AE104&gt;$AD104,AND(K$4&gt;=$AD104,K$4&lt;$AE104),OR(K$4&gt;=$AD104,K$4&lt;$AE104)),IF(OR(AND(K$4&gt;=$AH104,K$4&lt;$AI104),AND(K$4&gt;=$AJ104,K$4&lt;$AK104)),$AG104,$AF104),0)))</f>
        <v/>
      </c>
      <c r="L104" s="40">
        <f>IF(OR($A104="",$AF104=""),"",IF($AL104=1,0,IF(IF($AE104&gt;$AD104,AND(L$4&gt;=$AD104,L$4&lt;$AE104),OR(L$4&gt;=$AD104,L$4&lt;$AE104)),IF(OR(AND(L$4&gt;=$AH104,L$4&lt;$AI104),AND(L$4&gt;=$AJ104,L$4&lt;$AK104)),$AG104,$AF104),0)))</f>
        <v/>
      </c>
      <c r="M104" s="40">
        <f>IF(OR($A104="",$AF104=""),"",IF($AL104=1,0,IF(IF($AE104&gt;$AD104,AND(M$4&gt;=$AD104,M$4&lt;$AE104),OR(M$4&gt;=$AD104,M$4&lt;$AE104)),IF(OR(AND(M$4&gt;=$AH104,M$4&lt;$AI104),AND(M$4&gt;=$AJ104,M$4&lt;$AK104)),$AG104,$AF104),0)))</f>
        <v/>
      </c>
      <c r="N104" s="40">
        <f>IF(OR($A104="",$AF104=""),"",IF($AL104=1,0,IF(IF($AE104&gt;$AD104,AND(N$4&gt;=$AD104,N$4&lt;$AE104),OR(N$4&gt;=$AD104,N$4&lt;$AE104)),IF(OR(AND(N$4&gt;=$AH104,N$4&lt;$AI104),AND(N$4&gt;=$AJ104,N$4&lt;$AK104)),$AG104,$AF104),0)))</f>
        <v/>
      </c>
      <c r="O104" s="40">
        <f>IF(OR($A104="",$AF104=""),"",IF($AL104=1,0,IF(IF($AE104&gt;$AD104,AND(O$4&gt;=$AD104,O$4&lt;$AE104),OR(O$4&gt;=$AD104,O$4&lt;$AE104)),IF(OR(AND(O$4&gt;=$AH104,O$4&lt;$AI104),AND(O$4&gt;=$AJ104,O$4&lt;$AK104)),$AG104,$AF104),0)))</f>
        <v/>
      </c>
      <c r="P104" s="40">
        <f>IF(OR($A104="",$AF104=""),"",IF($AL104=1,0,IF(IF($AE104&gt;$AD104,AND(P$4&gt;=$AD104,P$4&lt;$AE104),OR(P$4&gt;=$AD104,P$4&lt;$AE104)),IF(OR(AND(P$4&gt;=$AH104,P$4&lt;$AI104),AND(P$4&gt;=$AJ104,P$4&lt;$AK104)),$AG104,$AF104),0)))</f>
        <v/>
      </c>
      <c r="Q104" s="40">
        <f>IF(OR($A104="",$AF104=""),"",IF($AL104=1,0,IF(IF($AE104&gt;$AD104,AND(Q$4&gt;=$AD104,Q$4&lt;$AE104),OR(Q$4&gt;=$AD104,Q$4&lt;$AE104)),IF(OR(AND(Q$4&gt;=$AH104,Q$4&lt;$AI104),AND(Q$4&gt;=$AJ104,Q$4&lt;$AK104)),$AG104,$AF104),0)))</f>
        <v/>
      </c>
      <c r="R104" s="40">
        <f>IF(OR($A104="",$AF104=""),"",IF($AL104=1,0,IF(IF($AE104&gt;$AD104,AND(R$4&gt;=$AD104,R$4&lt;$AE104),OR(R$4&gt;=$AD104,R$4&lt;$AE104)),IF(OR(AND(R$4&gt;=$AH104,R$4&lt;$AI104),AND(R$4&gt;=$AJ104,R$4&lt;$AK104)),$AG104,$AF104),0)))</f>
        <v/>
      </c>
      <c r="S104" s="40">
        <f>IF(OR($A104="",$AF104=""),"",IF($AL104=1,0,IF(IF($AE104&gt;$AD104,AND(S$4&gt;=$AD104,S$4&lt;$AE104),OR(S$4&gt;=$AD104,S$4&lt;$AE104)),IF(OR(AND(S$4&gt;=$AH104,S$4&lt;$AI104),AND(S$4&gt;=$AJ104,S$4&lt;$AK104)),$AG104,$AF104),0)))</f>
        <v/>
      </c>
      <c r="T104" s="40">
        <f>IF(OR($A104="",$AF104=""),"",IF($AL104=1,0,IF(IF($AE104&gt;$AD104,AND(T$4&gt;=$AD104,T$4&lt;$AE104),OR(T$4&gt;=$AD104,T$4&lt;$AE104)),IF(OR(AND(T$4&gt;=$AH104,T$4&lt;$AI104),AND(T$4&gt;=$AJ104,T$4&lt;$AK104)),$AG104,$AF104),0)))</f>
        <v/>
      </c>
      <c r="U104" s="40">
        <f>IF(OR($A104="",$AF104=""),"",IF($AL104=1,0,IF(IF($AE104&gt;$AD104,AND(U$4&gt;=$AD104,U$4&lt;$AE104),OR(U$4&gt;=$AD104,U$4&lt;$AE104)),IF(OR(AND(U$4&gt;=$AH104,U$4&lt;$AI104),AND(U$4&gt;=$AJ104,U$4&lt;$AK104)),$AG104,$AF104),0)))</f>
        <v/>
      </c>
      <c r="V104" s="40">
        <f>IF(OR($A104="",$AF104=""),"",IF($AL104=1,0,IF(IF($AE104&gt;$AD104,AND(V$4&gt;=$AD104,V$4&lt;$AE104),OR(V$4&gt;=$AD104,V$4&lt;$AE104)),IF(OR(AND(V$4&gt;=$AH104,V$4&lt;$AI104),AND(V$4&gt;=$AJ104,V$4&lt;$AK104)),$AG104,$AF104),0)))</f>
        <v/>
      </c>
      <c r="W104" s="40">
        <f>IF(OR($A104="",$AF104=""),"",IF($AL104=1,0,IF(IF($AE104&gt;$AD104,AND(W$4&gt;=$AD104,W$4&lt;$AE104),OR(W$4&gt;=$AD104,W$4&lt;$AE104)),IF(OR(AND(W$4&gt;=$AH104,W$4&lt;$AI104),AND(W$4&gt;=$AJ104,W$4&lt;$AK104)),$AG104,$AF104),0)))</f>
        <v/>
      </c>
      <c r="X104" s="40">
        <f>IF(OR($A104="",$AF104=""),"",IF($AL104=1,0,IF(IF($AE104&gt;$AD104,AND(X$4&gt;=$AD104,X$4&lt;$AE104),OR(X$4&gt;=$AD104,X$4&lt;$AE104)),IF(OR(AND(X$4&gt;=$AH104,X$4&lt;$AI104),AND(X$4&gt;=$AJ104,X$4&lt;$AK104)),$AG104,$AF104),0)))</f>
        <v/>
      </c>
      <c r="Y104" s="40">
        <f>IF(OR($A104="",$AF104=""),"",IF($AL104=1,0,IF(IF($AE104&gt;$AD104,AND(Y$4&gt;=$AD104,Y$4&lt;$AE104),OR(Y$4&gt;=$AD104,Y$4&lt;$AE104)),IF(OR(AND(Y$4&gt;=$AH104,Y$4&lt;$AI104),AND(Y$4&gt;=$AJ104,Y$4&lt;$AK104)),$AG104,$AF104),0)))</f>
        <v/>
      </c>
      <c r="Z104" s="40">
        <f>IF(OR($A104="",$AF104=""),"",IF($AL104=1,0,IF(IF($AE104&gt;$AD104,AND(Z$4&gt;=$AD104,Z$4&lt;$AE104),OR(Z$4&gt;=$AD104,Z$4&lt;$AE104)),IF(OR(AND(Z$4&gt;=$AH104,Z$4&lt;$AI104),AND(Z$4&gt;=$AJ104,Z$4&lt;$AK104)),$AG104,$AF104),0)))</f>
        <v/>
      </c>
      <c r="AA104" s="41">
        <f>IF($A104="","",SUM(C104:Z104))</f>
        <v/>
      </c>
      <c r="AC104" s="42" t="n">
        <v>1</v>
      </c>
      <c r="AD104" s="42">
        <f>IF('3 Movimento'!$B$22&lt;&gt;"",'3 Movimento'!$B$22,IF('1 Loja'!B$16="",0,'1 Loja'!B$16))*24</f>
        <v/>
      </c>
      <c r="AE104" s="42">
        <f>IF('3 Movimento'!$C$22&lt;&gt;"",'3 Movimento'!$C$22,IF('1 Loja'!B$17="",0,'1 Loja'!B$17))*24</f>
        <v/>
      </c>
      <c r="AF104" s="42">
        <f>IF('3 Movimento'!$D$22="","",'3 Movimento'!$D$22)</f>
        <v/>
      </c>
      <c r="AG104" s="42">
        <f>IF('3 Movimento'!$E$22="",AF104,'3 Movimento'!$E$22)</f>
        <v/>
      </c>
      <c r="AH104" s="42">
        <f>IF('1 Loja'!B$18="",-1,'1 Loja'!B$18*24)</f>
        <v/>
      </c>
      <c r="AI104" s="42">
        <f>IF('1 Loja'!B$19="",-1,'1 Loja'!B$19*24)</f>
        <v/>
      </c>
      <c r="AJ104" s="42">
        <f>IF('1 Loja'!B$20="",-1,'1 Loja'!B$20*24)</f>
        <v/>
      </c>
      <c r="AK104" s="42">
        <f>IF('1 Loja'!B$21="",-1,'1 Loja'!B$21*24)</f>
        <v/>
      </c>
      <c r="AL104" s="42">
        <f>IF(AND('3 Movimento'!$B$22="",'3 Movimento'!$C$22="",OR('1 Loja'!B$16="",'1 Loja'!B$17="")),1,0)</f>
        <v/>
      </c>
    </row>
    <row r="105">
      <c r="A105" s="39">
        <f>IF('3 Movimento'!$A$22="","",'3 Movimento'!$A$22)</f>
        <v/>
      </c>
      <c r="B105" s="39" t="inlineStr">
        <is>
          <t>Terça</t>
        </is>
      </c>
      <c r="C105" s="40">
        <f>IF(OR($A105="",$AF105=""),"",IF($AL105=1,0,IF(IF($AE105&gt;$AD105,AND(C$4&gt;=$AD105,C$4&lt;$AE105),OR(C$4&gt;=$AD105,C$4&lt;$AE105)),IF(OR(AND(C$4&gt;=$AH105,C$4&lt;$AI105),AND(C$4&gt;=$AJ105,C$4&lt;$AK105)),$AG105,$AF105),0)))</f>
        <v/>
      </c>
      <c r="D105" s="40">
        <f>IF(OR($A105="",$AF105=""),"",IF($AL105=1,0,IF(IF($AE105&gt;$AD105,AND(D$4&gt;=$AD105,D$4&lt;$AE105),OR(D$4&gt;=$AD105,D$4&lt;$AE105)),IF(OR(AND(D$4&gt;=$AH105,D$4&lt;$AI105),AND(D$4&gt;=$AJ105,D$4&lt;$AK105)),$AG105,$AF105),0)))</f>
        <v/>
      </c>
      <c r="E105" s="40">
        <f>IF(OR($A105="",$AF105=""),"",IF($AL105=1,0,IF(IF($AE105&gt;$AD105,AND(E$4&gt;=$AD105,E$4&lt;$AE105),OR(E$4&gt;=$AD105,E$4&lt;$AE105)),IF(OR(AND(E$4&gt;=$AH105,E$4&lt;$AI105),AND(E$4&gt;=$AJ105,E$4&lt;$AK105)),$AG105,$AF105),0)))</f>
        <v/>
      </c>
      <c r="F105" s="40">
        <f>IF(OR($A105="",$AF105=""),"",IF($AL105=1,0,IF(IF($AE105&gt;$AD105,AND(F$4&gt;=$AD105,F$4&lt;$AE105),OR(F$4&gt;=$AD105,F$4&lt;$AE105)),IF(OR(AND(F$4&gt;=$AH105,F$4&lt;$AI105),AND(F$4&gt;=$AJ105,F$4&lt;$AK105)),$AG105,$AF105),0)))</f>
        <v/>
      </c>
      <c r="G105" s="40">
        <f>IF(OR($A105="",$AF105=""),"",IF($AL105=1,0,IF(IF($AE105&gt;$AD105,AND(G$4&gt;=$AD105,G$4&lt;$AE105),OR(G$4&gt;=$AD105,G$4&lt;$AE105)),IF(OR(AND(G$4&gt;=$AH105,G$4&lt;$AI105),AND(G$4&gt;=$AJ105,G$4&lt;$AK105)),$AG105,$AF105),0)))</f>
        <v/>
      </c>
      <c r="H105" s="40">
        <f>IF(OR($A105="",$AF105=""),"",IF($AL105=1,0,IF(IF($AE105&gt;$AD105,AND(H$4&gt;=$AD105,H$4&lt;$AE105),OR(H$4&gt;=$AD105,H$4&lt;$AE105)),IF(OR(AND(H$4&gt;=$AH105,H$4&lt;$AI105),AND(H$4&gt;=$AJ105,H$4&lt;$AK105)),$AG105,$AF105),0)))</f>
        <v/>
      </c>
      <c r="I105" s="40">
        <f>IF(OR($A105="",$AF105=""),"",IF($AL105=1,0,IF(IF($AE105&gt;$AD105,AND(I$4&gt;=$AD105,I$4&lt;$AE105),OR(I$4&gt;=$AD105,I$4&lt;$AE105)),IF(OR(AND(I$4&gt;=$AH105,I$4&lt;$AI105),AND(I$4&gt;=$AJ105,I$4&lt;$AK105)),$AG105,$AF105),0)))</f>
        <v/>
      </c>
      <c r="J105" s="40">
        <f>IF(OR($A105="",$AF105=""),"",IF($AL105=1,0,IF(IF($AE105&gt;$AD105,AND(J$4&gt;=$AD105,J$4&lt;$AE105),OR(J$4&gt;=$AD105,J$4&lt;$AE105)),IF(OR(AND(J$4&gt;=$AH105,J$4&lt;$AI105),AND(J$4&gt;=$AJ105,J$4&lt;$AK105)),$AG105,$AF105),0)))</f>
        <v/>
      </c>
      <c r="K105" s="40">
        <f>IF(OR($A105="",$AF105=""),"",IF($AL105=1,0,IF(IF($AE105&gt;$AD105,AND(K$4&gt;=$AD105,K$4&lt;$AE105),OR(K$4&gt;=$AD105,K$4&lt;$AE105)),IF(OR(AND(K$4&gt;=$AH105,K$4&lt;$AI105),AND(K$4&gt;=$AJ105,K$4&lt;$AK105)),$AG105,$AF105),0)))</f>
        <v/>
      </c>
      <c r="L105" s="40">
        <f>IF(OR($A105="",$AF105=""),"",IF($AL105=1,0,IF(IF($AE105&gt;$AD105,AND(L$4&gt;=$AD105,L$4&lt;$AE105),OR(L$4&gt;=$AD105,L$4&lt;$AE105)),IF(OR(AND(L$4&gt;=$AH105,L$4&lt;$AI105),AND(L$4&gt;=$AJ105,L$4&lt;$AK105)),$AG105,$AF105),0)))</f>
        <v/>
      </c>
      <c r="M105" s="40">
        <f>IF(OR($A105="",$AF105=""),"",IF($AL105=1,0,IF(IF($AE105&gt;$AD105,AND(M$4&gt;=$AD105,M$4&lt;$AE105),OR(M$4&gt;=$AD105,M$4&lt;$AE105)),IF(OR(AND(M$4&gt;=$AH105,M$4&lt;$AI105),AND(M$4&gt;=$AJ105,M$4&lt;$AK105)),$AG105,$AF105),0)))</f>
        <v/>
      </c>
      <c r="N105" s="40">
        <f>IF(OR($A105="",$AF105=""),"",IF($AL105=1,0,IF(IF($AE105&gt;$AD105,AND(N$4&gt;=$AD105,N$4&lt;$AE105),OR(N$4&gt;=$AD105,N$4&lt;$AE105)),IF(OR(AND(N$4&gt;=$AH105,N$4&lt;$AI105),AND(N$4&gt;=$AJ105,N$4&lt;$AK105)),$AG105,$AF105),0)))</f>
        <v/>
      </c>
      <c r="O105" s="40">
        <f>IF(OR($A105="",$AF105=""),"",IF($AL105=1,0,IF(IF($AE105&gt;$AD105,AND(O$4&gt;=$AD105,O$4&lt;$AE105),OR(O$4&gt;=$AD105,O$4&lt;$AE105)),IF(OR(AND(O$4&gt;=$AH105,O$4&lt;$AI105),AND(O$4&gt;=$AJ105,O$4&lt;$AK105)),$AG105,$AF105),0)))</f>
        <v/>
      </c>
      <c r="P105" s="40">
        <f>IF(OR($A105="",$AF105=""),"",IF($AL105=1,0,IF(IF($AE105&gt;$AD105,AND(P$4&gt;=$AD105,P$4&lt;$AE105),OR(P$4&gt;=$AD105,P$4&lt;$AE105)),IF(OR(AND(P$4&gt;=$AH105,P$4&lt;$AI105),AND(P$4&gt;=$AJ105,P$4&lt;$AK105)),$AG105,$AF105),0)))</f>
        <v/>
      </c>
      <c r="Q105" s="40">
        <f>IF(OR($A105="",$AF105=""),"",IF($AL105=1,0,IF(IF($AE105&gt;$AD105,AND(Q$4&gt;=$AD105,Q$4&lt;$AE105),OR(Q$4&gt;=$AD105,Q$4&lt;$AE105)),IF(OR(AND(Q$4&gt;=$AH105,Q$4&lt;$AI105),AND(Q$4&gt;=$AJ105,Q$4&lt;$AK105)),$AG105,$AF105),0)))</f>
        <v/>
      </c>
      <c r="R105" s="40">
        <f>IF(OR($A105="",$AF105=""),"",IF($AL105=1,0,IF(IF($AE105&gt;$AD105,AND(R$4&gt;=$AD105,R$4&lt;$AE105),OR(R$4&gt;=$AD105,R$4&lt;$AE105)),IF(OR(AND(R$4&gt;=$AH105,R$4&lt;$AI105),AND(R$4&gt;=$AJ105,R$4&lt;$AK105)),$AG105,$AF105),0)))</f>
        <v/>
      </c>
      <c r="S105" s="40">
        <f>IF(OR($A105="",$AF105=""),"",IF($AL105=1,0,IF(IF($AE105&gt;$AD105,AND(S$4&gt;=$AD105,S$4&lt;$AE105),OR(S$4&gt;=$AD105,S$4&lt;$AE105)),IF(OR(AND(S$4&gt;=$AH105,S$4&lt;$AI105),AND(S$4&gt;=$AJ105,S$4&lt;$AK105)),$AG105,$AF105),0)))</f>
        <v/>
      </c>
      <c r="T105" s="40">
        <f>IF(OR($A105="",$AF105=""),"",IF($AL105=1,0,IF(IF($AE105&gt;$AD105,AND(T$4&gt;=$AD105,T$4&lt;$AE105),OR(T$4&gt;=$AD105,T$4&lt;$AE105)),IF(OR(AND(T$4&gt;=$AH105,T$4&lt;$AI105),AND(T$4&gt;=$AJ105,T$4&lt;$AK105)),$AG105,$AF105),0)))</f>
        <v/>
      </c>
      <c r="U105" s="40">
        <f>IF(OR($A105="",$AF105=""),"",IF($AL105=1,0,IF(IF($AE105&gt;$AD105,AND(U$4&gt;=$AD105,U$4&lt;$AE105),OR(U$4&gt;=$AD105,U$4&lt;$AE105)),IF(OR(AND(U$4&gt;=$AH105,U$4&lt;$AI105),AND(U$4&gt;=$AJ105,U$4&lt;$AK105)),$AG105,$AF105),0)))</f>
        <v/>
      </c>
      <c r="V105" s="40">
        <f>IF(OR($A105="",$AF105=""),"",IF($AL105=1,0,IF(IF($AE105&gt;$AD105,AND(V$4&gt;=$AD105,V$4&lt;$AE105),OR(V$4&gt;=$AD105,V$4&lt;$AE105)),IF(OR(AND(V$4&gt;=$AH105,V$4&lt;$AI105),AND(V$4&gt;=$AJ105,V$4&lt;$AK105)),$AG105,$AF105),0)))</f>
        <v/>
      </c>
      <c r="W105" s="40">
        <f>IF(OR($A105="",$AF105=""),"",IF($AL105=1,0,IF(IF($AE105&gt;$AD105,AND(W$4&gt;=$AD105,W$4&lt;$AE105),OR(W$4&gt;=$AD105,W$4&lt;$AE105)),IF(OR(AND(W$4&gt;=$AH105,W$4&lt;$AI105),AND(W$4&gt;=$AJ105,W$4&lt;$AK105)),$AG105,$AF105),0)))</f>
        <v/>
      </c>
      <c r="X105" s="40">
        <f>IF(OR($A105="",$AF105=""),"",IF($AL105=1,0,IF(IF($AE105&gt;$AD105,AND(X$4&gt;=$AD105,X$4&lt;$AE105),OR(X$4&gt;=$AD105,X$4&lt;$AE105)),IF(OR(AND(X$4&gt;=$AH105,X$4&lt;$AI105),AND(X$4&gt;=$AJ105,X$4&lt;$AK105)),$AG105,$AF105),0)))</f>
        <v/>
      </c>
      <c r="Y105" s="40">
        <f>IF(OR($A105="",$AF105=""),"",IF($AL105=1,0,IF(IF($AE105&gt;$AD105,AND(Y$4&gt;=$AD105,Y$4&lt;$AE105),OR(Y$4&gt;=$AD105,Y$4&lt;$AE105)),IF(OR(AND(Y$4&gt;=$AH105,Y$4&lt;$AI105),AND(Y$4&gt;=$AJ105,Y$4&lt;$AK105)),$AG105,$AF105),0)))</f>
        <v/>
      </c>
      <c r="Z105" s="40">
        <f>IF(OR($A105="",$AF105=""),"",IF($AL105=1,0,IF(IF($AE105&gt;$AD105,AND(Z$4&gt;=$AD105,Z$4&lt;$AE105),OR(Z$4&gt;=$AD105,Z$4&lt;$AE105)),IF(OR(AND(Z$4&gt;=$AH105,Z$4&lt;$AI105),AND(Z$4&gt;=$AJ105,Z$4&lt;$AK105)),$AG105,$AF105),0)))</f>
        <v/>
      </c>
      <c r="AA105" s="41">
        <f>IF($A105="","",SUM(C105:Z105))</f>
        <v/>
      </c>
      <c r="AC105" s="42" t="n">
        <v>1</v>
      </c>
      <c r="AD105" s="42">
        <f>IF('3 Movimento'!$B$22&lt;&gt;"",'3 Movimento'!$B$22,IF('1 Loja'!B$16="",0,'1 Loja'!B$16))*24</f>
        <v/>
      </c>
      <c r="AE105" s="42">
        <f>IF('3 Movimento'!$C$22&lt;&gt;"",'3 Movimento'!$C$22,IF('1 Loja'!B$17="",0,'1 Loja'!B$17))*24</f>
        <v/>
      </c>
      <c r="AF105" s="42">
        <f>IF('3 Movimento'!$D$22="","",'3 Movimento'!$D$22)</f>
        <v/>
      </c>
      <c r="AG105" s="42">
        <f>IF('3 Movimento'!$E$22="",AF105,'3 Movimento'!$E$22)</f>
        <v/>
      </c>
      <c r="AH105" s="42">
        <f>IF('1 Loja'!B$18="",-1,'1 Loja'!B$18*24)</f>
        <v/>
      </c>
      <c r="AI105" s="42">
        <f>IF('1 Loja'!B$19="",-1,'1 Loja'!B$19*24)</f>
        <v/>
      </c>
      <c r="AJ105" s="42">
        <f>IF('1 Loja'!B$20="",-1,'1 Loja'!B$20*24)</f>
        <v/>
      </c>
      <c r="AK105" s="42">
        <f>IF('1 Loja'!B$21="",-1,'1 Loja'!B$21*24)</f>
        <v/>
      </c>
      <c r="AL105" s="42">
        <f>IF(AND('3 Movimento'!$B$22="",'3 Movimento'!$C$22="",OR('1 Loja'!B$16="",'1 Loja'!B$17="")),1,0)</f>
        <v/>
      </c>
    </row>
    <row r="106">
      <c r="A106" s="39">
        <f>IF('3 Movimento'!$A$22="","",'3 Movimento'!$A$22)</f>
        <v/>
      </c>
      <c r="B106" s="39" t="inlineStr">
        <is>
          <t>Quarta</t>
        </is>
      </c>
      <c r="C106" s="40">
        <f>IF(OR($A106="",$AF106=""),"",IF($AL106=1,0,IF(IF($AE106&gt;$AD106,AND(C$4&gt;=$AD106,C$4&lt;$AE106),OR(C$4&gt;=$AD106,C$4&lt;$AE106)),IF(OR(AND(C$4&gt;=$AH106,C$4&lt;$AI106),AND(C$4&gt;=$AJ106,C$4&lt;$AK106)),$AG106,$AF106),0)))</f>
        <v/>
      </c>
      <c r="D106" s="40">
        <f>IF(OR($A106="",$AF106=""),"",IF($AL106=1,0,IF(IF($AE106&gt;$AD106,AND(D$4&gt;=$AD106,D$4&lt;$AE106),OR(D$4&gt;=$AD106,D$4&lt;$AE106)),IF(OR(AND(D$4&gt;=$AH106,D$4&lt;$AI106),AND(D$4&gt;=$AJ106,D$4&lt;$AK106)),$AG106,$AF106),0)))</f>
        <v/>
      </c>
      <c r="E106" s="40">
        <f>IF(OR($A106="",$AF106=""),"",IF($AL106=1,0,IF(IF($AE106&gt;$AD106,AND(E$4&gt;=$AD106,E$4&lt;$AE106),OR(E$4&gt;=$AD106,E$4&lt;$AE106)),IF(OR(AND(E$4&gt;=$AH106,E$4&lt;$AI106),AND(E$4&gt;=$AJ106,E$4&lt;$AK106)),$AG106,$AF106),0)))</f>
        <v/>
      </c>
      <c r="F106" s="40">
        <f>IF(OR($A106="",$AF106=""),"",IF($AL106=1,0,IF(IF($AE106&gt;$AD106,AND(F$4&gt;=$AD106,F$4&lt;$AE106),OR(F$4&gt;=$AD106,F$4&lt;$AE106)),IF(OR(AND(F$4&gt;=$AH106,F$4&lt;$AI106),AND(F$4&gt;=$AJ106,F$4&lt;$AK106)),$AG106,$AF106),0)))</f>
        <v/>
      </c>
      <c r="G106" s="40">
        <f>IF(OR($A106="",$AF106=""),"",IF($AL106=1,0,IF(IF($AE106&gt;$AD106,AND(G$4&gt;=$AD106,G$4&lt;$AE106),OR(G$4&gt;=$AD106,G$4&lt;$AE106)),IF(OR(AND(G$4&gt;=$AH106,G$4&lt;$AI106),AND(G$4&gt;=$AJ106,G$4&lt;$AK106)),$AG106,$AF106),0)))</f>
        <v/>
      </c>
      <c r="H106" s="40">
        <f>IF(OR($A106="",$AF106=""),"",IF($AL106=1,0,IF(IF($AE106&gt;$AD106,AND(H$4&gt;=$AD106,H$4&lt;$AE106),OR(H$4&gt;=$AD106,H$4&lt;$AE106)),IF(OR(AND(H$4&gt;=$AH106,H$4&lt;$AI106),AND(H$4&gt;=$AJ106,H$4&lt;$AK106)),$AG106,$AF106),0)))</f>
        <v/>
      </c>
      <c r="I106" s="40">
        <f>IF(OR($A106="",$AF106=""),"",IF($AL106=1,0,IF(IF($AE106&gt;$AD106,AND(I$4&gt;=$AD106,I$4&lt;$AE106),OR(I$4&gt;=$AD106,I$4&lt;$AE106)),IF(OR(AND(I$4&gt;=$AH106,I$4&lt;$AI106),AND(I$4&gt;=$AJ106,I$4&lt;$AK106)),$AG106,$AF106),0)))</f>
        <v/>
      </c>
      <c r="J106" s="40">
        <f>IF(OR($A106="",$AF106=""),"",IF($AL106=1,0,IF(IF($AE106&gt;$AD106,AND(J$4&gt;=$AD106,J$4&lt;$AE106),OR(J$4&gt;=$AD106,J$4&lt;$AE106)),IF(OR(AND(J$4&gt;=$AH106,J$4&lt;$AI106),AND(J$4&gt;=$AJ106,J$4&lt;$AK106)),$AG106,$AF106),0)))</f>
        <v/>
      </c>
      <c r="K106" s="40">
        <f>IF(OR($A106="",$AF106=""),"",IF($AL106=1,0,IF(IF($AE106&gt;$AD106,AND(K$4&gt;=$AD106,K$4&lt;$AE106),OR(K$4&gt;=$AD106,K$4&lt;$AE106)),IF(OR(AND(K$4&gt;=$AH106,K$4&lt;$AI106),AND(K$4&gt;=$AJ106,K$4&lt;$AK106)),$AG106,$AF106),0)))</f>
        <v/>
      </c>
      <c r="L106" s="40">
        <f>IF(OR($A106="",$AF106=""),"",IF($AL106=1,0,IF(IF($AE106&gt;$AD106,AND(L$4&gt;=$AD106,L$4&lt;$AE106),OR(L$4&gt;=$AD106,L$4&lt;$AE106)),IF(OR(AND(L$4&gt;=$AH106,L$4&lt;$AI106),AND(L$4&gt;=$AJ106,L$4&lt;$AK106)),$AG106,$AF106),0)))</f>
        <v/>
      </c>
      <c r="M106" s="40">
        <f>IF(OR($A106="",$AF106=""),"",IF($AL106=1,0,IF(IF($AE106&gt;$AD106,AND(M$4&gt;=$AD106,M$4&lt;$AE106),OR(M$4&gt;=$AD106,M$4&lt;$AE106)),IF(OR(AND(M$4&gt;=$AH106,M$4&lt;$AI106),AND(M$4&gt;=$AJ106,M$4&lt;$AK106)),$AG106,$AF106),0)))</f>
        <v/>
      </c>
      <c r="N106" s="40">
        <f>IF(OR($A106="",$AF106=""),"",IF($AL106=1,0,IF(IF($AE106&gt;$AD106,AND(N$4&gt;=$AD106,N$4&lt;$AE106),OR(N$4&gt;=$AD106,N$4&lt;$AE106)),IF(OR(AND(N$4&gt;=$AH106,N$4&lt;$AI106),AND(N$4&gt;=$AJ106,N$4&lt;$AK106)),$AG106,$AF106),0)))</f>
        <v/>
      </c>
      <c r="O106" s="40">
        <f>IF(OR($A106="",$AF106=""),"",IF($AL106=1,0,IF(IF($AE106&gt;$AD106,AND(O$4&gt;=$AD106,O$4&lt;$AE106),OR(O$4&gt;=$AD106,O$4&lt;$AE106)),IF(OR(AND(O$4&gt;=$AH106,O$4&lt;$AI106),AND(O$4&gt;=$AJ106,O$4&lt;$AK106)),$AG106,$AF106),0)))</f>
        <v/>
      </c>
      <c r="P106" s="40">
        <f>IF(OR($A106="",$AF106=""),"",IF($AL106=1,0,IF(IF($AE106&gt;$AD106,AND(P$4&gt;=$AD106,P$4&lt;$AE106),OR(P$4&gt;=$AD106,P$4&lt;$AE106)),IF(OR(AND(P$4&gt;=$AH106,P$4&lt;$AI106),AND(P$4&gt;=$AJ106,P$4&lt;$AK106)),$AG106,$AF106),0)))</f>
        <v/>
      </c>
      <c r="Q106" s="40">
        <f>IF(OR($A106="",$AF106=""),"",IF($AL106=1,0,IF(IF($AE106&gt;$AD106,AND(Q$4&gt;=$AD106,Q$4&lt;$AE106),OR(Q$4&gt;=$AD106,Q$4&lt;$AE106)),IF(OR(AND(Q$4&gt;=$AH106,Q$4&lt;$AI106),AND(Q$4&gt;=$AJ106,Q$4&lt;$AK106)),$AG106,$AF106),0)))</f>
        <v/>
      </c>
      <c r="R106" s="40">
        <f>IF(OR($A106="",$AF106=""),"",IF($AL106=1,0,IF(IF($AE106&gt;$AD106,AND(R$4&gt;=$AD106,R$4&lt;$AE106),OR(R$4&gt;=$AD106,R$4&lt;$AE106)),IF(OR(AND(R$4&gt;=$AH106,R$4&lt;$AI106),AND(R$4&gt;=$AJ106,R$4&lt;$AK106)),$AG106,$AF106),0)))</f>
        <v/>
      </c>
      <c r="S106" s="40">
        <f>IF(OR($A106="",$AF106=""),"",IF($AL106=1,0,IF(IF($AE106&gt;$AD106,AND(S$4&gt;=$AD106,S$4&lt;$AE106),OR(S$4&gt;=$AD106,S$4&lt;$AE106)),IF(OR(AND(S$4&gt;=$AH106,S$4&lt;$AI106),AND(S$4&gt;=$AJ106,S$4&lt;$AK106)),$AG106,$AF106),0)))</f>
        <v/>
      </c>
      <c r="T106" s="40">
        <f>IF(OR($A106="",$AF106=""),"",IF($AL106=1,0,IF(IF($AE106&gt;$AD106,AND(T$4&gt;=$AD106,T$4&lt;$AE106),OR(T$4&gt;=$AD106,T$4&lt;$AE106)),IF(OR(AND(T$4&gt;=$AH106,T$4&lt;$AI106),AND(T$4&gt;=$AJ106,T$4&lt;$AK106)),$AG106,$AF106),0)))</f>
        <v/>
      </c>
      <c r="U106" s="40">
        <f>IF(OR($A106="",$AF106=""),"",IF($AL106=1,0,IF(IF($AE106&gt;$AD106,AND(U$4&gt;=$AD106,U$4&lt;$AE106),OR(U$4&gt;=$AD106,U$4&lt;$AE106)),IF(OR(AND(U$4&gt;=$AH106,U$4&lt;$AI106),AND(U$4&gt;=$AJ106,U$4&lt;$AK106)),$AG106,$AF106),0)))</f>
        <v/>
      </c>
      <c r="V106" s="40">
        <f>IF(OR($A106="",$AF106=""),"",IF($AL106=1,0,IF(IF($AE106&gt;$AD106,AND(V$4&gt;=$AD106,V$4&lt;$AE106),OR(V$4&gt;=$AD106,V$4&lt;$AE106)),IF(OR(AND(V$4&gt;=$AH106,V$4&lt;$AI106),AND(V$4&gt;=$AJ106,V$4&lt;$AK106)),$AG106,$AF106),0)))</f>
        <v/>
      </c>
      <c r="W106" s="40">
        <f>IF(OR($A106="",$AF106=""),"",IF($AL106=1,0,IF(IF($AE106&gt;$AD106,AND(W$4&gt;=$AD106,W$4&lt;$AE106),OR(W$4&gt;=$AD106,W$4&lt;$AE106)),IF(OR(AND(W$4&gt;=$AH106,W$4&lt;$AI106),AND(W$4&gt;=$AJ106,W$4&lt;$AK106)),$AG106,$AF106),0)))</f>
        <v/>
      </c>
      <c r="X106" s="40">
        <f>IF(OR($A106="",$AF106=""),"",IF($AL106=1,0,IF(IF($AE106&gt;$AD106,AND(X$4&gt;=$AD106,X$4&lt;$AE106),OR(X$4&gt;=$AD106,X$4&lt;$AE106)),IF(OR(AND(X$4&gt;=$AH106,X$4&lt;$AI106),AND(X$4&gt;=$AJ106,X$4&lt;$AK106)),$AG106,$AF106),0)))</f>
        <v/>
      </c>
      <c r="Y106" s="40">
        <f>IF(OR($A106="",$AF106=""),"",IF($AL106=1,0,IF(IF($AE106&gt;$AD106,AND(Y$4&gt;=$AD106,Y$4&lt;$AE106),OR(Y$4&gt;=$AD106,Y$4&lt;$AE106)),IF(OR(AND(Y$4&gt;=$AH106,Y$4&lt;$AI106),AND(Y$4&gt;=$AJ106,Y$4&lt;$AK106)),$AG106,$AF106),0)))</f>
        <v/>
      </c>
      <c r="Z106" s="40">
        <f>IF(OR($A106="",$AF106=""),"",IF($AL106=1,0,IF(IF($AE106&gt;$AD106,AND(Z$4&gt;=$AD106,Z$4&lt;$AE106),OR(Z$4&gt;=$AD106,Z$4&lt;$AE106)),IF(OR(AND(Z$4&gt;=$AH106,Z$4&lt;$AI106),AND(Z$4&gt;=$AJ106,Z$4&lt;$AK106)),$AG106,$AF106),0)))</f>
        <v/>
      </c>
      <c r="AA106" s="41">
        <f>IF($A106="","",SUM(C106:Z106))</f>
        <v/>
      </c>
      <c r="AC106" s="42" t="n">
        <v>1</v>
      </c>
      <c r="AD106" s="42">
        <f>IF('3 Movimento'!$B$22&lt;&gt;"",'3 Movimento'!$B$22,IF('1 Loja'!B$16="",0,'1 Loja'!B$16))*24</f>
        <v/>
      </c>
      <c r="AE106" s="42">
        <f>IF('3 Movimento'!$C$22&lt;&gt;"",'3 Movimento'!$C$22,IF('1 Loja'!B$17="",0,'1 Loja'!B$17))*24</f>
        <v/>
      </c>
      <c r="AF106" s="42">
        <f>IF('3 Movimento'!$D$22="","",'3 Movimento'!$D$22)</f>
        <v/>
      </c>
      <c r="AG106" s="42">
        <f>IF('3 Movimento'!$E$22="",AF106,'3 Movimento'!$E$22)</f>
        <v/>
      </c>
      <c r="AH106" s="42">
        <f>IF('1 Loja'!B$18="",-1,'1 Loja'!B$18*24)</f>
        <v/>
      </c>
      <c r="AI106" s="42">
        <f>IF('1 Loja'!B$19="",-1,'1 Loja'!B$19*24)</f>
        <v/>
      </c>
      <c r="AJ106" s="42">
        <f>IF('1 Loja'!B$20="",-1,'1 Loja'!B$20*24)</f>
        <v/>
      </c>
      <c r="AK106" s="42">
        <f>IF('1 Loja'!B$21="",-1,'1 Loja'!B$21*24)</f>
        <v/>
      </c>
      <c r="AL106" s="42">
        <f>IF(AND('3 Movimento'!$B$22="",'3 Movimento'!$C$22="",OR('1 Loja'!B$16="",'1 Loja'!B$17="")),1,0)</f>
        <v/>
      </c>
    </row>
    <row r="107">
      <c r="A107" s="39">
        <f>IF('3 Movimento'!$A$22="","",'3 Movimento'!$A$22)</f>
        <v/>
      </c>
      <c r="B107" s="39" t="inlineStr">
        <is>
          <t>Quinta</t>
        </is>
      </c>
      <c r="C107" s="40">
        <f>IF(OR($A107="",$AF107=""),"",IF($AL107=1,0,IF(IF($AE107&gt;$AD107,AND(C$4&gt;=$AD107,C$4&lt;$AE107),OR(C$4&gt;=$AD107,C$4&lt;$AE107)),IF(OR(AND(C$4&gt;=$AH107,C$4&lt;$AI107),AND(C$4&gt;=$AJ107,C$4&lt;$AK107)),$AG107,$AF107),0)))</f>
        <v/>
      </c>
      <c r="D107" s="40">
        <f>IF(OR($A107="",$AF107=""),"",IF($AL107=1,0,IF(IF($AE107&gt;$AD107,AND(D$4&gt;=$AD107,D$4&lt;$AE107),OR(D$4&gt;=$AD107,D$4&lt;$AE107)),IF(OR(AND(D$4&gt;=$AH107,D$4&lt;$AI107),AND(D$4&gt;=$AJ107,D$4&lt;$AK107)),$AG107,$AF107),0)))</f>
        <v/>
      </c>
      <c r="E107" s="40">
        <f>IF(OR($A107="",$AF107=""),"",IF($AL107=1,0,IF(IF($AE107&gt;$AD107,AND(E$4&gt;=$AD107,E$4&lt;$AE107),OR(E$4&gt;=$AD107,E$4&lt;$AE107)),IF(OR(AND(E$4&gt;=$AH107,E$4&lt;$AI107),AND(E$4&gt;=$AJ107,E$4&lt;$AK107)),$AG107,$AF107),0)))</f>
        <v/>
      </c>
      <c r="F107" s="40">
        <f>IF(OR($A107="",$AF107=""),"",IF($AL107=1,0,IF(IF($AE107&gt;$AD107,AND(F$4&gt;=$AD107,F$4&lt;$AE107),OR(F$4&gt;=$AD107,F$4&lt;$AE107)),IF(OR(AND(F$4&gt;=$AH107,F$4&lt;$AI107),AND(F$4&gt;=$AJ107,F$4&lt;$AK107)),$AG107,$AF107),0)))</f>
        <v/>
      </c>
      <c r="G107" s="40">
        <f>IF(OR($A107="",$AF107=""),"",IF($AL107=1,0,IF(IF($AE107&gt;$AD107,AND(G$4&gt;=$AD107,G$4&lt;$AE107),OR(G$4&gt;=$AD107,G$4&lt;$AE107)),IF(OR(AND(G$4&gt;=$AH107,G$4&lt;$AI107),AND(G$4&gt;=$AJ107,G$4&lt;$AK107)),$AG107,$AF107),0)))</f>
        <v/>
      </c>
      <c r="H107" s="40">
        <f>IF(OR($A107="",$AF107=""),"",IF($AL107=1,0,IF(IF($AE107&gt;$AD107,AND(H$4&gt;=$AD107,H$4&lt;$AE107),OR(H$4&gt;=$AD107,H$4&lt;$AE107)),IF(OR(AND(H$4&gt;=$AH107,H$4&lt;$AI107),AND(H$4&gt;=$AJ107,H$4&lt;$AK107)),$AG107,$AF107),0)))</f>
        <v/>
      </c>
      <c r="I107" s="40">
        <f>IF(OR($A107="",$AF107=""),"",IF($AL107=1,0,IF(IF($AE107&gt;$AD107,AND(I$4&gt;=$AD107,I$4&lt;$AE107),OR(I$4&gt;=$AD107,I$4&lt;$AE107)),IF(OR(AND(I$4&gt;=$AH107,I$4&lt;$AI107),AND(I$4&gt;=$AJ107,I$4&lt;$AK107)),$AG107,$AF107),0)))</f>
        <v/>
      </c>
      <c r="J107" s="40">
        <f>IF(OR($A107="",$AF107=""),"",IF($AL107=1,0,IF(IF($AE107&gt;$AD107,AND(J$4&gt;=$AD107,J$4&lt;$AE107),OR(J$4&gt;=$AD107,J$4&lt;$AE107)),IF(OR(AND(J$4&gt;=$AH107,J$4&lt;$AI107),AND(J$4&gt;=$AJ107,J$4&lt;$AK107)),$AG107,$AF107),0)))</f>
        <v/>
      </c>
      <c r="K107" s="40">
        <f>IF(OR($A107="",$AF107=""),"",IF($AL107=1,0,IF(IF($AE107&gt;$AD107,AND(K$4&gt;=$AD107,K$4&lt;$AE107),OR(K$4&gt;=$AD107,K$4&lt;$AE107)),IF(OR(AND(K$4&gt;=$AH107,K$4&lt;$AI107),AND(K$4&gt;=$AJ107,K$4&lt;$AK107)),$AG107,$AF107),0)))</f>
        <v/>
      </c>
      <c r="L107" s="40">
        <f>IF(OR($A107="",$AF107=""),"",IF($AL107=1,0,IF(IF($AE107&gt;$AD107,AND(L$4&gt;=$AD107,L$4&lt;$AE107),OR(L$4&gt;=$AD107,L$4&lt;$AE107)),IF(OR(AND(L$4&gt;=$AH107,L$4&lt;$AI107),AND(L$4&gt;=$AJ107,L$4&lt;$AK107)),$AG107,$AF107),0)))</f>
        <v/>
      </c>
      <c r="M107" s="40">
        <f>IF(OR($A107="",$AF107=""),"",IF($AL107=1,0,IF(IF($AE107&gt;$AD107,AND(M$4&gt;=$AD107,M$4&lt;$AE107),OR(M$4&gt;=$AD107,M$4&lt;$AE107)),IF(OR(AND(M$4&gt;=$AH107,M$4&lt;$AI107),AND(M$4&gt;=$AJ107,M$4&lt;$AK107)),$AG107,$AF107),0)))</f>
        <v/>
      </c>
      <c r="N107" s="40">
        <f>IF(OR($A107="",$AF107=""),"",IF($AL107=1,0,IF(IF($AE107&gt;$AD107,AND(N$4&gt;=$AD107,N$4&lt;$AE107),OR(N$4&gt;=$AD107,N$4&lt;$AE107)),IF(OR(AND(N$4&gt;=$AH107,N$4&lt;$AI107),AND(N$4&gt;=$AJ107,N$4&lt;$AK107)),$AG107,$AF107),0)))</f>
        <v/>
      </c>
      <c r="O107" s="40">
        <f>IF(OR($A107="",$AF107=""),"",IF($AL107=1,0,IF(IF($AE107&gt;$AD107,AND(O$4&gt;=$AD107,O$4&lt;$AE107),OR(O$4&gt;=$AD107,O$4&lt;$AE107)),IF(OR(AND(O$4&gt;=$AH107,O$4&lt;$AI107),AND(O$4&gt;=$AJ107,O$4&lt;$AK107)),$AG107,$AF107),0)))</f>
        <v/>
      </c>
      <c r="P107" s="40">
        <f>IF(OR($A107="",$AF107=""),"",IF($AL107=1,0,IF(IF($AE107&gt;$AD107,AND(P$4&gt;=$AD107,P$4&lt;$AE107),OR(P$4&gt;=$AD107,P$4&lt;$AE107)),IF(OR(AND(P$4&gt;=$AH107,P$4&lt;$AI107),AND(P$4&gt;=$AJ107,P$4&lt;$AK107)),$AG107,$AF107),0)))</f>
        <v/>
      </c>
      <c r="Q107" s="40">
        <f>IF(OR($A107="",$AF107=""),"",IF($AL107=1,0,IF(IF($AE107&gt;$AD107,AND(Q$4&gt;=$AD107,Q$4&lt;$AE107),OR(Q$4&gt;=$AD107,Q$4&lt;$AE107)),IF(OR(AND(Q$4&gt;=$AH107,Q$4&lt;$AI107),AND(Q$4&gt;=$AJ107,Q$4&lt;$AK107)),$AG107,$AF107),0)))</f>
        <v/>
      </c>
      <c r="R107" s="40">
        <f>IF(OR($A107="",$AF107=""),"",IF($AL107=1,0,IF(IF($AE107&gt;$AD107,AND(R$4&gt;=$AD107,R$4&lt;$AE107),OR(R$4&gt;=$AD107,R$4&lt;$AE107)),IF(OR(AND(R$4&gt;=$AH107,R$4&lt;$AI107),AND(R$4&gt;=$AJ107,R$4&lt;$AK107)),$AG107,$AF107),0)))</f>
        <v/>
      </c>
      <c r="S107" s="40">
        <f>IF(OR($A107="",$AF107=""),"",IF($AL107=1,0,IF(IF($AE107&gt;$AD107,AND(S$4&gt;=$AD107,S$4&lt;$AE107),OR(S$4&gt;=$AD107,S$4&lt;$AE107)),IF(OR(AND(S$4&gt;=$AH107,S$4&lt;$AI107),AND(S$4&gt;=$AJ107,S$4&lt;$AK107)),$AG107,$AF107),0)))</f>
        <v/>
      </c>
      <c r="T107" s="40">
        <f>IF(OR($A107="",$AF107=""),"",IF($AL107=1,0,IF(IF($AE107&gt;$AD107,AND(T$4&gt;=$AD107,T$4&lt;$AE107),OR(T$4&gt;=$AD107,T$4&lt;$AE107)),IF(OR(AND(T$4&gt;=$AH107,T$4&lt;$AI107),AND(T$4&gt;=$AJ107,T$4&lt;$AK107)),$AG107,$AF107),0)))</f>
        <v/>
      </c>
      <c r="U107" s="40">
        <f>IF(OR($A107="",$AF107=""),"",IF($AL107=1,0,IF(IF($AE107&gt;$AD107,AND(U$4&gt;=$AD107,U$4&lt;$AE107),OR(U$4&gt;=$AD107,U$4&lt;$AE107)),IF(OR(AND(U$4&gt;=$AH107,U$4&lt;$AI107),AND(U$4&gt;=$AJ107,U$4&lt;$AK107)),$AG107,$AF107),0)))</f>
        <v/>
      </c>
      <c r="V107" s="40">
        <f>IF(OR($A107="",$AF107=""),"",IF($AL107=1,0,IF(IF($AE107&gt;$AD107,AND(V$4&gt;=$AD107,V$4&lt;$AE107),OR(V$4&gt;=$AD107,V$4&lt;$AE107)),IF(OR(AND(V$4&gt;=$AH107,V$4&lt;$AI107),AND(V$4&gt;=$AJ107,V$4&lt;$AK107)),$AG107,$AF107),0)))</f>
        <v/>
      </c>
      <c r="W107" s="40">
        <f>IF(OR($A107="",$AF107=""),"",IF($AL107=1,0,IF(IF($AE107&gt;$AD107,AND(W$4&gt;=$AD107,W$4&lt;$AE107),OR(W$4&gt;=$AD107,W$4&lt;$AE107)),IF(OR(AND(W$4&gt;=$AH107,W$4&lt;$AI107),AND(W$4&gt;=$AJ107,W$4&lt;$AK107)),$AG107,$AF107),0)))</f>
        <v/>
      </c>
      <c r="X107" s="40">
        <f>IF(OR($A107="",$AF107=""),"",IF($AL107=1,0,IF(IF($AE107&gt;$AD107,AND(X$4&gt;=$AD107,X$4&lt;$AE107),OR(X$4&gt;=$AD107,X$4&lt;$AE107)),IF(OR(AND(X$4&gt;=$AH107,X$4&lt;$AI107),AND(X$4&gt;=$AJ107,X$4&lt;$AK107)),$AG107,$AF107),0)))</f>
        <v/>
      </c>
      <c r="Y107" s="40">
        <f>IF(OR($A107="",$AF107=""),"",IF($AL107=1,0,IF(IF($AE107&gt;$AD107,AND(Y$4&gt;=$AD107,Y$4&lt;$AE107),OR(Y$4&gt;=$AD107,Y$4&lt;$AE107)),IF(OR(AND(Y$4&gt;=$AH107,Y$4&lt;$AI107),AND(Y$4&gt;=$AJ107,Y$4&lt;$AK107)),$AG107,$AF107),0)))</f>
        <v/>
      </c>
      <c r="Z107" s="40">
        <f>IF(OR($A107="",$AF107=""),"",IF($AL107=1,0,IF(IF($AE107&gt;$AD107,AND(Z$4&gt;=$AD107,Z$4&lt;$AE107),OR(Z$4&gt;=$AD107,Z$4&lt;$AE107)),IF(OR(AND(Z$4&gt;=$AH107,Z$4&lt;$AI107),AND(Z$4&gt;=$AJ107,Z$4&lt;$AK107)),$AG107,$AF107),0)))</f>
        <v/>
      </c>
      <c r="AA107" s="41">
        <f>IF($A107="","",SUM(C107:Z107))</f>
        <v/>
      </c>
      <c r="AC107" s="42" t="n">
        <v>1</v>
      </c>
      <c r="AD107" s="42">
        <f>IF('3 Movimento'!$B$22&lt;&gt;"",'3 Movimento'!$B$22,IF('1 Loja'!B$16="",0,'1 Loja'!B$16))*24</f>
        <v/>
      </c>
      <c r="AE107" s="42">
        <f>IF('3 Movimento'!$C$22&lt;&gt;"",'3 Movimento'!$C$22,IF('1 Loja'!B$17="",0,'1 Loja'!B$17))*24</f>
        <v/>
      </c>
      <c r="AF107" s="42">
        <f>IF('3 Movimento'!$D$22="","",'3 Movimento'!$D$22)</f>
        <v/>
      </c>
      <c r="AG107" s="42">
        <f>IF('3 Movimento'!$E$22="",AF107,'3 Movimento'!$E$22)</f>
        <v/>
      </c>
      <c r="AH107" s="42">
        <f>IF('1 Loja'!B$18="",-1,'1 Loja'!B$18*24)</f>
        <v/>
      </c>
      <c r="AI107" s="42">
        <f>IF('1 Loja'!B$19="",-1,'1 Loja'!B$19*24)</f>
        <v/>
      </c>
      <c r="AJ107" s="42">
        <f>IF('1 Loja'!B$20="",-1,'1 Loja'!B$20*24)</f>
        <v/>
      </c>
      <c r="AK107" s="42">
        <f>IF('1 Loja'!B$21="",-1,'1 Loja'!B$21*24)</f>
        <v/>
      </c>
      <c r="AL107" s="42">
        <f>IF(AND('3 Movimento'!$B$22="",'3 Movimento'!$C$22="",OR('1 Loja'!B$16="",'1 Loja'!B$17="")),1,0)</f>
        <v/>
      </c>
    </row>
    <row r="108">
      <c r="A108" s="39">
        <f>IF('3 Movimento'!$A$22="","",'3 Movimento'!$A$22)</f>
        <v/>
      </c>
      <c r="B108" s="39" t="inlineStr">
        <is>
          <t>Sexta</t>
        </is>
      </c>
      <c r="C108" s="40">
        <f>IF(OR($A108="",$AF108=""),"",IF($AL108=1,0,IF(IF($AE108&gt;$AD108,AND(C$4&gt;=$AD108,C$4&lt;$AE108),OR(C$4&gt;=$AD108,C$4&lt;$AE108)),IF(OR(AND(C$4&gt;=$AH108,C$4&lt;$AI108),AND(C$4&gt;=$AJ108,C$4&lt;$AK108)),$AG108,$AF108),0)))</f>
        <v/>
      </c>
      <c r="D108" s="40">
        <f>IF(OR($A108="",$AF108=""),"",IF($AL108=1,0,IF(IF($AE108&gt;$AD108,AND(D$4&gt;=$AD108,D$4&lt;$AE108),OR(D$4&gt;=$AD108,D$4&lt;$AE108)),IF(OR(AND(D$4&gt;=$AH108,D$4&lt;$AI108),AND(D$4&gt;=$AJ108,D$4&lt;$AK108)),$AG108,$AF108),0)))</f>
        <v/>
      </c>
      <c r="E108" s="40">
        <f>IF(OR($A108="",$AF108=""),"",IF($AL108=1,0,IF(IF($AE108&gt;$AD108,AND(E$4&gt;=$AD108,E$4&lt;$AE108),OR(E$4&gt;=$AD108,E$4&lt;$AE108)),IF(OR(AND(E$4&gt;=$AH108,E$4&lt;$AI108),AND(E$4&gt;=$AJ108,E$4&lt;$AK108)),$AG108,$AF108),0)))</f>
        <v/>
      </c>
      <c r="F108" s="40">
        <f>IF(OR($A108="",$AF108=""),"",IF($AL108=1,0,IF(IF($AE108&gt;$AD108,AND(F$4&gt;=$AD108,F$4&lt;$AE108),OR(F$4&gt;=$AD108,F$4&lt;$AE108)),IF(OR(AND(F$4&gt;=$AH108,F$4&lt;$AI108),AND(F$4&gt;=$AJ108,F$4&lt;$AK108)),$AG108,$AF108),0)))</f>
        <v/>
      </c>
      <c r="G108" s="40">
        <f>IF(OR($A108="",$AF108=""),"",IF($AL108=1,0,IF(IF($AE108&gt;$AD108,AND(G$4&gt;=$AD108,G$4&lt;$AE108),OR(G$4&gt;=$AD108,G$4&lt;$AE108)),IF(OR(AND(G$4&gt;=$AH108,G$4&lt;$AI108),AND(G$4&gt;=$AJ108,G$4&lt;$AK108)),$AG108,$AF108),0)))</f>
        <v/>
      </c>
      <c r="H108" s="40">
        <f>IF(OR($A108="",$AF108=""),"",IF($AL108=1,0,IF(IF($AE108&gt;$AD108,AND(H$4&gt;=$AD108,H$4&lt;$AE108),OR(H$4&gt;=$AD108,H$4&lt;$AE108)),IF(OR(AND(H$4&gt;=$AH108,H$4&lt;$AI108),AND(H$4&gt;=$AJ108,H$4&lt;$AK108)),$AG108,$AF108),0)))</f>
        <v/>
      </c>
      <c r="I108" s="40">
        <f>IF(OR($A108="",$AF108=""),"",IF($AL108=1,0,IF(IF($AE108&gt;$AD108,AND(I$4&gt;=$AD108,I$4&lt;$AE108),OR(I$4&gt;=$AD108,I$4&lt;$AE108)),IF(OR(AND(I$4&gt;=$AH108,I$4&lt;$AI108),AND(I$4&gt;=$AJ108,I$4&lt;$AK108)),$AG108,$AF108),0)))</f>
        <v/>
      </c>
      <c r="J108" s="40">
        <f>IF(OR($A108="",$AF108=""),"",IF($AL108=1,0,IF(IF($AE108&gt;$AD108,AND(J$4&gt;=$AD108,J$4&lt;$AE108),OR(J$4&gt;=$AD108,J$4&lt;$AE108)),IF(OR(AND(J$4&gt;=$AH108,J$4&lt;$AI108),AND(J$4&gt;=$AJ108,J$4&lt;$AK108)),$AG108,$AF108),0)))</f>
        <v/>
      </c>
      <c r="K108" s="40">
        <f>IF(OR($A108="",$AF108=""),"",IF($AL108=1,0,IF(IF($AE108&gt;$AD108,AND(K$4&gt;=$AD108,K$4&lt;$AE108),OR(K$4&gt;=$AD108,K$4&lt;$AE108)),IF(OR(AND(K$4&gt;=$AH108,K$4&lt;$AI108),AND(K$4&gt;=$AJ108,K$4&lt;$AK108)),$AG108,$AF108),0)))</f>
        <v/>
      </c>
      <c r="L108" s="40">
        <f>IF(OR($A108="",$AF108=""),"",IF($AL108=1,0,IF(IF($AE108&gt;$AD108,AND(L$4&gt;=$AD108,L$4&lt;$AE108),OR(L$4&gt;=$AD108,L$4&lt;$AE108)),IF(OR(AND(L$4&gt;=$AH108,L$4&lt;$AI108),AND(L$4&gt;=$AJ108,L$4&lt;$AK108)),$AG108,$AF108),0)))</f>
        <v/>
      </c>
      <c r="M108" s="40">
        <f>IF(OR($A108="",$AF108=""),"",IF($AL108=1,0,IF(IF($AE108&gt;$AD108,AND(M$4&gt;=$AD108,M$4&lt;$AE108),OR(M$4&gt;=$AD108,M$4&lt;$AE108)),IF(OR(AND(M$4&gt;=$AH108,M$4&lt;$AI108),AND(M$4&gt;=$AJ108,M$4&lt;$AK108)),$AG108,$AF108),0)))</f>
        <v/>
      </c>
      <c r="N108" s="40">
        <f>IF(OR($A108="",$AF108=""),"",IF($AL108=1,0,IF(IF($AE108&gt;$AD108,AND(N$4&gt;=$AD108,N$4&lt;$AE108),OR(N$4&gt;=$AD108,N$4&lt;$AE108)),IF(OR(AND(N$4&gt;=$AH108,N$4&lt;$AI108),AND(N$4&gt;=$AJ108,N$4&lt;$AK108)),$AG108,$AF108),0)))</f>
        <v/>
      </c>
      <c r="O108" s="40">
        <f>IF(OR($A108="",$AF108=""),"",IF($AL108=1,0,IF(IF($AE108&gt;$AD108,AND(O$4&gt;=$AD108,O$4&lt;$AE108),OR(O$4&gt;=$AD108,O$4&lt;$AE108)),IF(OR(AND(O$4&gt;=$AH108,O$4&lt;$AI108),AND(O$4&gt;=$AJ108,O$4&lt;$AK108)),$AG108,$AF108),0)))</f>
        <v/>
      </c>
      <c r="P108" s="40">
        <f>IF(OR($A108="",$AF108=""),"",IF($AL108=1,0,IF(IF($AE108&gt;$AD108,AND(P$4&gt;=$AD108,P$4&lt;$AE108),OR(P$4&gt;=$AD108,P$4&lt;$AE108)),IF(OR(AND(P$4&gt;=$AH108,P$4&lt;$AI108),AND(P$4&gt;=$AJ108,P$4&lt;$AK108)),$AG108,$AF108),0)))</f>
        <v/>
      </c>
      <c r="Q108" s="40">
        <f>IF(OR($A108="",$AF108=""),"",IF($AL108=1,0,IF(IF($AE108&gt;$AD108,AND(Q$4&gt;=$AD108,Q$4&lt;$AE108),OR(Q$4&gt;=$AD108,Q$4&lt;$AE108)),IF(OR(AND(Q$4&gt;=$AH108,Q$4&lt;$AI108),AND(Q$4&gt;=$AJ108,Q$4&lt;$AK108)),$AG108,$AF108),0)))</f>
        <v/>
      </c>
      <c r="R108" s="40">
        <f>IF(OR($A108="",$AF108=""),"",IF($AL108=1,0,IF(IF($AE108&gt;$AD108,AND(R$4&gt;=$AD108,R$4&lt;$AE108),OR(R$4&gt;=$AD108,R$4&lt;$AE108)),IF(OR(AND(R$4&gt;=$AH108,R$4&lt;$AI108),AND(R$4&gt;=$AJ108,R$4&lt;$AK108)),$AG108,$AF108),0)))</f>
        <v/>
      </c>
      <c r="S108" s="40">
        <f>IF(OR($A108="",$AF108=""),"",IF($AL108=1,0,IF(IF($AE108&gt;$AD108,AND(S$4&gt;=$AD108,S$4&lt;$AE108),OR(S$4&gt;=$AD108,S$4&lt;$AE108)),IF(OR(AND(S$4&gt;=$AH108,S$4&lt;$AI108),AND(S$4&gt;=$AJ108,S$4&lt;$AK108)),$AG108,$AF108),0)))</f>
        <v/>
      </c>
      <c r="T108" s="40">
        <f>IF(OR($A108="",$AF108=""),"",IF($AL108=1,0,IF(IF($AE108&gt;$AD108,AND(T$4&gt;=$AD108,T$4&lt;$AE108),OR(T$4&gt;=$AD108,T$4&lt;$AE108)),IF(OR(AND(T$4&gt;=$AH108,T$4&lt;$AI108),AND(T$4&gt;=$AJ108,T$4&lt;$AK108)),$AG108,$AF108),0)))</f>
        <v/>
      </c>
      <c r="U108" s="40">
        <f>IF(OR($A108="",$AF108=""),"",IF($AL108=1,0,IF(IF($AE108&gt;$AD108,AND(U$4&gt;=$AD108,U$4&lt;$AE108),OR(U$4&gt;=$AD108,U$4&lt;$AE108)),IF(OR(AND(U$4&gt;=$AH108,U$4&lt;$AI108),AND(U$4&gt;=$AJ108,U$4&lt;$AK108)),$AG108,$AF108),0)))</f>
        <v/>
      </c>
      <c r="V108" s="40">
        <f>IF(OR($A108="",$AF108=""),"",IF($AL108=1,0,IF(IF($AE108&gt;$AD108,AND(V$4&gt;=$AD108,V$4&lt;$AE108),OR(V$4&gt;=$AD108,V$4&lt;$AE108)),IF(OR(AND(V$4&gt;=$AH108,V$4&lt;$AI108),AND(V$4&gt;=$AJ108,V$4&lt;$AK108)),$AG108,$AF108),0)))</f>
        <v/>
      </c>
      <c r="W108" s="40">
        <f>IF(OR($A108="",$AF108=""),"",IF($AL108=1,0,IF(IF($AE108&gt;$AD108,AND(W$4&gt;=$AD108,W$4&lt;$AE108),OR(W$4&gt;=$AD108,W$4&lt;$AE108)),IF(OR(AND(W$4&gt;=$AH108,W$4&lt;$AI108),AND(W$4&gt;=$AJ108,W$4&lt;$AK108)),$AG108,$AF108),0)))</f>
        <v/>
      </c>
      <c r="X108" s="40">
        <f>IF(OR($A108="",$AF108=""),"",IF($AL108=1,0,IF(IF($AE108&gt;$AD108,AND(X$4&gt;=$AD108,X$4&lt;$AE108),OR(X$4&gt;=$AD108,X$4&lt;$AE108)),IF(OR(AND(X$4&gt;=$AH108,X$4&lt;$AI108),AND(X$4&gt;=$AJ108,X$4&lt;$AK108)),$AG108,$AF108),0)))</f>
        <v/>
      </c>
      <c r="Y108" s="40">
        <f>IF(OR($A108="",$AF108=""),"",IF($AL108=1,0,IF(IF($AE108&gt;$AD108,AND(Y$4&gt;=$AD108,Y$4&lt;$AE108),OR(Y$4&gt;=$AD108,Y$4&lt;$AE108)),IF(OR(AND(Y$4&gt;=$AH108,Y$4&lt;$AI108),AND(Y$4&gt;=$AJ108,Y$4&lt;$AK108)),$AG108,$AF108),0)))</f>
        <v/>
      </c>
      <c r="Z108" s="40">
        <f>IF(OR($A108="",$AF108=""),"",IF($AL108=1,0,IF(IF($AE108&gt;$AD108,AND(Z$4&gt;=$AD108,Z$4&lt;$AE108),OR(Z$4&gt;=$AD108,Z$4&lt;$AE108)),IF(OR(AND(Z$4&gt;=$AH108,Z$4&lt;$AI108),AND(Z$4&gt;=$AJ108,Z$4&lt;$AK108)),$AG108,$AF108),0)))</f>
        <v/>
      </c>
      <c r="AA108" s="41">
        <f>IF($A108="","",SUM(C108:Z108))</f>
        <v/>
      </c>
      <c r="AC108" s="42" t="n">
        <v>1</v>
      </c>
      <c r="AD108" s="42">
        <f>IF('3 Movimento'!$B$22&lt;&gt;"",'3 Movimento'!$B$22,IF('1 Loja'!B$16="",0,'1 Loja'!B$16))*24</f>
        <v/>
      </c>
      <c r="AE108" s="42">
        <f>IF('3 Movimento'!$C$22&lt;&gt;"",'3 Movimento'!$C$22,IF('1 Loja'!B$17="",0,'1 Loja'!B$17))*24</f>
        <v/>
      </c>
      <c r="AF108" s="42">
        <f>IF('3 Movimento'!$D$22="","",'3 Movimento'!$D$22)</f>
        <v/>
      </c>
      <c r="AG108" s="42">
        <f>IF('3 Movimento'!$E$22="",AF108,'3 Movimento'!$E$22)</f>
        <v/>
      </c>
      <c r="AH108" s="42">
        <f>IF('1 Loja'!B$18="",-1,'1 Loja'!B$18*24)</f>
        <v/>
      </c>
      <c r="AI108" s="42">
        <f>IF('1 Loja'!B$19="",-1,'1 Loja'!B$19*24)</f>
        <v/>
      </c>
      <c r="AJ108" s="42">
        <f>IF('1 Loja'!B$20="",-1,'1 Loja'!B$20*24)</f>
        <v/>
      </c>
      <c r="AK108" s="42">
        <f>IF('1 Loja'!B$21="",-1,'1 Loja'!B$21*24)</f>
        <v/>
      </c>
      <c r="AL108" s="42">
        <f>IF(AND('3 Movimento'!$B$22="",'3 Movimento'!$C$22="",OR('1 Loja'!B$16="",'1 Loja'!B$17="")),1,0)</f>
        <v/>
      </c>
    </row>
    <row r="109">
      <c r="A109" s="39">
        <f>IF('3 Movimento'!$A$22="","",'3 Movimento'!$A$22)</f>
        <v/>
      </c>
      <c r="B109" s="39" t="inlineStr">
        <is>
          <t>Sábado</t>
        </is>
      </c>
      <c r="C109" s="40">
        <f>IF(OR($A109="",$AF109=""),"",IF($AL109=1,0,IF(IF($AE109&gt;$AD109,AND(C$4&gt;=$AD109,C$4&lt;$AE109),OR(C$4&gt;=$AD109,C$4&lt;$AE109)),IF(OR(AND(C$4&gt;=$AH109,C$4&lt;$AI109),AND(C$4&gt;=$AJ109,C$4&lt;$AK109)),$AG109,$AF109),0)))</f>
        <v/>
      </c>
      <c r="D109" s="40">
        <f>IF(OR($A109="",$AF109=""),"",IF($AL109=1,0,IF(IF($AE109&gt;$AD109,AND(D$4&gt;=$AD109,D$4&lt;$AE109),OR(D$4&gt;=$AD109,D$4&lt;$AE109)),IF(OR(AND(D$4&gt;=$AH109,D$4&lt;$AI109),AND(D$4&gt;=$AJ109,D$4&lt;$AK109)),$AG109,$AF109),0)))</f>
        <v/>
      </c>
      <c r="E109" s="40">
        <f>IF(OR($A109="",$AF109=""),"",IF($AL109=1,0,IF(IF($AE109&gt;$AD109,AND(E$4&gt;=$AD109,E$4&lt;$AE109),OR(E$4&gt;=$AD109,E$4&lt;$AE109)),IF(OR(AND(E$4&gt;=$AH109,E$4&lt;$AI109),AND(E$4&gt;=$AJ109,E$4&lt;$AK109)),$AG109,$AF109),0)))</f>
        <v/>
      </c>
      <c r="F109" s="40">
        <f>IF(OR($A109="",$AF109=""),"",IF($AL109=1,0,IF(IF($AE109&gt;$AD109,AND(F$4&gt;=$AD109,F$4&lt;$AE109),OR(F$4&gt;=$AD109,F$4&lt;$AE109)),IF(OR(AND(F$4&gt;=$AH109,F$4&lt;$AI109),AND(F$4&gt;=$AJ109,F$4&lt;$AK109)),$AG109,$AF109),0)))</f>
        <v/>
      </c>
      <c r="G109" s="40">
        <f>IF(OR($A109="",$AF109=""),"",IF($AL109=1,0,IF(IF($AE109&gt;$AD109,AND(G$4&gt;=$AD109,G$4&lt;$AE109),OR(G$4&gt;=$AD109,G$4&lt;$AE109)),IF(OR(AND(G$4&gt;=$AH109,G$4&lt;$AI109),AND(G$4&gt;=$AJ109,G$4&lt;$AK109)),$AG109,$AF109),0)))</f>
        <v/>
      </c>
      <c r="H109" s="40">
        <f>IF(OR($A109="",$AF109=""),"",IF($AL109=1,0,IF(IF($AE109&gt;$AD109,AND(H$4&gt;=$AD109,H$4&lt;$AE109),OR(H$4&gt;=$AD109,H$4&lt;$AE109)),IF(OR(AND(H$4&gt;=$AH109,H$4&lt;$AI109),AND(H$4&gt;=$AJ109,H$4&lt;$AK109)),$AG109,$AF109),0)))</f>
        <v/>
      </c>
      <c r="I109" s="40">
        <f>IF(OR($A109="",$AF109=""),"",IF($AL109=1,0,IF(IF($AE109&gt;$AD109,AND(I$4&gt;=$AD109,I$4&lt;$AE109),OR(I$4&gt;=$AD109,I$4&lt;$AE109)),IF(OR(AND(I$4&gt;=$AH109,I$4&lt;$AI109),AND(I$4&gt;=$AJ109,I$4&lt;$AK109)),$AG109,$AF109),0)))</f>
        <v/>
      </c>
      <c r="J109" s="40">
        <f>IF(OR($A109="",$AF109=""),"",IF($AL109=1,0,IF(IF($AE109&gt;$AD109,AND(J$4&gt;=$AD109,J$4&lt;$AE109),OR(J$4&gt;=$AD109,J$4&lt;$AE109)),IF(OR(AND(J$4&gt;=$AH109,J$4&lt;$AI109),AND(J$4&gt;=$AJ109,J$4&lt;$AK109)),$AG109,$AF109),0)))</f>
        <v/>
      </c>
      <c r="K109" s="40">
        <f>IF(OR($A109="",$AF109=""),"",IF($AL109=1,0,IF(IF($AE109&gt;$AD109,AND(K$4&gt;=$AD109,K$4&lt;$AE109),OR(K$4&gt;=$AD109,K$4&lt;$AE109)),IF(OR(AND(K$4&gt;=$AH109,K$4&lt;$AI109),AND(K$4&gt;=$AJ109,K$4&lt;$AK109)),$AG109,$AF109),0)))</f>
        <v/>
      </c>
      <c r="L109" s="40">
        <f>IF(OR($A109="",$AF109=""),"",IF($AL109=1,0,IF(IF($AE109&gt;$AD109,AND(L$4&gt;=$AD109,L$4&lt;$AE109),OR(L$4&gt;=$AD109,L$4&lt;$AE109)),IF(OR(AND(L$4&gt;=$AH109,L$4&lt;$AI109),AND(L$4&gt;=$AJ109,L$4&lt;$AK109)),$AG109,$AF109),0)))</f>
        <v/>
      </c>
      <c r="M109" s="40">
        <f>IF(OR($A109="",$AF109=""),"",IF($AL109=1,0,IF(IF($AE109&gt;$AD109,AND(M$4&gt;=$AD109,M$4&lt;$AE109),OR(M$4&gt;=$AD109,M$4&lt;$AE109)),IF(OR(AND(M$4&gt;=$AH109,M$4&lt;$AI109),AND(M$4&gt;=$AJ109,M$4&lt;$AK109)),$AG109,$AF109),0)))</f>
        <v/>
      </c>
      <c r="N109" s="40">
        <f>IF(OR($A109="",$AF109=""),"",IF($AL109=1,0,IF(IF($AE109&gt;$AD109,AND(N$4&gt;=$AD109,N$4&lt;$AE109),OR(N$4&gt;=$AD109,N$4&lt;$AE109)),IF(OR(AND(N$4&gt;=$AH109,N$4&lt;$AI109),AND(N$4&gt;=$AJ109,N$4&lt;$AK109)),$AG109,$AF109),0)))</f>
        <v/>
      </c>
      <c r="O109" s="40">
        <f>IF(OR($A109="",$AF109=""),"",IF($AL109=1,0,IF(IF($AE109&gt;$AD109,AND(O$4&gt;=$AD109,O$4&lt;$AE109),OR(O$4&gt;=$AD109,O$4&lt;$AE109)),IF(OR(AND(O$4&gt;=$AH109,O$4&lt;$AI109),AND(O$4&gt;=$AJ109,O$4&lt;$AK109)),$AG109,$AF109),0)))</f>
        <v/>
      </c>
      <c r="P109" s="40">
        <f>IF(OR($A109="",$AF109=""),"",IF($AL109=1,0,IF(IF($AE109&gt;$AD109,AND(P$4&gt;=$AD109,P$4&lt;$AE109),OR(P$4&gt;=$AD109,P$4&lt;$AE109)),IF(OR(AND(P$4&gt;=$AH109,P$4&lt;$AI109),AND(P$4&gt;=$AJ109,P$4&lt;$AK109)),$AG109,$AF109),0)))</f>
        <v/>
      </c>
      <c r="Q109" s="40">
        <f>IF(OR($A109="",$AF109=""),"",IF($AL109=1,0,IF(IF($AE109&gt;$AD109,AND(Q$4&gt;=$AD109,Q$4&lt;$AE109),OR(Q$4&gt;=$AD109,Q$4&lt;$AE109)),IF(OR(AND(Q$4&gt;=$AH109,Q$4&lt;$AI109),AND(Q$4&gt;=$AJ109,Q$4&lt;$AK109)),$AG109,$AF109),0)))</f>
        <v/>
      </c>
      <c r="R109" s="40">
        <f>IF(OR($A109="",$AF109=""),"",IF($AL109=1,0,IF(IF($AE109&gt;$AD109,AND(R$4&gt;=$AD109,R$4&lt;$AE109),OR(R$4&gt;=$AD109,R$4&lt;$AE109)),IF(OR(AND(R$4&gt;=$AH109,R$4&lt;$AI109),AND(R$4&gt;=$AJ109,R$4&lt;$AK109)),$AG109,$AF109),0)))</f>
        <v/>
      </c>
      <c r="S109" s="40">
        <f>IF(OR($A109="",$AF109=""),"",IF($AL109=1,0,IF(IF($AE109&gt;$AD109,AND(S$4&gt;=$AD109,S$4&lt;$AE109),OR(S$4&gt;=$AD109,S$4&lt;$AE109)),IF(OR(AND(S$4&gt;=$AH109,S$4&lt;$AI109),AND(S$4&gt;=$AJ109,S$4&lt;$AK109)),$AG109,$AF109),0)))</f>
        <v/>
      </c>
      <c r="T109" s="40">
        <f>IF(OR($A109="",$AF109=""),"",IF($AL109=1,0,IF(IF($AE109&gt;$AD109,AND(T$4&gt;=$AD109,T$4&lt;$AE109),OR(T$4&gt;=$AD109,T$4&lt;$AE109)),IF(OR(AND(T$4&gt;=$AH109,T$4&lt;$AI109),AND(T$4&gt;=$AJ109,T$4&lt;$AK109)),$AG109,$AF109),0)))</f>
        <v/>
      </c>
      <c r="U109" s="40">
        <f>IF(OR($A109="",$AF109=""),"",IF($AL109=1,0,IF(IF($AE109&gt;$AD109,AND(U$4&gt;=$AD109,U$4&lt;$AE109),OR(U$4&gt;=$AD109,U$4&lt;$AE109)),IF(OR(AND(U$4&gt;=$AH109,U$4&lt;$AI109),AND(U$4&gt;=$AJ109,U$4&lt;$AK109)),$AG109,$AF109),0)))</f>
        <v/>
      </c>
      <c r="V109" s="40">
        <f>IF(OR($A109="",$AF109=""),"",IF($AL109=1,0,IF(IF($AE109&gt;$AD109,AND(V$4&gt;=$AD109,V$4&lt;$AE109),OR(V$4&gt;=$AD109,V$4&lt;$AE109)),IF(OR(AND(V$4&gt;=$AH109,V$4&lt;$AI109),AND(V$4&gt;=$AJ109,V$4&lt;$AK109)),$AG109,$AF109),0)))</f>
        <v/>
      </c>
      <c r="W109" s="40">
        <f>IF(OR($A109="",$AF109=""),"",IF($AL109=1,0,IF(IF($AE109&gt;$AD109,AND(W$4&gt;=$AD109,W$4&lt;$AE109),OR(W$4&gt;=$AD109,W$4&lt;$AE109)),IF(OR(AND(W$4&gt;=$AH109,W$4&lt;$AI109),AND(W$4&gt;=$AJ109,W$4&lt;$AK109)),$AG109,$AF109),0)))</f>
        <v/>
      </c>
      <c r="X109" s="40">
        <f>IF(OR($A109="",$AF109=""),"",IF($AL109=1,0,IF(IF($AE109&gt;$AD109,AND(X$4&gt;=$AD109,X$4&lt;$AE109),OR(X$4&gt;=$AD109,X$4&lt;$AE109)),IF(OR(AND(X$4&gt;=$AH109,X$4&lt;$AI109),AND(X$4&gt;=$AJ109,X$4&lt;$AK109)),$AG109,$AF109),0)))</f>
        <v/>
      </c>
      <c r="Y109" s="40">
        <f>IF(OR($A109="",$AF109=""),"",IF($AL109=1,0,IF(IF($AE109&gt;$AD109,AND(Y$4&gt;=$AD109,Y$4&lt;$AE109),OR(Y$4&gt;=$AD109,Y$4&lt;$AE109)),IF(OR(AND(Y$4&gt;=$AH109,Y$4&lt;$AI109),AND(Y$4&gt;=$AJ109,Y$4&lt;$AK109)),$AG109,$AF109),0)))</f>
        <v/>
      </c>
      <c r="Z109" s="40">
        <f>IF(OR($A109="",$AF109=""),"",IF($AL109=1,0,IF(IF($AE109&gt;$AD109,AND(Z$4&gt;=$AD109,Z$4&lt;$AE109),OR(Z$4&gt;=$AD109,Z$4&lt;$AE109)),IF(OR(AND(Z$4&gt;=$AH109,Z$4&lt;$AI109),AND(Z$4&gt;=$AJ109,Z$4&lt;$AK109)),$AG109,$AF109),0)))</f>
        <v/>
      </c>
      <c r="AA109" s="41">
        <f>IF($A109="","",SUM(C109:Z109))</f>
        <v/>
      </c>
      <c r="AC109" s="42" t="n">
        <v>2</v>
      </c>
      <c r="AD109" s="42">
        <f>IF('3 Movimento'!$B$22&lt;&gt;"",'3 Movimento'!$B$22,IF('1 Loja'!C$16="",0,'1 Loja'!C$16))*24</f>
        <v/>
      </c>
      <c r="AE109" s="42">
        <f>IF('3 Movimento'!$C$22&lt;&gt;"",'3 Movimento'!$C$22,IF('1 Loja'!C$17="",0,'1 Loja'!C$17))*24</f>
        <v/>
      </c>
      <c r="AF109" s="42">
        <f>IF('3 Movimento'!$F$22="","",'3 Movimento'!$F$22)</f>
        <v/>
      </c>
      <c r="AG109" s="42">
        <f>IF('3 Movimento'!$G$22="",AF109,'3 Movimento'!$G$22)</f>
        <v/>
      </c>
      <c r="AH109" s="42">
        <f>IF('1 Loja'!C$18="",-1,'1 Loja'!C$18*24)</f>
        <v/>
      </c>
      <c r="AI109" s="42">
        <f>IF('1 Loja'!C$19="",-1,'1 Loja'!C$19*24)</f>
        <v/>
      </c>
      <c r="AJ109" s="42">
        <f>IF('1 Loja'!C$20="",-1,'1 Loja'!C$20*24)</f>
        <v/>
      </c>
      <c r="AK109" s="42">
        <f>IF('1 Loja'!C$21="",-1,'1 Loja'!C$21*24)</f>
        <v/>
      </c>
      <c r="AL109" s="42">
        <f>IF(AND('3 Movimento'!$B$22="",'3 Movimento'!$C$22="",OR('1 Loja'!C$16="",'1 Loja'!C$17="")),1,0)</f>
        <v/>
      </c>
    </row>
    <row r="110">
      <c r="A110" s="39">
        <f>IF('3 Movimento'!$A$22="","",'3 Movimento'!$A$22)</f>
        <v/>
      </c>
      <c r="B110" s="39" t="inlineStr">
        <is>
          <t>Domingo</t>
        </is>
      </c>
      <c r="C110" s="40">
        <f>IF(OR($A110="",$AF110=""),"",IF($AL110=1,0,IF(IF($AE110&gt;$AD110,AND(C$4&gt;=$AD110,C$4&lt;$AE110),OR(C$4&gt;=$AD110,C$4&lt;$AE110)),IF(OR(AND(C$4&gt;=$AH110,C$4&lt;$AI110),AND(C$4&gt;=$AJ110,C$4&lt;$AK110)),$AG110,$AF110),0)))</f>
        <v/>
      </c>
      <c r="D110" s="40">
        <f>IF(OR($A110="",$AF110=""),"",IF($AL110=1,0,IF(IF($AE110&gt;$AD110,AND(D$4&gt;=$AD110,D$4&lt;$AE110),OR(D$4&gt;=$AD110,D$4&lt;$AE110)),IF(OR(AND(D$4&gt;=$AH110,D$4&lt;$AI110),AND(D$4&gt;=$AJ110,D$4&lt;$AK110)),$AG110,$AF110),0)))</f>
        <v/>
      </c>
      <c r="E110" s="40">
        <f>IF(OR($A110="",$AF110=""),"",IF($AL110=1,0,IF(IF($AE110&gt;$AD110,AND(E$4&gt;=$AD110,E$4&lt;$AE110),OR(E$4&gt;=$AD110,E$4&lt;$AE110)),IF(OR(AND(E$4&gt;=$AH110,E$4&lt;$AI110),AND(E$4&gt;=$AJ110,E$4&lt;$AK110)),$AG110,$AF110),0)))</f>
        <v/>
      </c>
      <c r="F110" s="40">
        <f>IF(OR($A110="",$AF110=""),"",IF($AL110=1,0,IF(IF($AE110&gt;$AD110,AND(F$4&gt;=$AD110,F$4&lt;$AE110),OR(F$4&gt;=$AD110,F$4&lt;$AE110)),IF(OR(AND(F$4&gt;=$AH110,F$4&lt;$AI110),AND(F$4&gt;=$AJ110,F$4&lt;$AK110)),$AG110,$AF110),0)))</f>
        <v/>
      </c>
      <c r="G110" s="40">
        <f>IF(OR($A110="",$AF110=""),"",IF($AL110=1,0,IF(IF($AE110&gt;$AD110,AND(G$4&gt;=$AD110,G$4&lt;$AE110),OR(G$4&gt;=$AD110,G$4&lt;$AE110)),IF(OR(AND(G$4&gt;=$AH110,G$4&lt;$AI110),AND(G$4&gt;=$AJ110,G$4&lt;$AK110)),$AG110,$AF110),0)))</f>
        <v/>
      </c>
      <c r="H110" s="40">
        <f>IF(OR($A110="",$AF110=""),"",IF($AL110=1,0,IF(IF($AE110&gt;$AD110,AND(H$4&gt;=$AD110,H$4&lt;$AE110),OR(H$4&gt;=$AD110,H$4&lt;$AE110)),IF(OR(AND(H$4&gt;=$AH110,H$4&lt;$AI110),AND(H$4&gt;=$AJ110,H$4&lt;$AK110)),$AG110,$AF110),0)))</f>
        <v/>
      </c>
      <c r="I110" s="40">
        <f>IF(OR($A110="",$AF110=""),"",IF($AL110=1,0,IF(IF($AE110&gt;$AD110,AND(I$4&gt;=$AD110,I$4&lt;$AE110),OR(I$4&gt;=$AD110,I$4&lt;$AE110)),IF(OR(AND(I$4&gt;=$AH110,I$4&lt;$AI110),AND(I$4&gt;=$AJ110,I$4&lt;$AK110)),$AG110,$AF110),0)))</f>
        <v/>
      </c>
      <c r="J110" s="40">
        <f>IF(OR($A110="",$AF110=""),"",IF($AL110=1,0,IF(IF($AE110&gt;$AD110,AND(J$4&gt;=$AD110,J$4&lt;$AE110),OR(J$4&gt;=$AD110,J$4&lt;$AE110)),IF(OR(AND(J$4&gt;=$AH110,J$4&lt;$AI110),AND(J$4&gt;=$AJ110,J$4&lt;$AK110)),$AG110,$AF110),0)))</f>
        <v/>
      </c>
      <c r="K110" s="40">
        <f>IF(OR($A110="",$AF110=""),"",IF($AL110=1,0,IF(IF($AE110&gt;$AD110,AND(K$4&gt;=$AD110,K$4&lt;$AE110),OR(K$4&gt;=$AD110,K$4&lt;$AE110)),IF(OR(AND(K$4&gt;=$AH110,K$4&lt;$AI110),AND(K$4&gt;=$AJ110,K$4&lt;$AK110)),$AG110,$AF110),0)))</f>
        <v/>
      </c>
      <c r="L110" s="40">
        <f>IF(OR($A110="",$AF110=""),"",IF($AL110=1,0,IF(IF($AE110&gt;$AD110,AND(L$4&gt;=$AD110,L$4&lt;$AE110),OR(L$4&gt;=$AD110,L$4&lt;$AE110)),IF(OR(AND(L$4&gt;=$AH110,L$4&lt;$AI110),AND(L$4&gt;=$AJ110,L$4&lt;$AK110)),$AG110,$AF110),0)))</f>
        <v/>
      </c>
      <c r="M110" s="40">
        <f>IF(OR($A110="",$AF110=""),"",IF($AL110=1,0,IF(IF($AE110&gt;$AD110,AND(M$4&gt;=$AD110,M$4&lt;$AE110),OR(M$4&gt;=$AD110,M$4&lt;$AE110)),IF(OR(AND(M$4&gt;=$AH110,M$4&lt;$AI110),AND(M$4&gt;=$AJ110,M$4&lt;$AK110)),$AG110,$AF110),0)))</f>
        <v/>
      </c>
      <c r="N110" s="40">
        <f>IF(OR($A110="",$AF110=""),"",IF($AL110=1,0,IF(IF($AE110&gt;$AD110,AND(N$4&gt;=$AD110,N$4&lt;$AE110),OR(N$4&gt;=$AD110,N$4&lt;$AE110)),IF(OR(AND(N$4&gt;=$AH110,N$4&lt;$AI110),AND(N$4&gt;=$AJ110,N$4&lt;$AK110)),$AG110,$AF110),0)))</f>
        <v/>
      </c>
      <c r="O110" s="40">
        <f>IF(OR($A110="",$AF110=""),"",IF($AL110=1,0,IF(IF($AE110&gt;$AD110,AND(O$4&gt;=$AD110,O$4&lt;$AE110),OR(O$4&gt;=$AD110,O$4&lt;$AE110)),IF(OR(AND(O$4&gt;=$AH110,O$4&lt;$AI110),AND(O$4&gt;=$AJ110,O$4&lt;$AK110)),$AG110,$AF110),0)))</f>
        <v/>
      </c>
      <c r="P110" s="40">
        <f>IF(OR($A110="",$AF110=""),"",IF($AL110=1,0,IF(IF($AE110&gt;$AD110,AND(P$4&gt;=$AD110,P$4&lt;$AE110),OR(P$4&gt;=$AD110,P$4&lt;$AE110)),IF(OR(AND(P$4&gt;=$AH110,P$4&lt;$AI110),AND(P$4&gt;=$AJ110,P$4&lt;$AK110)),$AG110,$AF110),0)))</f>
        <v/>
      </c>
      <c r="Q110" s="40">
        <f>IF(OR($A110="",$AF110=""),"",IF($AL110=1,0,IF(IF($AE110&gt;$AD110,AND(Q$4&gt;=$AD110,Q$4&lt;$AE110),OR(Q$4&gt;=$AD110,Q$4&lt;$AE110)),IF(OR(AND(Q$4&gt;=$AH110,Q$4&lt;$AI110),AND(Q$4&gt;=$AJ110,Q$4&lt;$AK110)),$AG110,$AF110),0)))</f>
        <v/>
      </c>
      <c r="R110" s="40">
        <f>IF(OR($A110="",$AF110=""),"",IF($AL110=1,0,IF(IF($AE110&gt;$AD110,AND(R$4&gt;=$AD110,R$4&lt;$AE110),OR(R$4&gt;=$AD110,R$4&lt;$AE110)),IF(OR(AND(R$4&gt;=$AH110,R$4&lt;$AI110),AND(R$4&gt;=$AJ110,R$4&lt;$AK110)),$AG110,$AF110),0)))</f>
        <v/>
      </c>
      <c r="S110" s="40">
        <f>IF(OR($A110="",$AF110=""),"",IF($AL110=1,0,IF(IF($AE110&gt;$AD110,AND(S$4&gt;=$AD110,S$4&lt;$AE110),OR(S$4&gt;=$AD110,S$4&lt;$AE110)),IF(OR(AND(S$4&gt;=$AH110,S$4&lt;$AI110),AND(S$4&gt;=$AJ110,S$4&lt;$AK110)),$AG110,$AF110),0)))</f>
        <v/>
      </c>
      <c r="T110" s="40">
        <f>IF(OR($A110="",$AF110=""),"",IF($AL110=1,0,IF(IF($AE110&gt;$AD110,AND(T$4&gt;=$AD110,T$4&lt;$AE110),OR(T$4&gt;=$AD110,T$4&lt;$AE110)),IF(OR(AND(T$4&gt;=$AH110,T$4&lt;$AI110),AND(T$4&gt;=$AJ110,T$4&lt;$AK110)),$AG110,$AF110),0)))</f>
        <v/>
      </c>
      <c r="U110" s="40">
        <f>IF(OR($A110="",$AF110=""),"",IF($AL110=1,0,IF(IF($AE110&gt;$AD110,AND(U$4&gt;=$AD110,U$4&lt;$AE110),OR(U$4&gt;=$AD110,U$4&lt;$AE110)),IF(OR(AND(U$4&gt;=$AH110,U$4&lt;$AI110),AND(U$4&gt;=$AJ110,U$4&lt;$AK110)),$AG110,$AF110),0)))</f>
        <v/>
      </c>
      <c r="V110" s="40">
        <f>IF(OR($A110="",$AF110=""),"",IF($AL110=1,0,IF(IF($AE110&gt;$AD110,AND(V$4&gt;=$AD110,V$4&lt;$AE110),OR(V$4&gt;=$AD110,V$4&lt;$AE110)),IF(OR(AND(V$4&gt;=$AH110,V$4&lt;$AI110),AND(V$4&gt;=$AJ110,V$4&lt;$AK110)),$AG110,$AF110),0)))</f>
        <v/>
      </c>
      <c r="W110" s="40">
        <f>IF(OR($A110="",$AF110=""),"",IF($AL110=1,0,IF(IF($AE110&gt;$AD110,AND(W$4&gt;=$AD110,W$4&lt;$AE110),OR(W$4&gt;=$AD110,W$4&lt;$AE110)),IF(OR(AND(W$4&gt;=$AH110,W$4&lt;$AI110),AND(W$4&gt;=$AJ110,W$4&lt;$AK110)),$AG110,$AF110),0)))</f>
        <v/>
      </c>
      <c r="X110" s="40">
        <f>IF(OR($A110="",$AF110=""),"",IF($AL110=1,0,IF(IF($AE110&gt;$AD110,AND(X$4&gt;=$AD110,X$4&lt;$AE110),OR(X$4&gt;=$AD110,X$4&lt;$AE110)),IF(OR(AND(X$4&gt;=$AH110,X$4&lt;$AI110),AND(X$4&gt;=$AJ110,X$4&lt;$AK110)),$AG110,$AF110),0)))</f>
        <v/>
      </c>
      <c r="Y110" s="40">
        <f>IF(OR($A110="",$AF110=""),"",IF($AL110=1,0,IF(IF($AE110&gt;$AD110,AND(Y$4&gt;=$AD110,Y$4&lt;$AE110),OR(Y$4&gt;=$AD110,Y$4&lt;$AE110)),IF(OR(AND(Y$4&gt;=$AH110,Y$4&lt;$AI110),AND(Y$4&gt;=$AJ110,Y$4&lt;$AK110)),$AG110,$AF110),0)))</f>
        <v/>
      </c>
      <c r="Z110" s="40">
        <f>IF(OR($A110="",$AF110=""),"",IF($AL110=1,0,IF(IF($AE110&gt;$AD110,AND(Z$4&gt;=$AD110,Z$4&lt;$AE110),OR(Z$4&gt;=$AD110,Z$4&lt;$AE110)),IF(OR(AND(Z$4&gt;=$AH110,Z$4&lt;$AI110),AND(Z$4&gt;=$AJ110,Z$4&lt;$AK110)),$AG110,$AF110),0)))</f>
        <v/>
      </c>
      <c r="AA110" s="41">
        <f>IF($A110="","",SUM(C110:Z110))</f>
        <v/>
      </c>
      <c r="AC110" s="42" t="n">
        <v>3</v>
      </c>
      <c r="AD110" s="42">
        <f>IF('3 Movimento'!$B$22&lt;&gt;"",'3 Movimento'!$B$22,IF('1 Loja'!D$16="",0,'1 Loja'!D$16))*24</f>
        <v/>
      </c>
      <c r="AE110" s="42">
        <f>IF('3 Movimento'!$C$22&lt;&gt;"",'3 Movimento'!$C$22,IF('1 Loja'!D$17="",0,'1 Loja'!D$17))*24</f>
        <v/>
      </c>
      <c r="AF110" s="42">
        <f>IF('3 Movimento'!$H$22="","",'3 Movimento'!$H$22)</f>
        <v/>
      </c>
      <c r="AG110" s="42">
        <f>IF('3 Movimento'!$I$22="",AF110,'3 Movimento'!$I$22)</f>
        <v/>
      </c>
      <c r="AH110" s="42">
        <f>IF('1 Loja'!D$18="",-1,'1 Loja'!D$18*24)</f>
        <v/>
      </c>
      <c r="AI110" s="42">
        <f>IF('1 Loja'!D$19="",-1,'1 Loja'!D$19*24)</f>
        <v/>
      </c>
      <c r="AJ110" s="42">
        <f>IF('1 Loja'!D$20="",-1,'1 Loja'!D$20*24)</f>
        <v/>
      </c>
      <c r="AK110" s="42">
        <f>IF('1 Loja'!D$21="",-1,'1 Loja'!D$21*24)</f>
        <v/>
      </c>
      <c r="AL110" s="42">
        <f>IF(AND('3 Movimento'!$B$22="",'3 Movimento'!$C$22="",OR('1 Loja'!D$16="",'1 Loja'!D$17="")),1,0)</f>
        <v/>
      </c>
    </row>
    <row r="111">
      <c r="A111" s="39">
        <f>IF('3 Movimento'!$A$23="","",'3 Movimento'!$A$23)</f>
        <v/>
      </c>
      <c r="B111" s="39" t="inlineStr">
        <is>
          <t>Segunda</t>
        </is>
      </c>
      <c r="C111" s="40">
        <f>IF(OR($A111="",$AF111=""),"",IF($AL111=1,0,IF(IF($AE111&gt;$AD111,AND(C$4&gt;=$AD111,C$4&lt;$AE111),OR(C$4&gt;=$AD111,C$4&lt;$AE111)),IF(OR(AND(C$4&gt;=$AH111,C$4&lt;$AI111),AND(C$4&gt;=$AJ111,C$4&lt;$AK111)),$AG111,$AF111),0)))</f>
        <v/>
      </c>
      <c r="D111" s="40">
        <f>IF(OR($A111="",$AF111=""),"",IF($AL111=1,0,IF(IF($AE111&gt;$AD111,AND(D$4&gt;=$AD111,D$4&lt;$AE111),OR(D$4&gt;=$AD111,D$4&lt;$AE111)),IF(OR(AND(D$4&gt;=$AH111,D$4&lt;$AI111),AND(D$4&gt;=$AJ111,D$4&lt;$AK111)),$AG111,$AF111),0)))</f>
        <v/>
      </c>
      <c r="E111" s="40">
        <f>IF(OR($A111="",$AF111=""),"",IF($AL111=1,0,IF(IF($AE111&gt;$AD111,AND(E$4&gt;=$AD111,E$4&lt;$AE111),OR(E$4&gt;=$AD111,E$4&lt;$AE111)),IF(OR(AND(E$4&gt;=$AH111,E$4&lt;$AI111),AND(E$4&gt;=$AJ111,E$4&lt;$AK111)),$AG111,$AF111),0)))</f>
        <v/>
      </c>
      <c r="F111" s="40">
        <f>IF(OR($A111="",$AF111=""),"",IF($AL111=1,0,IF(IF($AE111&gt;$AD111,AND(F$4&gt;=$AD111,F$4&lt;$AE111),OR(F$4&gt;=$AD111,F$4&lt;$AE111)),IF(OR(AND(F$4&gt;=$AH111,F$4&lt;$AI111),AND(F$4&gt;=$AJ111,F$4&lt;$AK111)),$AG111,$AF111),0)))</f>
        <v/>
      </c>
      <c r="G111" s="40">
        <f>IF(OR($A111="",$AF111=""),"",IF($AL111=1,0,IF(IF($AE111&gt;$AD111,AND(G$4&gt;=$AD111,G$4&lt;$AE111),OR(G$4&gt;=$AD111,G$4&lt;$AE111)),IF(OR(AND(G$4&gt;=$AH111,G$4&lt;$AI111),AND(G$4&gt;=$AJ111,G$4&lt;$AK111)),$AG111,$AF111),0)))</f>
        <v/>
      </c>
      <c r="H111" s="40">
        <f>IF(OR($A111="",$AF111=""),"",IF($AL111=1,0,IF(IF($AE111&gt;$AD111,AND(H$4&gt;=$AD111,H$4&lt;$AE111),OR(H$4&gt;=$AD111,H$4&lt;$AE111)),IF(OR(AND(H$4&gt;=$AH111,H$4&lt;$AI111),AND(H$4&gt;=$AJ111,H$4&lt;$AK111)),$AG111,$AF111),0)))</f>
        <v/>
      </c>
      <c r="I111" s="40">
        <f>IF(OR($A111="",$AF111=""),"",IF($AL111=1,0,IF(IF($AE111&gt;$AD111,AND(I$4&gt;=$AD111,I$4&lt;$AE111),OR(I$4&gt;=$AD111,I$4&lt;$AE111)),IF(OR(AND(I$4&gt;=$AH111,I$4&lt;$AI111),AND(I$4&gt;=$AJ111,I$4&lt;$AK111)),$AG111,$AF111),0)))</f>
        <v/>
      </c>
      <c r="J111" s="40">
        <f>IF(OR($A111="",$AF111=""),"",IF($AL111=1,0,IF(IF($AE111&gt;$AD111,AND(J$4&gt;=$AD111,J$4&lt;$AE111),OR(J$4&gt;=$AD111,J$4&lt;$AE111)),IF(OR(AND(J$4&gt;=$AH111,J$4&lt;$AI111),AND(J$4&gt;=$AJ111,J$4&lt;$AK111)),$AG111,$AF111),0)))</f>
        <v/>
      </c>
      <c r="K111" s="40">
        <f>IF(OR($A111="",$AF111=""),"",IF($AL111=1,0,IF(IF($AE111&gt;$AD111,AND(K$4&gt;=$AD111,K$4&lt;$AE111),OR(K$4&gt;=$AD111,K$4&lt;$AE111)),IF(OR(AND(K$4&gt;=$AH111,K$4&lt;$AI111),AND(K$4&gt;=$AJ111,K$4&lt;$AK111)),$AG111,$AF111),0)))</f>
        <v/>
      </c>
      <c r="L111" s="40">
        <f>IF(OR($A111="",$AF111=""),"",IF($AL111=1,0,IF(IF($AE111&gt;$AD111,AND(L$4&gt;=$AD111,L$4&lt;$AE111),OR(L$4&gt;=$AD111,L$4&lt;$AE111)),IF(OR(AND(L$4&gt;=$AH111,L$4&lt;$AI111),AND(L$4&gt;=$AJ111,L$4&lt;$AK111)),$AG111,$AF111),0)))</f>
        <v/>
      </c>
      <c r="M111" s="40">
        <f>IF(OR($A111="",$AF111=""),"",IF($AL111=1,0,IF(IF($AE111&gt;$AD111,AND(M$4&gt;=$AD111,M$4&lt;$AE111),OR(M$4&gt;=$AD111,M$4&lt;$AE111)),IF(OR(AND(M$4&gt;=$AH111,M$4&lt;$AI111),AND(M$4&gt;=$AJ111,M$4&lt;$AK111)),$AG111,$AF111),0)))</f>
        <v/>
      </c>
      <c r="N111" s="40">
        <f>IF(OR($A111="",$AF111=""),"",IF($AL111=1,0,IF(IF($AE111&gt;$AD111,AND(N$4&gt;=$AD111,N$4&lt;$AE111),OR(N$4&gt;=$AD111,N$4&lt;$AE111)),IF(OR(AND(N$4&gt;=$AH111,N$4&lt;$AI111),AND(N$4&gt;=$AJ111,N$4&lt;$AK111)),$AG111,$AF111),0)))</f>
        <v/>
      </c>
      <c r="O111" s="40">
        <f>IF(OR($A111="",$AF111=""),"",IF($AL111=1,0,IF(IF($AE111&gt;$AD111,AND(O$4&gt;=$AD111,O$4&lt;$AE111),OR(O$4&gt;=$AD111,O$4&lt;$AE111)),IF(OR(AND(O$4&gt;=$AH111,O$4&lt;$AI111),AND(O$4&gt;=$AJ111,O$4&lt;$AK111)),$AG111,$AF111),0)))</f>
        <v/>
      </c>
      <c r="P111" s="40">
        <f>IF(OR($A111="",$AF111=""),"",IF($AL111=1,0,IF(IF($AE111&gt;$AD111,AND(P$4&gt;=$AD111,P$4&lt;$AE111),OR(P$4&gt;=$AD111,P$4&lt;$AE111)),IF(OR(AND(P$4&gt;=$AH111,P$4&lt;$AI111),AND(P$4&gt;=$AJ111,P$4&lt;$AK111)),$AG111,$AF111),0)))</f>
        <v/>
      </c>
      <c r="Q111" s="40">
        <f>IF(OR($A111="",$AF111=""),"",IF($AL111=1,0,IF(IF($AE111&gt;$AD111,AND(Q$4&gt;=$AD111,Q$4&lt;$AE111),OR(Q$4&gt;=$AD111,Q$4&lt;$AE111)),IF(OR(AND(Q$4&gt;=$AH111,Q$4&lt;$AI111),AND(Q$4&gt;=$AJ111,Q$4&lt;$AK111)),$AG111,$AF111),0)))</f>
        <v/>
      </c>
      <c r="R111" s="40">
        <f>IF(OR($A111="",$AF111=""),"",IF($AL111=1,0,IF(IF($AE111&gt;$AD111,AND(R$4&gt;=$AD111,R$4&lt;$AE111),OR(R$4&gt;=$AD111,R$4&lt;$AE111)),IF(OR(AND(R$4&gt;=$AH111,R$4&lt;$AI111),AND(R$4&gt;=$AJ111,R$4&lt;$AK111)),$AG111,$AF111),0)))</f>
        <v/>
      </c>
      <c r="S111" s="40">
        <f>IF(OR($A111="",$AF111=""),"",IF($AL111=1,0,IF(IF($AE111&gt;$AD111,AND(S$4&gt;=$AD111,S$4&lt;$AE111),OR(S$4&gt;=$AD111,S$4&lt;$AE111)),IF(OR(AND(S$4&gt;=$AH111,S$4&lt;$AI111),AND(S$4&gt;=$AJ111,S$4&lt;$AK111)),$AG111,$AF111),0)))</f>
        <v/>
      </c>
      <c r="T111" s="40">
        <f>IF(OR($A111="",$AF111=""),"",IF($AL111=1,0,IF(IF($AE111&gt;$AD111,AND(T$4&gt;=$AD111,T$4&lt;$AE111),OR(T$4&gt;=$AD111,T$4&lt;$AE111)),IF(OR(AND(T$4&gt;=$AH111,T$4&lt;$AI111),AND(T$4&gt;=$AJ111,T$4&lt;$AK111)),$AG111,$AF111),0)))</f>
        <v/>
      </c>
      <c r="U111" s="40">
        <f>IF(OR($A111="",$AF111=""),"",IF($AL111=1,0,IF(IF($AE111&gt;$AD111,AND(U$4&gt;=$AD111,U$4&lt;$AE111),OR(U$4&gt;=$AD111,U$4&lt;$AE111)),IF(OR(AND(U$4&gt;=$AH111,U$4&lt;$AI111),AND(U$4&gt;=$AJ111,U$4&lt;$AK111)),$AG111,$AF111),0)))</f>
        <v/>
      </c>
      <c r="V111" s="40">
        <f>IF(OR($A111="",$AF111=""),"",IF($AL111=1,0,IF(IF($AE111&gt;$AD111,AND(V$4&gt;=$AD111,V$4&lt;$AE111),OR(V$4&gt;=$AD111,V$4&lt;$AE111)),IF(OR(AND(V$4&gt;=$AH111,V$4&lt;$AI111),AND(V$4&gt;=$AJ111,V$4&lt;$AK111)),$AG111,$AF111),0)))</f>
        <v/>
      </c>
      <c r="W111" s="40">
        <f>IF(OR($A111="",$AF111=""),"",IF($AL111=1,0,IF(IF($AE111&gt;$AD111,AND(W$4&gt;=$AD111,W$4&lt;$AE111),OR(W$4&gt;=$AD111,W$4&lt;$AE111)),IF(OR(AND(W$4&gt;=$AH111,W$4&lt;$AI111),AND(W$4&gt;=$AJ111,W$4&lt;$AK111)),$AG111,$AF111),0)))</f>
        <v/>
      </c>
      <c r="X111" s="40">
        <f>IF(OR($A111="",$AF111=""),"",IF($AL111=1,0,IF(IF($AE111&gt;$AD111,AND(X$4&gt;=$AD111,X$4&lt;$AE111),OR(X$4&gt;=$AD111,X$4&lt;$AE111)),IF(OR(AND(X$4&gt;=$AH111,X$4&lt;$AI111),AND(X$4&gt;=$AJ111,X$4&lt;$AK111)),$AG111,$AF111),0)))</f>
        <v/>
      </c>
      <c r="Y111" s="40">
        <f>IF(OR($A111="",$AF111=""),"",IF($AL111=1,0,IF(IF($AE111&gt;$AD111,AND(Y$4&gt;=$AD111,Y$4&lt;$AE111),OR(Y$4&gt;=$AD111,Y$4&lt;$AE111)),IF(OR(AND(Y$4&gt;=$AH111,Y$4&lt;$AI111),AND(Y$4&gt;=$AJ111,Y$4&lt;$AK111)),$AG111,$AF111),0)))</f>
        <v/>
      </c>
      <c r="Z111" s="40">
        <f>IF(OR($A111="",$AF111=""),"",IF($AL111=1,0,IF(IF($AE111&gt;$AD111,AND(Z$4&gt;=$AD111,Z$4&lt;$AE111),OR(Z$4&gt;=$AD111,Z$4&lt;$AE111)),IF(OR(AND(Z$4&gt;=$AH111,Z$4&lt;$AI111),AND(Z$4&gt;=$AJ111,Z$4&lt;$AK111)),$AG111,$AF111),0)))</f>
        <v/>
      </c>
      <c r="AA111" s="41">
        <f>IF($A111="","",SUM(C111:Z111))</f>
        <v/>
      </c>
      <c r="AC111" s="42" t="n">
        <v>1</v>
      </c>
      <c r="AD111" s="42">
        <f>IF('3 Movimento'!$B$23&lt;&gt;"",'3 Movimento'!$B$23,IF('1 Loja'!B$16="",0,'1 Loja'!B$16))*24</f>
        <v/>
      </c>
      <c r="AE111" s="42">
        <f>IF('3 Movimento'!$C$23&lt;&gt;"",'3 Movimento'!$C$23,IF('1 Loja'!B$17="",0,'1 Loja'!B$17))*24</f>
        <v/>
      </c>
      <c r="AF111" s="42">
        <f>IF('3 Movimento'!$D$23="","",'3 Movimento'!$D$23)</f>
        <v/>
      </c>
      <c r="AG111" s="42">
        <f>IF('3 Movimento'!$E$23="",AF111,'3 Movimento'!$E$23)</f>
        <v/>
      </c>
      <c r="AH111" s="42">
        <f>IF('1 Loja'!B$18="",-1,'1 Loja'!B$18*24)</f>
        <v/>
      </c>
      <c r="AI111" s="42">
        <f>IF('1 Loja'!B$19="",-1,'1 Loja'!B$19*24)</f>
        <v/>
      </c>
      <c r="AJ111" s="42">
        <f>IF('1 Loja'!B$20="",-1,'1 Loja'!B$20*24)</f>
        <v/>
      </c>
      <c r="AK111" s="42">
        <f>IF('1 Loja'!B$21="",-1,'1 Loja'!B$21*24)</f>
        <v/>
      </c>
      <c r="AL111" s="42">
        <f>IF(AND('3 Movimento'!$B$23="",'3 Movimento'!$C$23="",OR('1 Loja'!B$16="",'1 Loja'!B$17="")),1,0)</f>
        <v/>
      </c>
    </row>
    <row r="112">
      <c r="A112" s="39">
        <f>IF('3 Movimento'!$A$23="","",'3 Movimento'!$A$23)</f>
        <v/>
      </c>
      <c r="B112" s="39" t="inlineStr">
        <is>
          <t>Terça</t>
        </is>
      </c>
      <c r="C112" s="40">
        <f>IF(OR($A112="",$AF112=""),"",IF($AL112=1,0,IF(IF($AE112&gt;$AD112,AND(C$4&gt;=$AD112,C$4&lt;$AE112),OR(C$4&gt;=$AD112,C$4&lt;$AE112)),IF(OR(AND(C$4&gt;=$AH112,C$4&lt;$AI112),AND(C$4&gt;=$AJ112,C$4&lt;$AK112)),$AG112,$AF112),0)))</f>
        <v/>
      </c>
      <c r="D112" s="40">
        <f>IF(OR($A112="",$AF112=""),"",IF($AL112=1,0,IF(IF($AE112&gt;$AD112,AND(D$4&gt;=$AD112,D$4&lt;$AE112),OR(D$4&gt;=$AD112,D$4&lt;$AE112)),IF(OR(AND(D$4&gt;=$AH112,D$4&lt;$AI112),AND(D$4&gt;=$AJ112,D$4&lt;$AK112)),$AG112,$AF112),0)))</f>
        <v/>
      </c>
      <c r="E112" s="40">
        <f>IF(OR($A112="",$AF112=""),"",IF($AL112=1,0,IF(IF($AE112&gt;$AD112,AND(E$4&gt;=$AD112,E$4&lt;$AE112),OR(E$4&gt;=$AD112,E$4&lt;$AE112)),IF(OR(AND(E$4&gt;=$AH112,E$4&lt;$AI112),AND(E$4&gt;=$AJ112,E$4&lt;$AK112)),$AG112,$AF112),0)))</f>
        <v/>
      </c>
      <c r="F112" s="40">
        <f>IF(OR($A112="",$AF112=""),"",IF($AL112=1,0,IF(IF($AE112&gt;$AD112,AND(F$4&gt;=$AD112,F$4&lt;$AE112),OR(F$4&gt;=$AD112,F$4&lt;$AE112)),IF(OR(AND(F$4&gt;=$AH112,F$4&lt;$AI112),AND(F$4&gt;=$AJ112,F$4&lt;$AK112)),$AG112,$AF112),0)))</f>
        <v/>
      </c>
      <c r="G112" s="40">
        <f>IF(OR($A112="",$AF112=""),"",IF($AL112=1,0,IF(IF($AE112&gt;$AD112,AND(G$4&gt;=$AD112,G$4&lt;$AE112),OR(G$4&gt;=$AD112,G$4&lt;$AE112)),IF(OR(AND(G$4&gt;=$AH112,G$4&lt;$AI112),AND(G$4&gt;=$AJ112,G$4&lt;$AK112)),$AG112,$AF112),0)))</f>
        <v/>
      </c>
      <c r="H112" s="40">
        <f>IF(OR($A112="",$AF112=""),"",IF($AL112=1,0,IF(IF($AE112&gt;$AD112,AND(H$4&gt;=$AD112,H$4&lt;$AE112),OR(H$4&gt;=$AD112,H$4&lt;$AE112)),IF(OR(AND(H$4&gt;=$AH112,H$4&lt;$AI112),AND(H$4&gt;=$AJ112,H$4&lt;$AK112)),$AG112,$AF112),0)))</f>
        <v/>
      </c>
      <c r="I112" s="40">
        <f>IF(OR($A112="",$AF112=""),"",IF($AL112=1,0,IF(IF($AE112&gt;$AD112,AND(I$4&gt;=$AD112,I$4&lt;$AE112),OR(I$4&gt;=$AD112,I$4&lt;$AE112)),IF(OR(AND(I$4&gt;=$AH112,I$4&lt;$AI112),AND(I$4&gt;=$AJ112,I$4&lt;$AK112)),$AG112,$AF112),0)))</f>
        <v/>
      </c>
      <c r="J112" s="40">
        <f>IF(OR($A112="",$AF112=""),"",IF($AL112=1,0,IF(IF($AE112&gt;$AD112,AND(J$4&gt;=$AD112,J$4&lt;$AE112),OR(J$4&gt;=$AD112,J$4&lt;$AE112)),IF(OR(AND(J$4&gt;=$AH112,J$4&lt;$AI112),AND(J$4&gt;=$AJ112,J$4&lt;$AK112)),$AG112,$AF112),0)))</f>
        <v/>
      </c>
      <c r="K112" s="40">
        <f>IF(OR($A112="",$AF112=""),"",IF($AL112=1,0,IF(IF($AE112&gt;$AD112,AND(K$4&gt;=$AD112,K$4&lt;$AE112),OR(K$4&gt;=$AD112,K$4&lt;$AE112)),IF(OR(AND(K$4&gt;=$AH112,K$4&lt;$AI112),AND(K$4&gt;=$AJ112,K$4&lt;$AK112)),$AG112,$AF112),0)))</f>
        <v/>
      </c>
      <c r="L112" s="40">
        <f>IF(OR($A112="",$AF112=""),"",IF($AL112=1,0,IF(IF($AE112&gt;$AD112,AND(L$4&gt;=$AD112,L$4&lt;$AE112),OR(L$4&gt;=$AD112,L$4&lt;$AE112)),IF(OR(AND(L$4&gt;=$AH112,L$4&lt;$AI112),AND(L$4&gt;=$AJ112,L$4&lt;$AK112)),$AG112,$AF112),0)))</f>
        <v/>
      </c>
      <c r="M112" s="40">
        <f>IF(OR($A112="",$AF112=""),"",IF($AL112=1,0,IF(IF($AE112&gt;$AD112,AND(M$4&gt;=$AD112,M$4&lt;$AE112),OR(M$4&gt;=$AD112,M$4&lt;$AE112)),IF(OR(AND(M$4&gt;=$AH112,M$4&lt;$AI112),AND(M$4&gt;=$AJ112,M$4&lt;$AK112)),$AG112,$AF112),0)))</f>
        <v/>
      </c>
      <c r="N112" s="40">
        <f>IF(OR($A112="",$AF112=""),"",IF($AL112=1,0,IF(IF($AE112&gt;$AD112,AND(N$4&gt;=$AD112,N$4&lt;$AE112),OR(N$4&gt;=$AD112,N$4&lt;$AE112)),IF(OR(AND(N$4&gt;=$AH112,N$4&lt;$AI112),AND(N$4&gt;=$AJ112,N$4&lt;$AK112)),$AG112,$AF112),0)))</f>
        <v/>
      </c>
      <c r="O112" s="40">
        <f>IF(OR($A112="",$AF112=""),"",IF($AL112=1,0,IF(IF($AE112&gt;$AD112,AND(O$4&gt;=$AD112,O$4&lt;$AE112),OR(O$4&gt;=$AD112,O$4&lt;$AE112)),IF(OR(AND(O$4&gt;=$AH112,O$4&lt;$AI112),AND(O$4&gt;=$AJ112,O$4&lt;$AK112)),$AG112,$AF112),0)))</f>
        <v/>
      </c>
      <c r="P112" s="40">
        <f>IF(OR($A112="",$AF112=""),"",IF($AL112=1,0,IF(IF($AE112&gt;$AD112,AND(P$4&gt;=$AD112,P$4&lt;$AE112),OR(P$4&gt;=$AD112,P$4&lt;$AE112)),IF(OR(AND(P$4&gt;=$AH112,P$4&lt;$AI112),AND(P$4&gt;=$AJ112,P$4&lt;$AK112)),$AG112,$AF112),0)))</f>
        <v/>
      </c>
      <c r="Q112" s="40">
        <f>IF(OR($A112="",$AF112=""),"",IF($AL112=1,0,IF(IF($AE112&gt;$AD112,AND(Q$4&gt;=$AD112,Q$4&lt;$AE112),OR(Q$4&gt;=$AD112,Q$4&lt;$AE112)),IF(OR(AND(Q$4&gt;=$AH112,Q$4&lt;$AI112),AND(Q$4&gt;=$AJ112,Q$4&lt;$AK112)),$AG112,$AF112),0)))</f>
        <v/>
      </c>
      <c r="R112" s="40">
        <f>IF(OR($A112="",$AF112=""),"",IF($AL112=1,0,IF(IF($AE112&gt;$AD112,AND(R$4&gt;=$AD112,R$4&lt;$AE112),OR(R$4&gt;=$AD112,R$4&lt;$AE112)),IF(OR(AND(R$4&gt;=$AH112,R$4&lt;$AI112),AND(R$4&gt;=$AJ112,R$4&lt;$AK112)),$AG112,$AF112),0)))</f>
        <v/>
      </c>
      <c r="S112" s="40">
        <f>IF(OR($A112="",$AF112=""),"",IF($AL112=1,0,IF(IF($AE112&gt;$AD112,AND(S$4&gt;=$AD112,S$4&lt;$AE112),OR(S$4&gt;=$AD112,S$4&lt;$AE112)),IF(OR(AND(S$4&gt;=$AH112,S$4&lt;$AI112),AND(S$4&gt;=$AJ112,S$4&lt;$AK112)),$AG112,$AF112),0)))</f>
        <v/>
      </c>
      <c r="T112" s="40">
        <f>IF(OR($A112="",$AF112=""),"",IF($AL112=1,0,IF(IF($AE112&gt;$AD112,AND(T$4&gt;=$AD112,T$4&lt;$AE112),OR(T$4&gt;=$AD112,T$4&lt;$AE112)),IF(OR(AND(T$4&gt;=$AH112,T$4&lt;$AI112),AND(T$4&gt;=$AJ112,T$4&lt;$AK112)),$AG112,$AF112),0)))</f>
        <v/>
      </c>
      <c r="U112" s="40">
        <f>IF(OR($A112="",$AF112=""),"",IF($AL112=1,0,IF(IF($AE112&gt;$AD112,AND(U$4&gt;=$AD112,U$4&lt;$AE112),OR(U$4&gt;=$AD112,U$4&lt;$AE112)),IF(OR(AND(U$4&gt;=$AH112,U$4&lt;$AI112),AND(U$4&gt;=$AJ112,U$4&lt;$AK112)),$AG112,$AF112),0)))</f>
        <v/>
      </c>
      <c r="V112" s="40">
        <f>IF(OR($A112="",$AF112=""),"",IF($AL112=1,0,IF(IF($AE112&gt;$AD112,AND(V$4&gt;=$AD112,V$4&lt;$AE112),OR(V$4&gt;=$AD112,V$4&lt;$AE112)),IF(OR(AND(V$4&gt;=$AH112,V$4&lt;$AI112),AND(V$4&gt;=$AJ112,V$4&lt;$AK112)),$AG112,$AF112),0)))</f>
        <v/>
      </c>
      <c r="W112" s="40">
        <f>IF(OR($A112="",$AF112=""),"",IF($AL112=1,0,IF(IF($AE112&gt;$AD112,AND(W$4&gt;=$AD112,W$4&lt;$AE112),OR(W$4&gt;=$AD112,W$4&lt;$AE112)),IF(OR(AND(W$4&gt;=$AH112,W$4&lt;$AI112),AND(W$4&gt;=$AJ112,W$4&lt;$AK112)),$AG112,$AF112),0)))</f>
        <v/>
      </c>
      <c r="X112" s="40">
        <f>IF(OR($A112="",$AF112=""),"",IF($AL112=1,0,IF(IF($AE112&gt;$AD112,AND(X$4&gt;=$AD112,X$4&lt;$AE112),OR(X$4&gt;=$AD112,X$4&lt;$AE112)),IF(OR(AND(X$4&gt;=$AH112,X$4&lt;$AI112),AND(X$4&gt;=$AJ112,X$4&lt;$AK112)),$AG112,$AF112),0)))</f>
        <v/>
      </c>
      <c r="Y112" s="40">
        <f>IF(OR($A112="",$AF112=""),"",IF($AL112=1,0,IF(IF($AE112&gt;$AD112,AND(Y$4&gt;=$AD112,Y$4&lt;$AE112),OR(Y$4&gt;=$AD112,Y$4&lt;$AE112)),IF(OR(AND(Y$4&gt;=$AH112,Y$4&lt;$AI112),AND(Y$4&gt;=$AJ112,Y$4&lt;$AK112)),$AG112,$AF112),0)))</f>
        <v/>
      </c>
      <c r="Z112" s="40">
        <f>IF(OR($A112="",$AF112=""),"",IF($AL112=1,0,IF(IF($AE112&gt;$AD112,AND(Z$4&gt;=$AD112,Z$4&lt;$AE112),OR(Z$4&gt;=$AD112,Z$4&lt;$AE112)),IF(OR(AND(Z$4&gt;=$AH112,Z$4&lt;$AI112),AND(Z$4&gt;=$AJ112,Z$4&lt;$AK112)),$AG112,$AF112),0)))</f>
        <v/>
      </c>
      <c r="AA112" s="41">
        <f>IF($A112="","",SUM(C112:Z112))</f>
        <v/>
      </c>
      <c r="AC112" s="42" t="n">
        <v>1</v>
      </c>
      <c r="AD112" s="42">
        <f>IF('3 Movimento'!$B$23&lt;&gt;"",'3 Movimento'!$B$23,IF('1 Loja'!B$16="",0,'1 Loja'!B$16))*24</f>
        <v/>
      </c>
      <c r="AE112" s="42">
        <f>IF('3 Movimento'!$C$23&lt;&gt;"",'3 Movimento'!$C$23,IF('1 Loja'!B$17="",0,'1 Loja'!B$17))*24</f>
        <v/>
      </c>
      <c r="AF112" s="42">
        <f>IF('3 Movimento'!$D$23="","",'3 Movimento'!$D$23)</f>
        <v/>
      </c>
      <c r="AG112" s="42">
        <f>IF('3 Movimento'!$E$23="",AF112,'3 Movimento'!$E$23)</f>
        <v/>
      </c>
      <c r="AH112" s="42">
        <f>IF('1 Loja'!B$18="",-1,'1 Loja'!B$18*24)</f>
        <v/>
      </c>
      <c r="AI112" s="42">
        <f>IF('1 Loja'!B$19="",-1,'1 Loja'!B$19*24)</f>
        <v/>
      </c>
      <c r="AJ112" s="42">
        <f>IF('1 Loja'!B$20="",-1,'1 Loja'!B$20*24)</f>
        <v/>
      </c>
      <c r="AK112" s="42">
        <f>IF('1 Loja'!B$21="",-1,'1 Loja'!B$21*24)</f>
        <v/>
      </c>
      <c r="AL112" s="42">
        <f>IF(AND('3 Movimento'!$B$23="",'3 Movimento'!$C$23="",OR('1 Loja'!B$16="",'1 Loja'!B$17="")),1,0)</f>
        <v/>
      </c>
    </row>
    <row r="113">
      <c r="A113" s="39">
        <f>IF('3 Movimento'!$A$23="","",'3 Movimento'!$A$23)</f>
        <v/>
      </c>
      <c r="B113" s="39" t="inlineStr">
        <is>
          <t>Quarta</t>
        </is>
      </c>
      <c r="C113" s="40">
        <f>IF(OR($A113="",$AF113=""),"",IF($AL113=1,0,IF(IF($AE113&gt;$AD113,AND(C$4&gt;=$AD113,C$4&lt;$AE113),OR(C$4&gt;=$AD113,C$4&lt;$AE113)),IF(OR(AND(C$4&gt;=$AH113,C$4&lt;$AI113),AND(C$4&gt;=$AJ113,C$4&lt;$AK113)),$AG113,$AF113),0)))</f>
        <v/>
      </c>
      <c r="D113" s="40">
        <f>IF(OR($A113="",$AF113=""),"",IF($AL113=1,0,IF(IF($AE113&gt;$AD113,AND(D$4&gt;=$AD113,D$4&lt;$AE113),OR(D$4&gt;=$AD113,D$4&lt;$AE113)),IF(OR(AND(D$4&gt;=$AH113,D$4&lt;$AI113),AND(D$4&gt;=$AJ113,D$4&lt;$AK113)),$AG113,$AF113),0)))</f>
        <v/>
      </c>
      <c r="E113" s="40">
        <f>IF(OR($A113="",$AF113=""),"",IF($AL113=1,0,IF(IF($AE113&gt;$AD113,AND(E$4&gt;=$AD113,E$4&lt;$AE113),OR(E$4&gt;=$AD113,E$4&lt;$AE113)),IF(OR(AND(E$4&gt;=$AH113,E$4&lt;$AI113),AND(E$4&gt;=$AJ113,E$4&lt;$AK113)),$AG113,$AF113),0)))</f>
        <v/>
      </c>
      <c r="F113" s="40">
        <f>IF(OR($A113="",$AF113=""),"",IF($AL113=1,0,IF(IF($AE113&gt;$AD113,AND(F$4&gt;=$AD113,F$4&lt;$AE113),OR(F$4&gt;=$AD113,F$4&lt;$AE113)),IF(OR(AND(F$4&gt;=$AH113,F$4&lt;$AI113),AND(F$4&gt;=$AJ113,F$4&lt;$AK113)),$AG113,$AF113),0)))</f>
        <v/>
      </c>
      <c r="G113" s="40">
        <f>IF(OR($A113="",$AF113=""),"",IF($AL113=1,0,IF(IF($AE113&gt;$AD113,AND(G$4&gt;=$AD113,G$4&lt;$AE113),OR(G$4&gt;=$AD113,G$4&lt;$AE113)),IF(OR(AND(G$4&gt;=$AH113,G$4&lt;$AI113),AND(G$4&gt;=$AJ113,G$4&lt;$AK113)),$AG113,$AF113),0)))</f>
        <v/>
      </c>
      <c r="H113" s="40">
        <f>IF(OR($A113="",$AF113=""),"",IF($AL113=1,0,IF(IF($AE113&gt;$AD113,AND(H$4&gt;=$AD113,H$4&lt;$AE113),OR(H$4&gt;=$AD113,H$4&lt;$AE113)),IF(OR(AND(H$4&gt;=$AH113,H$4&lt;$AI113),AND(H$4&gt;=$AJ113,H$4&lt;$AK113)),$AG113,$AF113),0)))</f>
        <v/>
      </c>
      <c r="I113" s="40">
        <f>IF(OR($A113="",$AF113=""),"",IF($AL113=1,0,IF(IF($AE113&gt;$AD113,AND(I$4&gt;=$AD113,I$4&lt;$AE113),OR(I$4&gt;=$AD113,I$4&lt;$AE113)),IF(OR(AND(I$4&gt;=$AH113,I$4&lt;$AI113),AND(I$4&gt;=$AJ113,I$4&lt;$AK113)),$AG113,$AF113),0)))</f>
        <v/>
      </c>
      <c r="J113" s="40">
        <f>IF(OR($A113="",$AF113=""),"",IF($AL113=1,0,IF(IF($AE113&gt;$AD113,AND(J$4&gt;=$AD113,J$4&lt;$AE113),OR(J$4&gt;=$AD113,J$4&lt;$AE113)),IF(OR(AND(J$4&gt;=$AH113,J$4&lt;$AI113),AND(J$4&gt;=$AJ113,J$4&lt;$AK113)),$AG113,$AF113),0)))</f>
        <v/>
      </c>
      <c r="K113" s="40">
        <f>IF(OR($A113="",$AF113=""),"",IF($AL113=1,0,IF(IF($AE113&gt;$AD113,AND(K$4&gt;=$AD113,K$4&lt;$AE113),OR(K$4&gt;=$AD113,K$4&lt;$AE113)),IF(OR(AND(K$4&gt;=$AH113,K$4&lt;$AI113),AND(K$4&gt;=$AJ113,K$4&lt;$AK113)),$AG113,$AF113),0)))</f>
        <v/>
      </c>
      <c r="L113" s="40">
        <f>IF(OR($A113="",$AF113=""),"",IF($AL113=1,0,IF(IF($AE113&gt;$AD113,AND(L$4&gt;=$AD113,L$4&lt;$AE113),OR(L$4&gt;=$AD113,L$4&lt;$AE113)),IF(OR(AND(L$4&gt;=$AH113,L$4&lt;$AI113),AND(L$4&gt;=$AJ113,L$4&lt;$AK113)),$AG113,$AF113),0)))</f>
        <v/>
      </c>
      <c r="M113" s="40">
        <f>IF(OR($A113="",$AF113=""),"",IF($AL113=1,0,IF(IF($AE113&gt;$AD113,AND(M$4&gt;=$AD113,M$4&lt;$AE113),OR(M$4&gt;=$AD113,M$4&lt;$AE113)),IF(OR(AND(M$4&gt;=$AH113,M$4&lt;$AI113),AND(M$4&gt;=$AJ113,M$4&lt;$AK113)),$AG113,$AF113),0)))</f>
        <v/>
      </c>
      <c r="N113" s="40">
        <f>IF(OR($A113="",$AF113=""),"",IF($AL113=1,0,IF(IF($AE113&gt;$AD113,AND(N$4&gt;=$AD113,N$4&lt;$AE113),OR(N$4&gt;=$AD113,N$4&lt;$AE113)),IF(OR(AND(N$4&gt;=$AH113,N$4&lt;$AI113),AND(N$4&gt;=$AJ113,N$4&lt;$AK113)),$AG113,$AF113),0)))</f>
        <v/>
      </c>
      <c r="O113" s="40">
        <f>IF(OR($A113="",$AF113=""),"",IF($AL113=1,0,IF(IF($AE113&gt;$AD113,AND(O$4&gt;=$AD113,O$4&lt;$AE113),OR(O$4&gt;=$AD113,O$4&lt;$AE113)),IF(OR(AND(O$4&gt;=$AH113,O$4&lt;$AI113),AND(O$4&gt;=$AJ113,O$4&lt;$AK113)),$AG113,$AF113),0)))</f>
        <v/>
      </c>
      <c r="P113" s="40">
        <f>IF(OR($A113="",$AF113=""),"",IF($AL113=1,0,IF(IF($AE113&gt;$AD113,AND(P$4&gt;=$AD113,P$4&lt;$AE113),OR(P$4&gt;=$AD113,P$4&lt;$AE113)),IF(OR(AND(P$4&gt;=$AH113,P$4&lt;$AI113),AND(P$4&gt;=$AJ113,P$4&lt;$AK113)),$AG113,$AF113),0)))</f>
        <v/>
      </c>
      <c r="Q113" s="40">
        <f>IF(OR($A113="",$AF113=""),"",IF($AL113=1,0,IF(IF($AE113&gt;$AD113,AND(Q$4&gt;=$AD113,Q$4&lt;$AE113),OR(Q$4&gt;=$AD113,Q$4&lt;$AE113)),IF(OR(AND(Q$4&gt;=$AH113,Q$4&lt;$AI113),AND(Q$4&gt;=$AJ113,Q$4&lt;$AK113)),$AG113,$AF113),0)))</f>
        <v/>
      </c>
      <c r="R113" s="40">
        <f>IF(OR($A113="",$AF113=""),"",IF($AL113=1,0,IF(IF($AE113&gt;$AD113,AND(R$4&gt;=$AD113,R$4&lt;$AE113),OR(R$4&gt;=$AD113,R$4&lt;$AE113)),IF(OR(AND(R$4&gt;=$AH113,R$4&lt;$AI113),AND(R$4&gt;=$AJ113,R$4&lt;$AK113)),$AG113,$AF113),0)))</f>
        <v/>
      </c>
      <c r="S113" s="40">
        <f>IF(OR($A113="",$AF113=""),"",IF($AL113=1,0,IF(IF($AE113&gt;$AD113,AND(S$4&gt;=$AD113,S$4&lt;$AE113),OR(S$4&gt;=$AD113,S$4&lt;$AE113)),IF(OR(AND(S$4&gt;=$AH113,S$4&lt;$AI113),AND(S$4&gt;=$AJ113,S$4&lt;$AK113)),$AG113,$AF113),0)))</f>
        <v/>
      </c>
      <c r="T113" s="40">
        <f>IF(OR($A113="",$AF113=""),"",IF($AL113=1,0,IF(IF($AE113&gt;$AD113,AND(T$4&gt;=$AD113,T$4&lt;$AE113),OR(T$4&gt;=$AD113,T$4&lt;$AE113)),IF(OR(AND(T$4&gt;=$AH113,T$4&lt;$AI113),AND(T$4&gt;=$AJ113,T$4&lt;$AK113)),$AG113,$AF113),0)))</f>
        <v/>
      </c>
      <c r="U113" s="40">
        <f>IF(OR($A113="",$AF113=""),"",IF($AL113=1,0,IF(IF($AE113&gt;$AD113,AND(U$4&gt;=$AD113,U$4&lt;$AE113),OR(U$4&gt;=$AD113,U$4&lt;$AE113)),IF(OR(AND(U$4&gt;=$AH113,U$4&lt;$AI113),AND(U$4&gt;=$AJ113,U$4&lt;$AK113)),$AG113,$AF113),0)))</f>
        <v/>
      </c>
      <c r="V113" s="40">
        <f>IF(OR($A113="",$AF113=""),"",IF($AL113=1,0,IF(IF($AE113&gt;$AD113,AND(V$4&gt;=$AD113,V$4&lt;$AE113),OR(V$4&gt;=$AD113,V$4&lt;$AE113)),IF(OR(AND(V$4&gt;=$AH113,V$4&lt;$AI113),AND(V$4&gt;=$AJ113,V$4&lt;$AK113)),$AG113,$AF113),0)))</f>
        <v/>
      </c>
      <c r="W113" s="40">
        <f>IF(OR($A113="",$AF113=""),"",IF($AL113=1,0,IF(IF($AE113&gt;$AD113,AND(W$4&gt;=$AD113,W$4&lt;$AE113),OR(W$4&gt;=$AD113,W$4&lt;$AE113)),IF(OR(AND(W$4&gt;=$AH113,W$4&lt;$AI113),AND(W$4&gt;=$AJ113,W$4&lt;$AK113)),$AG113,$AF113),0)))</f>
        <v/>
      </c>
      <c r="X113" s="40">
        <f>IF(OR($A113="",$AF113=""),"",IF($AL113=1,0,IF(IF($AE113&gt;$AD113,AND(X$4&gt;=$AD113,X$4&lt;$AE113),OR(X$4&gt;=$AD113,X$4&lt;$AE113)),IF(OR(AND(X$4&gt;=$AH113,X$4&lt;$AI113),AND(X$4&gt;=$AJ113,X$4&lt;$AK113)),$AG113,$AF113),0)))</f>
        <v/>
      </c>
      <c r="Y113" s="40">
        <f>IF(OR($A113="",$AF113=""),"",IF($AL113=1,0,IF(IF($AE113&gt;$AD113,AND(Y$4&gt;=$AD113,Y$4&lt;$AE113),OR(Y$4&gt;=$AD113,Y$4&lt;$AE113)),IF(OR(AND(Y$4&gt;=$AH113,Y$4&lt;$AI113),AND(Y$4&gt;=$AJ113,Y$4&lt;$AK113)),$AG113,$AF113),0)))</f>
        <v/>
      </c>
      <c r="Z113" s="40">
        <f>IF(OR($A113="",$AF113=""),"",IF($AL113=1,0,IF(IF($AE113&gt;$AD113,AND(Z$4&gt;=$AD113,Z$4&lt;$AE113),OR(Z$4&gt;=$AD113,Z$4&lt;$AE113)),IF(OR(AND(Z$4&gt;=$AH113,Z$4&lt;$AI113),AND(Z$4&gt;=$AJ113,Z$4&lt;$AK113)),$AG113,$AF113),0)))</f>
        <v/>
      </c>
      <c r="AA113" s="41">
        <f>IF($A113="","",SUM(C113:Z113))</f>
        <v/>
      </c>
      <c r="AC113" s="42" t="n">
        <v>1</v>
      </c>
      <c r="AD113" s="42">
        <f>IF('3 Movimento'!$B$23&lt;&gt;"",'3 Movimento'!$B$23,IF('1 Loja'!B$16="",0,'1 Loja'!B$16))*24</f>
        <v/>
      </c>
      <c r="AE113" s="42">
        <f>IF('3 Movimento'!$C$23&lt;&gt;"",'3 Movimento'!$C$23,IF('1 Loja'!B$17="",0,'1 Loja'!B$17))*24</f>
        <v/>
      </c>
      <c r="AF113" s="42">
        <f>IF('3 Movimento'!$D$23="","",'3 Movimento'!$D$23)</f>
        <v/>
      </c>
      <c r="AG113" s="42">
        <f>IF('3 Movimento'!$E$23="",AF113,'3 Movimento'!$E$23)</f>
        <v/>
      </c>
      <c r="AH113" s="42">
        <f>IF('1 Loja'!B$18="",-1,'1 Loja'!B$18*24)</f>
        <v/>
      </c>
      <c r="AI113" s="42">
        <f>IF('1 Loja'!B$19="",-1,'1 Loja'!B$19*24)</f>
        <v/>
      </c>
      <c r="AJ113" s="42">
        <f>IF('1 Loja'!B$20="",-1,'1 Loja'!B$20*24)</f>
        <v/>
      </c>
      <c r="AK113" s="42">
        <f>IF('1 Loja'!B$21="",-1,'1 Loja'!B$21*24)</f>
        <v/>
      </c>
      <c r="AL113" s="42">
        <f>IF(AND('3 Movimento'!$B$23="",'3 Movimento'!$C$23="",OR('1 Loja'!B$16="",'1 Loja'!B$17="")),1,0)</f>
        <v/>
      </c>
    </row>
    <row r="114">
      <c r="A114" s="39">
        <f>IF('3 Movimento'!$A$23="","",'3 Movimento'!$A$23)</f>
        <v/>
      </c>
      <c r="B114" s="39" t="inlineStr">
        <is>
          <t>Quinta</t>
        </is>
      </c>
      <c r="C114" s="40">
        <f>IF(OR($A114="",$AF114=""),"",IF($AL114=1,0,IF(IF($AE114&gt;$AD114,AND(C$4&gt;=$AD114,C$4&lt;$AE114),OR(C$4&gt;=$AD114,C$4&lt;$AE114)),IF(OR(AND(C$4&gt;=$AH114,C$4&lt;$AI114),AND(C$4&gt;=$AJ114,C$4&lt;$AK114)),$AG114,$AF114),0)))</f>
        <v/>
      </c>
      <c r="D114" s="40">
        <f>IF(OR($A114="",$AF114=""),"",IF($AL114=1,0,IF(IF($AE114&gt;$AD114,AND(D$4&gt;=$AD114,D$4&lt;$AE114),OR(D$4&gt;=$AD114,D$4&lt;$AE114)),IF(OR(AND(D$4&gt;=$AH114,D$4&lt;$AI114),AND(D$4&gt;=$AJ114,D$4&lt;$AK114)),$AG114,$AF114),0)))</f>
        <v/>
      </c>
      <c r="E114" s="40">
        <f>IF(OR($A114="",$AF114=""),"",IF($AL114=1,0,IF(IF($AE114&gt;$AD114,AND(E$4&gt;=$AD114,E$4&lt;$AE114),OR(E$4&gt;=$AD114,E$4&lt;$AE114)),IF(OR(AND(E$4&gt;=$AH114,E$4&lt;$AI114),AND(E$4&gt;=$AJ114,E$4&lt;$AK114)),$AG114,$AF114),0)))</f>
        <v/>
      </c>
      <c r="F114" s="40">
        <f>IF(OR($A114="",$AF114=""),"",IF($AL114=1,0,IF(IF($AE114&gt;$AD114,AND(F$4&gt;=$AD114,F$4&lt;$AE114),OR(F$4&gt;=$AD114,F$4&lt;$AE114)),IF(OR(AND(F$4&gt;=$AH114,F$4&lt;$AI114),AND(F$4&gt;=$AJ114,F$4&lt;$AK114)),$AG114,$AF114),0)))</f>
        <v/>
      </c>
      <c r="G114" s="40">
        <f>IF(OR($A114="",$AF114=""),"",IF($AL114=1,0,IF(IF($AE114&gt;$AD114,AND(G$4&gt;=$AD114,G$4&lt;$AE114),OR(G$4&gt;=$AD114,G$4&lt;$AE114)),IF(OR(AND(G$4&gt;=$AH114,G$4&lt;$AI114),AND(G$4&gt;=$AJ114,G$4&lt;$AK114)),$AG114,$AF114),0)))</f>
        <v/>
      </c>
      <c r="H114" s="40">
        <f>IF(OR($A114="",$AF114=""),"",IF($AL114=1,0,IF(IF($AE114&gt;$AD114,AND(H$4&gt;=$AD114,H$4&lt;$AE114),OR(H$4&gt;=$AD114,H$4&lt;$AE114)),IF(OR(AND(H$4&gt;=$AH114,H$4&lt;$AI114),AND(H$4&gt;=$AJ114,H$4&lt;$AK114)),$AG114,$AF114),0)))</f>
        <v/>
      </c>
      <c r="I114" s="40">
        <f>IF(OR($A114="",$AF114=""),"",IF($AL114=1,0,IF(IF($AE114&gt;$AD114,AND(I$4&gt;=$AD114,I$4&lt;$AE114),OR(I$4&gt;=$AD114,I$4&lt;$AE114)),IF(OR(AND(I$4&gt;=$AH114,I$4&lt;$AI114),AND(I$4&gt;=$AJ114,I$4&lt;$AK114)),$AG114,$AF114),0)))</f>
        <v/>
      </c>
      <c r="J114" s="40">
        <f>IF(OR($A114="",$AF114=""),"",IF($AL114=1,0,IF(IF($AE114&gt;$AD114,AND(J$4&gt;=$AD114,J$4&lt;$AE114),OR(J$4&gt;=$AD114,J$4&lt;$AE114)),IF(OR(AND(J$4&gt;=$AH114,J$4&lt;$AI114),AND(J$4&gt;=$AJ114,J$4&lt;$AK114)),$AG114,$AF114),0)))</f>
        <v/>
      </c>
      <c r="K114" s="40">
        <f>IF(OR($A114="",$AF114=""),"",IF($AL114=1,0,IF(IF($AE114&gt;$AD114,AND(K$4&gt;=$AD114,K$4&lt;$AE114),OR(K$4&gt;=$AD114,K$4&lt;$AE114)),IF(OR(AND(K$4&gt;=$AH114,K$4&lt;$AI114),AND(K$4&gt;=$AJ114,K$4&lt;$AK114)),$AG114,$AF114),0)))</f>
        <v/>
      </c>
      <c r="L114" s="40">
        <f>IF(OR($A114="",$AF114=""),"",IF($AL114=1,0,IF(IF($AE114&gt;$AD114,AND(L$4&gt;=$AD114,L$4&lt;$AE114),OR(L$4&gt;=$AD114,L$4&lt;$AE114)),IF(OR(AND(L$4&gt;=$AH114,L$4&lt;$AI114),AND(L$4&gt;=$AJ114,L$4&lt;$AK114)),$AG114,$AF114),0)))</f>
        <v/>
      </c>
      <c r="M114" s="40">
        <f>IF(OR($A114="",$AF114=""),"",IF($AL114=1,0,IF(IF($AE114&gt;$AD114,AND(M$4&gt;=$AD114,M$4&lt;$AE114),OR(M$4&gt;=$AD114,M$4&lt;$AE114)),IF(OR(AND(M$4&gt;=$AH114,M$4&lt;$AI114),AND(M$4&gt;=$AJ114,M$4&lt;$AK114)),$AG114,$AF114),0)))</f>
        <v/>
      </c>
      <c r="N114" s="40">
        <f>IF(OR($A114="",$AF114=""),"",IF($AL114=1,0,IF(IF($AE114&gt;$AD114,AND(N$4&gt;=$AD114,N$4&lt;$AE114),OR(N$4&gt;=$AD114,N$4&lt;$AE114)),IF(OR(AND(N$4&gt;=$AH114,N$4&lt;$AI114),AND(N$4&gt;=$AJ114,N$4&lt;$AK114)),$AG114,$AF114),0)))</f>
        <v/>
      </c>
      <c r="O114" s="40">
        <f>IF(OR($A114="",$AF114=""),"",IF($AL114=1,0,IF(IF($AE114&gt;$AD114,AND(O$4&gt;=$AD114,O$4&lt;$AE114),OR(O$4&gt;=$AD114,O$4&lt;$AE114)),IF(OR(AND(O$4&gt;=$AH114,O$4&lt;$AI114),AND(O$4&gt;=$AJ114,O$4&lt;$AK114)),$AG114,$AF114),0)))</f>
        <v/>
      </c>
      <c r="P114" s="40">
        <f>IF(OR($A114="",$AF114=""),"",IF($AL114=1,0,IF(IF($AE114&gt;$AD114,AND(P$4&gt;=$AD114,P$4&lt;$AE114),OR(P$4&gt;=$AD114,P$4&lt;$AE114)),IF(OR(AND(P$4&gt;=$AH114,P$4&lt;$AI114),AND(P$4&gt;=$AJ114,P$4&lt;$AK114)),$AG114,$AF114),0)))</f>
        <v/>
      </c>
      <c r="Q114" s="40">
        <f>IF(OR($A114="",$AF114=""),"",IF($AL114=1,0,IF(IF($AE114&gt;$AD114,AND(Q$4&gt;=$AD114,Q$4&lt;$AE114),OR(Q$4&gt;=$AD114,Q$4&lt;$AE114)),IF(OR(AND(Q$4&gt;=$AH114,Q$4&lt;$AI114),AND(Q$4&gt;=$AJ114,Q$4&lt;$AK114)),$AG114,$AF114),0)))</f>
        <v/>
      </c>
      <c r="R114" s="40">
        <f>IF(OR($A114="",$AF114=""),"",IF($AL114=1,0,IF(IF($AE114&gt;$AD114,AND(R$4&gt;=$AD114,R$4&lt;$AE114),OR(R$4&gt;=$AD114,R$4&lt;$AE114)),IF(OR(AND(R$4&gt;=$AH114,R$4&lt;$AI114),AND(R$4&gt;=$AJ114,R$4&lt;$AK114)),$AG114,$AF114),0)))</f>
        <v/>
      </c>
      <c r="S114" s="40">
        <f>IF(OR($A114="",$AF114=""),"",IF($AL114=1,0,IF(IF($AE114&gt;$AD114,AND(S$4&gt;=$AD114,S$4&lt;$AE114),OR(S$4&gt;=$AD114,S$4&lt;$AE114)),IF(OR(AND(S$4&gt;=$AH114,S$4&lt;$AI114),AND(S$4&gt;=$AJ114,S$4&lt;$AK114)),$AG114,$AF114),0)))</f>
        <v/>
      </c>
      <c r="T114" s="40">
        <f>IF(OR($A114="",$AF114=""),"",IF($AL114=1,0,IF(IF($AE114&gt;$AD114,AND(T$4&gt;=$AD114,T$4&lt;$AE114),OR(T$4&gt;=$AD114,T$4&lt;$AE114)),IF(OR(AND(T$4&gt;=$AH114,T$4&lt;$AI114),AND(T$4&gt;=$AJ114,T$4&lt;$AK114)),$AG114,$AF114),0)))</f>
        <v/>
      </c>
      <c r="U114" s="40">
        <f>IF(OR($A114="",$AF114=""),"",IF($AL114=1,0,IF(IF($AE114&gt;$AD114,AND(U$4&gt;=$AD114,U$4&lt;$AE114),OR(U$4&gt;=$AD114,U$4&lt;$AE114)),IF(OR(AND(U$4&gt;=$AH114,U$4&lt;$AI114),AND(U$4&gt;=$AJ114,U$4&lt;$AK114)),$AG114,$AF114),0)))</f>
        <v/>
      </c>
      <c r="V114" s="40">
        <f>IF(OR($A114="",$AF114=""),"",IF($AL114=1,0,IF(IF($AE114&gt;$AD114,AND(V$4&gt;=$AD114,V$4&lt;$AE114),OR(V$4&gt;=$AD114,V$4&lt;$AE114)),IF(OR(AND(V$4&gt;=$AH114,V$4&lt;$AI114),AND(V$4&gt;=$AJ114,V$4&lt;$AK114)),$AG114,$AF114),0)))</f>
        <v/>
      </c>
      <c r="W114" s="40">
        <f>IF(OR($A114="",$AF114=""),"",IF($AL114=1,0,IF(IF($AE114&gt;$AD114,AND(W$4&gt;=$AD114,W$4&lt;$AE114),OR(W$4&gt;=$AD114,W$4&lt;$AE114)),IF(OR(AND(W$4&gt;=$AH114,W$4&lt;$AI114),AND(W$4&gt;=$AJ114,W$4&lt;$AK114)),$AG114,$AF114),0)))</f>
        <v/>
      </c>
      <c r="X114" s="40">
        <f>IF(OR($A114="",$AF114=""),"",IF($AL114=1,0,IF(IF($AE114&gt;$AD114,AND(X$4&gt;=$AD114,X$4&lt;$AE114),OR(X$4&gt;=$AD114,X$4&lt;$AE114)),IF(OR(AND(X$4&gt;=$AH114,X$4&lt;$AI114),AND(X$4&gt;=$AJ114,X$4&lt;$AK114)),$AG114,$AF114),0)))</f>
        <v/>
      </c>
      <c r="Y114" s="40">
        <f>IF(OR($A114="",$AF114=""),"",IF($AL114=1,0,IF(IF($AE114&gt;$AD114,AND(Y$4&gt;=$AD114,Y$4&lt;$AE114),OR(Y$4&gt;=$AD114,Y$4&lt;$AE114)),IF(OR(AND(Y$4&gt;=$AH114,Y$4&lt;$AI114),AND(Y$4&gt;=$AJ114,Y$4&lt;$AK114)),$AG114,$AF114),0)))</f>
        <v/>
      </c>
      <c r="Z114" s="40">
        <f>IF(OR($A114="",$AF114=""),"",IF($AL114=1,0,IF(IF($AE114&gt;$AD114,AND(Z$4&gt;=$AD114,Z$4&lt;$AE114),OR(Z$4&gt;=$AD114,Z$4&lt;$AE114)),IF(OR(AND(Z$4&gt;=$AH114,Z$4&lt;$AI114),AND(Z$4&gt;=$AJ114,Z$4&lt;$AK114)),$AG114,$AF114),0)))</f>
        <v/>
      </c>
      <c r="AA114" s="41">
        <f>IF($A114="","",SUM(C114:Z114))</f>
        <v/>
      </c>
      <c r="AC114" s="42" t="n">
        <v>1</v>
      </c>
      <c r="AD114" s="42">
        <f>IF('3 Movimento'!$B$23&lt;&gt;"",'3 Movimento'!$B$23,IF('1 Loja'!B$16="",0,'1 Loja'!B$16))*24</f>
        <v/>
      </c>
      <c r="AE114" s="42">
        <f>IF('3 Movimento'!$C$23&lt;&gt;"",'3 Movimento'!$C$23,IF('1 Loja'!B$17="",0,'1 Loja'!B$17))*24</f>
        <v/>
      </c>
      <c r="AF114" s="42">
        <f>IF('3 Movimento'!$D$23="","",'3 Movimento'!$D$23)</f>
        <v/>
      </c>
      <c r="AG114" s="42">
        <f>IF('3 Movimento'!$E$23="",AF114,'3 Movimento'!$E$23)</f>
        <v/>
      </c>
      <c r="AH114" s="42">
        <f>IF('1 Loja'!B$18="",-1,'1 Loja'!B$18*24)</f>
        <v/>
      </c>
      <c r="AI114" s="42">
        <f>IF('1 Loja'!B$19="",-1,'1 Loja'!B$19*24)</f>
        <v/>
      </c>
      <c r="AJ114" s="42">
        <f>IF('1 Loja'!B$20="",-1,'1 Loja'!B$20*24)</f>
        <v/>
      </c>
      <c r="AK114" s="42">
        <f>IF('1 Loja'!B$21="",-1,'1 Loja'!B$21*24)</f>
        <v/>
      </c>
      <c r="AL114" s="42">
        <f>IF(AND('3 Movimento'!$B$23="",'3 Movimento'!$C$23="",OR('1 Loja'!B$16="",'1 Loja'!B$17="")),1,0)</f>
        <v/>
      </c>
    </row>
    <row r="115">
      <c r="A115" s="39">
        <f>IF('3 Movimento'!$A$23="","",'3 Movimento'!$A$23)</f>
        <v/>
      </c>
      <c r="B115" s="39" t="inlineStr">
        <is>
          <t>Sexta</t>
        </is>
      </c>
      <c r="C115" s="40">
        <f>IF(OR($A115="",$AF115=""),"",IF($AL115=1,0,IF(IF($AE115&gt;$AD115,AND(C$4&gt;=$AD115,C$4&lt;$AE115),OR(C$4&gt;=$AD115,C$4&lt;$AE115)),IF(OR(AND(C$4&gt;=$AH115,C$4&lt;$AI115),AND(C$4&gt;=$AJ115,C$4&lt;$AK115)),$AG115,$AF115),0)))</f>
        <v/>
      </c>
      <c r="D115" s="40">
        <f>IF(OR($A115="",$AF115=""),"",IF($AL115=1,0,IF(IF($AE115&gt;$AD115,AND(D$4&gt;=$AD115,D$4&lt;$AE115),OR(D$4&gt;=$AD115,D$4&lt;$AE115)),IF(OR(AND(D$4&gt;=$AH115,D$4&lt;$AI115),AND(D$4&gt;=$AJ115,D$4&lt;$AK115)),$AG115,$AF115),0)))</f>
        <v/>
      </c>
      <c r="E115" s="40">
        <f>IF(OR($A115="",$AF115=""),"",IF($AL115=1,0,IF(IF($AE115&gt;$AD115,AND(E$4&gt;=$AD115,E$4&lt;$AE115),OR(E$4&gt;=$AD115,E$4&lt;$AE115)),IF(OR(AND(E$4&gt;=$AH115,E$4&lt;$AI115),AND(E$4&gt;=$AJ115,E$4&lt;$AK115)),$AG115,$AF115),0)))</f>
        <v/>
      </c>
      <c r="F115" s="40">
        <f>IF(OR($A115="",$AF115=""),"",IF($AL115=1,0,IF(IF($AE115&gt;$AD115,AND(F$4&gt;=$AD115,F$4&lt;$AE115),OR(F$4&gt;=$AD115,F$4&lt;$AE115)),IF(OR(AND(F$4&gt;=$AH115,F$4&lt;$AI115),AND(F$4&gt;=$AJ115,F$4&lt;$AK115)),$AG115,$AF115),0)))</f>
        <v/>
      </c>
      <c r="G115" s="40">
        <f>IF(OR($A115="",$AF115=""),"",IF($AL115=1,0,IF(IF($AE115&gt;$AD115,AND(G$4&gt;=$AD115,G$4&lt;$AE115),OR(G$4&gt;=$AD115,G$4&lt;$AE115)),IF(OR(AND(G$4&gt;=$AH115,G$4&lt;$AI115),AND(G$4&gt;=$AJ115,G$4&lt;$AK115)),$AG115,$AF115),0)))</f>
        <v/>
      </c>
      <c r="H115" s="40">
        <f>IF(OR($A115="",$AF115=""),"",IF($AL115=1,0,IF(IF($AE115&gt;$AD115,AND(H$4&gt;=$AD115,H$4&lt;$AE115),OR(H$4&gt;=$AD115,H$4&lt;$AE115)),IF(OR(AND(H$4&gt;=$AH115,H$4&lt;$AI115),AND(H$4&gt;=$AJ115,H$4&lt;$AK115)),$AG115,$AF115),0)))</f>
        <v/>
      </c>
      <c r="I115" s="40">
        <f>IF(OR($A115="",$AF115=""),"",IF($AL115=1,0,IF(IF($AE115&gt;$AD115,AND(I$4&gt;=$AD115,I$4&lt;$AE115),OR(I$4&gt;=$AD115,I$4&lt;$AE115)),IF(OR(AND(I$4&gt;=$AH115,I$4&lt;$AI115),AND(I$4&gt;=$AJ115,I$4&lt;$AK115)),$AG115,$AF115),0)))</f>
        <v/>
      </c>
      <c r="J115" s="40">
        <f>IF(OR($A115="",$AF115=""),"",IF($AL115=1,0,IF(IF($AE115&gt;$AD115,AND(J$4&gt;=$AD115,J$4&lt;$AE115),OR(J$4&gt;=$AD115,J$4&lt;$AE115)),IF(OR(AND(J$4&gt;=$AH115,J$4&lt;$AI115),AND(J$4&gt;=$AJ115,J$4&lt;$AK115)),$AG115,$AF115),0)))</f>
        <v/>
      </c>
      <c r="K115" s="40">
        <f>IF(OR($A115="",$AF115=""),"",IF($AL115=1,0,IF(IF($AE115&gt;$AD115,AND(K$4&gt;=$AD115,K$4&lt;$AE115),OR(K$4&gt;=$AD115,K$4&lt;$AE115)),IF(OR(AND(K$4&gt;=$AH115,K$4&lt;$AI115),AND(K$4&gt;=$AJ115,K$4&lt;$AK115)),$AG115,$AF115),0)))</f>
        <v/>
      </c>
      <c r="L115" s="40">
        <f>IF(OR($A115="",$AF115=""),"",IF($AL115=1,0,IF(IF($AE115&gt;$AD115,AND(L$4&gt;=$AD115,L$4&lt;$AE115),OR(L$4&gt;=$AD115,L$4&lt;$AE115)),IF(OR(AND(L$4&gt;=$AH115,L$4&lt;$AI115),AND(L$4&gt;=$AJ115,L$4&lt;$AK115)),$AG115,$AF115),0)))</f>
        <v/>
      </c>
      <c r="M115" s="40">
        <f>IF(OR($A115="",$AF115=""),"",IF($AL115=1,0,IF(IF($AE115&gt;$AD115,AND(M$4&gt;=$AD115,M$4&lt;$AE115),OR(M$4&gt;=$AD115,M$4&lt;$AE115)),IF(OR(AND(M$4&gt;=$AH115,M$4&lt;$AI115),AND(M$4&gt;=$AJ115,M$4&lt;$AK115)),$AG115,$AF115),0)))</f>
        <v/>
      </c>
      <c r="N115" s="40">
        <f>IF(OR($A115="",$AF115=""),"",IF($AL115=1,0,IF(IF($AE115&gt;$AD115,AND(N$4&gt;=$AD115,N$4&lt;$AE115),OR(N$4&gt;=$AD115,N$4&lt;$AE115)),IF(OR(AND(N$4&gt;=$AH115,N$4&lt;$AI115),AND(N$4&gt;=$AJ115,N$4&lt;$AK115)),$AG115,$AF115),0)))</f>
        <v/>
      </c>
      <c r="O115" s="40">
        <f>IF(OR($A115="",$AF115=""),"",IF($AL115=1,0,IF(IF($AE115&gt;$AD115,AND(O$4&gt;=$AD115,O$4&lt;$AE115),OR(O$4&gt;=$AD115,O$4&lt;$AE115)),IF(OR(AND(O$4&gt;=$AH115,O$4&lt;$AI115),AND(O$4&gt;=$AJ115,O$4&lt;$AK115)),$AG115,$AF115),0)))</f>
        <v/>
      </c>
      <c r="P115" s="40">
        <f>IF(OR($A115="",$AF115=""),"",IF($AL115=1,0,IF(IF($AE115&gt;$AD115,AND(P$4&gt;=$AD115,P$4&lt;$AE115),OR(P$4&gt;=$AD115,P$4&lt;$AE115)),IF(OR(AND(P$4&gt;=$AH115,P$4&lt;$AI115),AND(P$4&gt;=$AJ115,P$4&lt;$AK115)),$AG115,$AF115),0)))</f>
        <v/>
      </c>
      <c r="Q115" s="40">
        <f>IF(OR($A115="",$AF115=""),"",IF($AL115=1,0,IF(IF($AE115&gt;$AD115,AND(Q$4&gt;=$AD115,Q$4&lt;$AE115),OR(Q$4&gt;=$AD115,Q$4&lt;$AE115)),IF(OR(AND(Q$4&gt;=$AH115,Q$4&lt;$AI115),AND(Q$4&gt;=$AJ115,Q$4&lt;$AK115)),$AG115,$AF115),0)))</f>
        <v/>
      </c>
      <c r="R115" s="40">
        <f>IF(OR($A115="",$AF115=""),"",IF($AL115=1,0,IF(IF($AE115&gt;$AD115,AND(R$4&gt;=$AD115,R$4&lt;$AE115),OR(R$4&gt;=$AD115,R$4&lt;$AE115)),IF(OR(AND(R$4&gt;=$AH115,R$4&lt;$AI115),AND(R$4&gt;=$AJ115,R$4&lt;$AK115)),$AG115,$AF115),0)))</f>
        <v/>
      </c>
      <c r="S115" s="40">
        <f>IF(OR($A115="",$AF115=""),"",IF($AL115=1,0,IF(IF($AE115&gt;$AD115,AND(S$4&gt;=$AD115,S$4&lt;$AE115),OR(S$4&gt;=$AD115,S$4&lt;$AE115)),IF(OR(AND(S$4&gt;=$AH115,S$4&lt;$AI115),AND(S$4&gt;=$AJ115,S$4&lt;$AK115)),$AG115,$AF115),0)))</f>
        <v/>
      </c>
      <c r="T115" s="40">
        <f>IF(OR($A115="",$AF115=""),"",IF($AL115=1,0,IF(IF($AE115&gt;$AD115,AND(T$4&gt;=$AD115,T$4&lt;$AE115),OR(T$4&gt;=$AD115,T$4&lt;$AE115)),IF(OR(AND(T$4&gt;=$AH115,T$4&lt;$AI115),AND(T$4&gt;=$AJ115,T$4&lt;$AK115)),$AG115,$AF115),0)))</f>
        <v/>
      </c>
      <c r="U115" s="40">
        <f>IF(OR($A115="",$AF115=""),"",IF($AL115=1,0,IF(IF($AE115&gt;$AD115,AND(U$4&gt;=$AD115,U$4&lt;$AE115),OR(U$4&gt;=$AD115,U$4&lt;$AE115)),IF(OR(AND(U$4&gt;=$AH115,U$4&lt;$AI115),AND(U$4&gt;=$AJ115,U$4&lt;$AK115)),$AG115,$AF115),0)))</f>
        <v/>
      </c>
      <c r="V115" s="40">
        <f>IF(OR($A115="",$AF115=""),"",IF($AL115=1,0,IF(IF($AE115&gt;$AD115,AND(V$4&gt;=$AD115,V$4&lt;$AE115),OR(V$4&gt;=$AD115,V$4&lt;$AE115)),IF(OR(AND(V$4&gt;=$AH115,V$4&lt;$AI115),AND(V$4&gt;=$AJ115,V$4&lt;$AK115)),$AG115,$AF115),0)))</f>
        <v/>
      </c>
      <c r="W115" s="40">
        <f>IF(OR($A115="",$AF115=""),"",IF($AL115=1,0,IF(IF($AE115&gt;$AD115,AND(W$4&gt;=$AD115,W$4&lt;$AE115),OR(W$4&gt;=$AD115,W$4&lt;$AE115)),IF(OR(AND(W$4&gt;=$AH115,W$4&lt;$AI115),AND(W$4&gt;=$AJ115,W$4&lt;$AK115)),$AG115,$AF115),0)))</f>
        <v/>
      </c>
      <c r="X115" s="40">
        <f>IF(OR($A115="",$AF115=""),"",IF($AL115=1,0,IF(IF($AE115&gt;$AD115,AND(X$4&gt;=$AD115,X$4&lt;$AE115),OR(X$4&gt;=$AD115,X$4&lt;$AE115)),IF(OR(AND(X$4&gt;=$AH115,X$4&lt;$AI115),AND(X$4&gt;=$AJ115,X$4&lt;$AK115)),$AG115,$AF115),0)))</f>
        <v/>
      </c>
      <c r="Y115" s="40">
        <f>IF(OR($A115="",$AF115=""),"",IF($AL115=1,0,IF(IF($AE115&gt;$AD115,AND(Y$4&gt;=$AD115,Y$4&lt;$AE115),OR(Y$4&gt;=$AD115,Y$4&lt;$AE115)),IF(OR(AND(Y$4&gt;=$AH115,Y$4&lt;$AI115),AND(Y$4&gt;=$AJ115,Y$4&lt;$AK115)),$AG115,$AF115),0)))</f>
        <v/>
      </c>
      <c r="Z115" s="40">
        <f>IF(OR($A115="",$AF115=""),"",IF($AL115=1,0,IF(IF($AE115&gt;$AD115,AND(Z$4&gt;=$AD115,Z$4&lt;$AE115),OR(Z$4&gt;=$AD115,Z$4&lt;$AE115)),IF(OR(AND(Z$4&gt;=$AH115,Z$4&lt;$AI115),AND(Z$4&gt;=$AJ115,Z$4&lt;$AK115)),$AG115,$AF115),0)))</f>
        <v/>
      </c>
      <c r="AA115" s="41">
        <f>IF($A115="","",SUM(C115:Z115))</f>
        <v/>
      </c>
      <c r="AC115" s="42" t="n">
        <v>1</v>
      </c>
      <c r="AD115" s="42">
        <f>IF('3 Movimento'!$B$23&lt;&gt;"",'3 Movimento'!$B$23,IF('1 Loja'!B$16="",0,'1 Loja'!B$16))*24</f>
        <v/>
      </c>
      <c r="AE115" s="42">
        <f>IF('3 Movimento'!$C$23&lt;&gt;"",'3 Movimento'!$C$23,IF('1 Loja'!B$17="",0,'1 Loja'!B$17))*24</f>
        <v/>
      </c>
      <c r="AF115" s="42">
        <f>IF('3 Movimento'!$D$23="","",'3 Movimento'!$D$23)</f>
        <v/>
      </c>
      <c r="AG115" s="42">
        <f>IF('3 Movimento'!$E$23="",AF115,'3 Movimento'!$E$23)</f>
        <v/>
      </c>
      <c r="AH115" s="42">
        <f>IF('1 Loja'!B$18="",-1,'1 Loja'!B$18*24)</f>
        <v/>
      </c>
      <c r="AI115" s="42">
        <f>IF('1 Loja'!B$19="",-1,'1 Loja'!B$19*24)</f>
        <v/>
      </c>
      <c r="AJ115" s="42">
        <f>IF('1 Loja'!B$20="",-1,'1 Loja'!B$20*24)</f>
        <v/>
      </c>
      <c r="AK115" s="42">
        <f>IF('1 Loja'!B$21="",-1,'1 Loja'!B$21*24)</f>
        <v/>
      </c>
      <c r="AL115" s="42">
        <f>IF(AND('3 Movimento'!$B$23="",'3 Movimento'!$C$23="",OR('1 Loja'!B$16="",'1 Loja'!B$17="")),1,0)</f>
        <v/>
      </c>
    </row>
    <row r="116">
      <c r="A116" s="39">
        <f>IF('3 Movimento'!$A$23="","",'3 Movimento'!$A$23)</f>
        <v/>
      </c>
      <c r="B116" s="39" t="inlineStr">
        <is>
          <t>Sábado</t>
        </is>
      </c>
      <c r="C116" s="40">
        <f>IF(OR($A116="",$AF116=""),"",IF($AL116=1,0,IF(IF($AE116&gt;$AD116,AND(C$4&gt;=$AD116,C$4&lt;$AE116),OR(C$4&gt;=$AD116,C$4&lt;$AE116)),IF(OR(AND(C$4&gt;=$AH116,C$4&lt;$AI116),AND(C$4&gt;=$AJ116,C$4&lt;$AK116)),$AG116,$AF116),0)))</f>
        <v/>
      </c>
      <c r="D116" s="40">
        <f>IF(OR($A116="",$AF116=""),"",IF($AL116=1,0,IF(IF($AE116&gt;$AD116,AND(D$4&gt;=$AD116,D$4&lt;$AE116),OR(D$4&gt;=$AD116,D$4&lt;$AE116)),IF(OR(AND(D$4&gt;=$AH116,D$4&lt;$AI116),AND(D$4&gt;=$AJ116,D$4&lt;$AK116)),$AG116,$AF116),0)))</f>
        <v/>
      </c>
      <c r="E116" s="40">
        <f>IF(OR($A116="",$AF116=""),"",IF($AL116=1,0,IF(IF($AE116&gt;$AD116,AND(E$4&gt;=$AD116,E$4&lt;$AE116),OR(E$4&gt;=$AD116,E$4&lt;$AE116)),IF(OR(AND(E$4&gt;=$AH116,E$4&lt;$AI116),AND(E$4&gt;=$AJ116,E$4&lt;$AK116)),$AG116,$AF116),0)))</f>
        <v/>
      </c>
      <c r="F116" s="40">
        <f>IF(OR($A116="",$AF116=""),"",IF($AL116=1,0,IF(IF($AE116&gt;$AD116,AND(F$4&gt;=$AD116,F$4&lt;$AE116),OR(F$4&gt;=$AD116,F$4&lt;$AE116)),IF(OR(AND(F$4&gt;=$AH116,F$4&lt;$AI116),AND(F$4&gt;=$AJ116,F$4&lt;$AK116)),$AG116,$AF116),0)))</f>
        <v/>
      </c>
      <c r="G116" s="40">
        <f>IF(OR($A116="",$AF116=""),"",IF($AL116=1,0,IF(IF($AE116&gt;$AD116,AND(G$4&gt;=$AD116,G$4&lt;$AE116),OR(G$4&gt;=$AD116,G$4&lt;$AE116)),IF(OR(AND(G$4&gt;=$AH116,G$4&lt;$AI116),AND(G$4&gt;=$AJ116,G$4&lt;$AK116)),$AG116,$AF116),0)))</f>
        <v/>
      </c>
      <c r="H116" s="40">
        <f>IF(OR($A116="",$AF116=""),"",IF($AL116=1,0,IF(IF($AE116&gt;$AD116,AND(H$4&gt;=$AD116,H$4&lt;$AE116),OR(H$4&gt;=$AD116,H$4&lt;$AE116)),IF(OR(AND(H$4&gt;=$AH116,H$4&lt;$AI116),AND(H$4&gt;=$AJ116,H$4&lt;$AK116)),$AG116,$AF116),0)))</f>
        <v/>
      </c>
      <c r="I116" s="40">
        <f>IF(OR($A116="",$AF116=""),"",IF($AL116=1,0,IF(IF($AE116&gt;$AD116,AND(I$4&gt;=$AD116,I$4&lt;$AE116),OR(I$4&gt;=$AD116,I$4&lt;$AE116)),IF(OR(AND(I$4&gt;=$AH116,I$4&lt;$AI116),AND(I$4&gt;=$AJ116,I$4&lt;$AK116)),$AG116,$AF116),0)))</f>
        <v/>
      </c>
      <c r="J116" s="40">
        <f>IF(OR($A116="",$AF116=""),"",IF($AL116=1,0,IF(IF($AE116&gt;$AD116,AND(J$4&gt;=$AD116,J$4&lt;$AE116),OR(J$4&gt;=$AD116,J$4&lt;$AE116)),IF(OR(AND(J$4&gt;=$AH116,J$4&lt;$AI116),AND(J$4&gt;=$AJ116,J$4&lt;$AK116)),$AG116,$AF116),0)))</f>
        <v/>
      </c>
      <c r="K116" s="40">
        <f>IF(OR($A116="",$AF116=""),"",IF($AL116=1,0,IF(IF($AE116&gt;$AD116,AND(K$4&gt;=$AD116,K$4&lt;$AE116),OR(K$4&gt;=$AD116,K$4&lt;$AE116)),IF(OR(AND(K$4&gt;=$AH116,K$4&lt;$AI116),AND(K$4&gt;=$AJ116,K$4&lt;$AK116)),$AG116,$AF116),0)))</f>
        <v/>
      </c>
      <c r="L116" s="40">
        <f>IF(OR($A116="",$AF116=""),"",IF($AL116=1,0,IF(IF($AE116&gt;$AD116,AND(L$4&gt;=$AD116,L$4&lt;$AE116),OR(L$4&gt;=$AD116,L$4&lt;$AE116)),IF(OR(AND(L$4&gt;=$AH116,L$4&lt;$AI116),AND(L$4&gt;=$AJ116,L$4&lt;$AK116)),$AG116,$AF116),0)))</f>
        <v/>
      </c>
      <c r="M116" s="40">
        <f>IF(OR($A116="",$AF116=""),"",IF($AL116=1,0,IF(IF($AE116&gt;$AD116,AND(M$4&gt;=$AD116,M$4&lt;$AE116),OR(M$4&gt;=$AD116,M$4&lt;$AE116)),IF(OR(AND(M$4&gt;=$AH116,M$4&lt;$AI116),AND(M$4&gt;=$AJ116,M$4&lt;$AK116)),$AG116,$AF116),0)))</f>
        <v/>
      </c>
      <c r="N116" s="40">
        <f>IF(OR($A116="",$AF116=""),"",IF($AL116=1,0,IF(IF($AE116&gt;$AD116,AND(N$4&gt;=$AD116,N$4&lt;$AE116),OR(N$4&gt;=$AD116,N$4&lt;$AE116)),IF(OR(AND(N$4&gt;=$AH116,N$4&lt;$AI116),AND(N$4&gt;=$AJ116,N$4&lt;$AK116)),$AG116,$AF116),0)))</f>
        <v/>
      </c>
      <c r="O116" s="40">
        <f>IF(OR($A116="",$AF116=""),"",IF($AL116=1,0,IF(IF($AE116&gt;$AD116,AND(O$4&gt;=$AD116,O$4&lt;$AE116),OR(O$4&gt;=$AD116,O$4&lt;$AE116)),IF(OR(AND(O$4&gt;=$AH116,O$4&lt;$AI116),AND(O$4&gt;=$AJ116,O$4&lt;$AK116)),$AG116,$AF116),0)))</f>
        <v/>
      </c>
      <c r="P116" s="40">
        <f>IF(OR($A116="",$AF116=""),"",IF($AL116=1,0,IF(IF($AE116&gt;$AD116,AND(P$4&gt;=$AD116,P$4&lt;$AE116),OR(P$4&gt;=$AD116,P$4&lt;$AE116)),IF(OR(AND(P$4&gt;=$AH116,P$4&lt;$AI116),AND(P$4&gt;=$AJ116,P$4&lt;$AK116)),$AG116,$AF116),0)))</f>
        <v/>
      </c>
      <c r="Q116" s="40">
        <f>IF(OR($A116="",$AF116=""),"",IF($AL116=1,0,IF(IF($AE116&gt;$AD116,AND(Q$4&gt;=$AD116,Q$4&lt;$AE116),OR(Q$4&gt;=$AD116,Q$4&lt;$AE116)),IF(OR(AND(Q$4&gt;=$AH116,Q$4&lt;$AI116),AND(Q$4&gt;=$AJ116,Q$4&lt;$AK116)),$AG116,$AF116),0)))</f>
        <v/>
      </c>
      <c r="R116" s="40">
        <f>IF(OR($A116="",$AF116=""),"",IF($AL116=1,0,IF(IF($AE116&gt;$AD116,AND(R$4&gt;=$AD116,R$4&lt;$AE116),OR(R$4&gt;=$AD116,R$4&lt;$AE116)),IF(OR(AND(R$4&gt;=$AH116,R$4&lt;$AI116),AND(R$4&gt;=$AJ116,R$4&lt;$AK116)),$AG116,$AF116),0)))</f>
        <v/>
      </c>
      <c r="S116" s="40">
        <f>IF(OR($A116="",$AF116=""),"",IF($AL116=1,0,IF(IF($AE116&gt;$AD116,AND(S$4&gt;=$AD116,S$4&lt;$AE116),OR(S$4&gt;=$AD116,S$4&lt;$AE116)),IF(OR(AND(S$4&gt;=$AH116,S$4&lt;$AI116),AND(S$4&gt;=$AJ116,S$4&lt;$AK116)),$AG116,$AF116),0)))</f>
        <v/>
      </c>
      <c r="T116" s="40">
        <f>IF(OR($A116="",$AF116=""),"",IF($AL116=1,0,IF(IF($AE116&gt;$AD116,AND(T$4&gt;=$AD116,T$4&lt;$AE116),OR(T$4&gt;=$AD116,T$4&lt;$AE116)),IF(OR(AND(T$4&gt;=$AH116,T$4&lt;$AI116),AND(T$4&gt;=$AJ116,T$4&lt;$AK116)),$AG116,$AF116),0)))</f>
        <v/>
      </c>
      <c r="U116" s="40">
        <f>IF(OR($A116="",$AF116=""),"",IF($AL116=1,0,IF(IF($AE116&gt;$AD116,AND(U$4&gt;=$AD116,U$4&lt;$AE116),OR(U$4&gt;=$AD116,U$4&lt;$AE116)),IF(OR(AND(U$4&gt;=$AH116,U$4&lt;$AI116),AND(U$4&gt;=$AJ116,U$4&lt;$AK116)),$AG116,$AF116),0)))</f>
        <v/>
      </c>
      <c r="V116" s="40">
        <f>IF(OR($A116="",$AF116=""),"",IF($AL116=1,0,IF(IF($AE116&gt;$AD116,AND(V$4&gt;=$AD116,V$4&lt;$AE116),OR(V$4&gt;=$AD116,V$4&lt;$AE116)),IF(OR(AND(V$4&gt;=$AH116,V$4&lt;$AI116),AND(V$4&gt;=$AJ116,V$4&lt;$AK116)),$AG116,$AF116),0)))</f>
        <v/>
      </c>
      <c r="W116" s="40">
        <f>IF(OR($A116="",$AF116=""),"",IF($AL116=1,0,IF(IF($AE116&gt;$AD116,AND(W$4&gt;=$AD116,W$4&lt;$AE116),OR(W$4&gt;=$AD116,W$4&lt;$AE116)),IF(OR(AND(W$4&gt;=$AH116,W$4&lt;$AI116),AND(W$4&gt;=$AJ116,W$4&lt;$AK116)),$AG116,$AF116),0)))</f>
        <v/>
      </c>
      <c r="X116" s="40">
        <f>IF(OR($A116="",$AF116=""),"",IF($AL116=1,0,IF(IF($AE116&gt;$AD116,AND(X$4&gt;=$AD116,X$4&lt;$AE116),OR(X$4&gt;=$AD116,X$4&lt;$AE116)),IF(OR(AND(X$4&gt;=$AH116,X$4&lt;$AI116),AND(X$4&gt;=$AJ116,X$4&lt;$AK116)),$AG116,$AF116),0)))</f>
        <v/>
      </c>
      <c r="Y116" s="40">
        <f>IF(OR($A116="",$AF116=""),"",IF($AL116=1,0,IF(IF($AE116&gt;$AD116,AND(Y$4&gt;=$AD116,Y$4&lt;$AE116),OR(Y$4&gt;=$AD116,Y$4&lt;$AE116)),IF(OR(AND(Y$4&gt;=$AH116,Y$4&lt;$AI116),AND(Y$4&gt;=$AJ116,Y$4&lt;$AK116)),$AG116,$AF116),0)))</f>
        <v/>
      </c>
      <c r="Z116" s="40">
        <f>IF(OR($A116="",$AF116=""),"",IF($AL116=1,0,IF(IF($AE116&gt;$AD116,AND(Z$4&gt;=$AD116,Z$4&lt;$AE116),OR(Z$4&gt;=$AD116,Z$4&lt;$AE116)),IF(OR(AND(Z$4&gt;=$AH116,Z$4&lt;$AI116),AND(Z$4&gt;=$AJ116,Z$4&lt;$AK116)),$AG116,$AF116),0)))</f>
        <v/>
      </c>
      <c r="AA116" s="41">
        <f>IF($A116="","",SUM(C116:Z116))</f>
        <v/>
      </c>
      <c r="AC116" s="42" t="n">
        <v>2</v>
      </c>
      <c r="AD116" s="42">
        <f>IF('3 Movimento'!$B$23&lt;&gt;"",'3 Movimento'!$B$23,IF('1 Loja'!C$16="",0,'1 Loja'!C$16))*24</f>
        <v/>
      </c>
      <c r="AE116" s="42">
        <f>IF('3 Movimento'!$C$23&lt;&gt;"",'3 Movimento'!$C$23,IF('1 Loja'!C$17="",0,'1 Loja'!C$17))*24</f>
        <v/>
      </c>
      <c r="AF116" s="42">
        <f>IF('3 Movimento'!$F$23="","",'3 Movimento'!$F$23)</f>
        <v/>
      </c>
      <c r="AG116" s="42">
        <f>IF('3 Movimento'!$G$23="",AF116,'3 Movimento'!$G$23)</f>
        <v/>
      </c>
      <c r="AH116" s="42">
        <f>IF('1 Loja'!C$18="",-1,'1 Loja'!C$18*24)</f>
        <v/>
      </c>
      <c r="AI116" s="42">
        <f>IF('1 Loja'!C$19="",-1,'1 Loja'!C$19*24)</f>
        <v/>
      </c>
      <c r="AJ116" s="42">
        <f>IF('1 Loja'!C$20="",-1,'1 Loja'!C$20*24)</f>
        <v/>
      </c>
      <c r="AK116" s="42">
        <f>IF('1 Loja'!C$21="",-1,'1 Loja'!C$21*24)</f>
        <v/>
      </c>
      <c r="AL116" s="42">
        <f>IF(AND('3 Movimento'!$B$23="",'3 Movimento'!$C$23="",OR('1 Loja'!C$16="",'1 Loja'!C$17="")),1,0)</f>
        <v/>
      </c>
    </row>
    <row r="117">
      <c r="A117" s="39">
        <f>IF('3 Movimento'!$A$23="","",'3 Movimento'!$A$23)</f>
        <v/>
      </c>
      <c r="B117" s="39" t="inlineStr">
        <is>
          <t>Domingo</t>
        </is>
      </c>
      <c r="C117" s="40">
        <f>IF(OR($A117="",$AF117=""),"",IF($AL117=1,0,IF(IF($AE117&gt;$AD117,AND(C$4&gt;=$AD117,C$4&lt;$AE117),OR(C$4&gt;=$AD117,C$4&lt;$AE117)),IF(OR(AND(C$4&gt;=$AH117,C$4&lt;$AI117),AND(C$4&gt;=$AJ117,C$4&lt;$AK117)),$AG117,$AF117),0)))</f>
        <v/>
      </c>
      <c r="D117" s="40">
        <f>IF(OR($A117="",$AF117=""),"",IF($AL117=1,0,IF(IF($AE117&gt;$AD117,AND(D$4&gt;=$AD117,D$4&lt;$AE117),OR(D$4&gt;=$AD117,D$4&lt;$AE117)),IF(OR(AND(D$4&gt;=$AH117,D$4&lt;$AI117),AND(D$4&gt;=$AJ117,D$4&lt;$AK117)),$AG117,$AF117),0)))</f>
        <v/>
      </c>
      <c r="E117" s="40">
        <f>IF(OR($A117="",$AF117=""),"",IF($AL117=1,0,IF(IF($AE117&gt;$AD117,AND(E$4&gt;=$AD117,E$4&lt;$AE117),OR(E$4&gt;=$AD117,E$4&lt;$AE117)),IF(OR(AND(E$4&gt;=$AH117,E$4&lt;$AI117),AND(E$4&gt;=$AJ117,E$4&lt;$AK117)),$AG117,$AF117),0)))</f>
        <v/>
      </c>
      <c r="F117" s="40">
        <f>IF(OR($A117="",$AF117=""),"",IF($AL117=1,0,IF(IF($AE117&gt;$AD117,AND(F$4&gt;=$AD117,F$4&lt;$AE117),OR(F$4&gt;=$AD117,F$4&lt;$AE117)),IF(OR(AND(F$4&gt;=$AH117,F$4&lt;$AI117),AND(F$4&gt;=$AJ117,F$4&lt;$AK117)),$AG117,$AF117),0)))</f>
        <v/>
      </c>
      <c r="G117" s="40">
        <f>IF(OR($A117="",$AF117=""),"",IF($AL117=1,0,IF(IF($AE117&gt;$AD117,AND(G$4&gt;=$AD117,G$4&lt;$AE117),OR(G$4&gt;=$AD117,G$4&lt;$AE117)),IF(OR(AND(G$4&gt;=$AH117,G$4&lt;$AI117),AND(G$4&gt;=$AJ117,G$4&lt;$AK117)),$AG117,$AF117),0)))</f>
        <v/>
      </c>
      <c r="H117" s="40">
        <f>IF(OR($A117="",$AF117=""),"",IF($AL117=1,0,IF(IF($AE117&gt;$AD117,AND(H$4&gt;=$AD117,H$4&lt;$AE117),OR(H$4&gt;=$AD117,H$4&lt;$AE117)),IF(OR(AND(H$4&gt;=$AH117,H$4&lt;$AI117),AND(H$4&gt;=$AJ117,H$4&lt;$AK117)),$AG117,$AF117),0)))</f>
        <v/>
      </c>
      <c r="I117" s="40">
        <f>IF(OR($A117="",$AF117=""),"",IF($AL117=1,0,IF(IF($AE117&gt;$AD117,AND(I$4&gt;=$AD117,I$4&lt;$AE117),OR(I$4&gt;=$AD117,I$4&lt;$AE117)),IF(OR(AND(I$4&gt;=$AH117,I$4&lt;$AI117),AND(I$4&gt;=$AJ117,I$4&lt;$AK117)),$AG117,$AF117),0)))</f>
        <v/>
      </c>
      <c r="J117" s="40">
        <f>IF(OR($A117="",$AF117=""),"",IF($AL117=1,0,IF(IF($AE117&gt;$AD117,AND(J$4&gt;=$AD117,J$4&lt;$AE117),OR(J$4&gt;=$AD117,J$4&lt;$AE117)),IF(OR(AND(J$4&gt;=$AH117,J$4&lt;$AI117),AND(J$4&gt;=$AJ117,J$4&lt;$AK117)),$AG117,$AF117),0)))</f>
        <v/>
      </c>
      <c r="K117" s="40">
        <f>IF(OR($A117="",$AF117=""),"",IF($AL117=1,0,IF(IF($AE117&gt;$AD117,AND(K$4&gt;=$AD117,K$4&lt;$AE117),OR(K$4&gt;=$AD117,K$4&lt;$AE117)),IF(OR(AND(K$4&gt;=$AH117,K$4&lt;$AI117),AND(K$4&gt;=$AJ117,K$4&lt;$AK117)),$AG117,$AF117),0)))</f>
        <v/>
      </c>
      <c r="L117" s="40">
        <f>IF(OR($A117="",$AF117=""),"",IF($AL117=1,0,IF(IF($AE117&gt;$AD117,AND(L$4&gt;=$AD117,L$4&lt;$AE117),OR(L$4&gt;=$AD117,L$4&lt;$AE117)),IF(OR(AND(L$4&gt;=$AH117,L$4&lt;$AI117),AND(L$4&gt;=$AJ117,L$4&lt;$AK117)),$AG117,$AF117),0)))</f>
        <v/>
      </c>
      <c r="M117" s="40">
        <f>IF(OR($A117="",$AF117=""),"",IF($AL117=1,0,IF(IF($AE117&gt;$AD117,AND(M$4&gt;=$AD117,M$4&lt;$AE117),OR(M$4&gt;=$AD117,M$4&lt;$AE117)),IF(OR(AND(M$4&gt;=$AH117,M$4&lt;$AI117),AND(M$4&gt;=$AJ117,M$4&lt;$AK117)),$AG117,$AF117),0)))</f>
        <v/>
      </c>
      <c r="N117" s="40">
        <f>IF(OR($A117="",$AF117=""),"",IF($AL117=1,0,IF(IF($AE117&gt;$AD117,AND(N$4&gt;=$AD117,N$4&lt;$AE117),OR(N$4&gt;=$AD117,N$4&lt;$AE117)),IF(OR(AND(N$4&gt;=$AH117,N$4&lt;$AI117),AND(N$4&gt;=$AJ117,N$4&lt;$AK117)),$AG117,$AF117),0)))</f>
        <v/>
      </c>
      <c r="O117" s="40">
        <f>IF(OR($A117="",$AF117=""),"",IF($AL117=1,0,IF(IF($AE117&gt;$AD117,AND(O$4&gt;=$AD117,O$4&lt;$AE117),OR(O$4&gt;=$AD117,O$4&lt;$AE117)),IF(OR(AND(O$4&gt;=$AH117,O$4&lt;$AI117),AND(O$4&gt;=$AJ117,O$4&lt;$AK117)),$AG117,$AF117),0)))</f>
        <v/>
      </c>
      <c r="P117" s="40">
        <f>IF(OR($A117="",$AF117=""),"",IF($AL117=1,0,IF(IF($AE117&gt;$AD117,AND(P$4&gt;=$AD117,P$4&lt;$AE117),OR(P$4&gt;=$AD117,P$4&lt;$AE117)),IF(OR(AND(P$4&gt;=$AH117,P$4&lt;$AI117),AND(P$4&gt;=$AJ117,P$4&lt;$AK117)),$AG117,$AF117),0)))</f>
        <v/>
      </c>
      <c r="Q117" s="40">
        <f>IF(OR($A117="",$AF117=""),"",IF($AL117=1,0,IF(IF($AE117&gt;$AD117,AND(Q$4&gt;=$AD117,Q$4&lt;$AE117),OR(Q$4&gt;=$AD117,Q$4&lt;$AE117)),IF(OR(AND(Q$4&gt;=$AH117,Q$4&lt;$AI117),AND(Q$4&gt;=$AJ117,Q$4&lt;$AK117)),$AG117,$AF117),0)))</f>
        <v/>
      </c>
      <c r="R117" s="40">
        <f>IF(OR($A117="",$AF117=""),"",IF($AL117=1,0,IF(IF($AE117&gt;$AD117,AND(R$4&gt;=$AD117,R$4&lt;$AE117),OR(R$4&gt;=$AD117,R$4&lt;$AE117)),IF(OR(AND(R$4&gt;=$AH117,R$4&lt;$AI117),AND(R$4&gt;=$AJ117,R$4&lt;$AK117)),$AG117,$AF117),0)))</f>
        <v/>
      </c>
      <c r="S117" s="40">
        <f>IF(OR($A117="",$AF117=""),"",IF($AL117=1,0,IF(IF($AE117&gt;$AD117,AND(S$4&gt;=$AD117,S$4&lt;$AE117),OR(S$4&gt;=$AD117,S$4&lt;$AE117)),IF(OR(AND(S$4&gt;=$AH117,S$4&lt;$AI117),AND(S$4&gt;=$AJ117,S$4&lt;$AK117)),$AG117,$AF117),0)))</f>
        <v/>
      </c>
      <c r="T117" s="40">
        <f>IF(OR($A117="",$AF117=""),"",IF($AL117=1,0,IF(IF($AE117&gt;$AD117,AND(T$4&gt;=$AD117,T$4&lt;$AE117),OR(T$4&gt;=$AD117,T$4&lt;$AE117)),IF(OR(AND(T$4&gt;=$AH117,T$4&lt;$AI117),AND(T$4&gt;=$AJ117,T$4&lt;$AK117)),$AG117,$AF117),0)))</f>
        <v/>
      </c>
      <c r="U117" s="40">
        <f>IF(OR($A117="",$AF117=""),"",IF($AL117=1,0,IF(IF($AE117&gt;$AD117,AND(U$4&gt;=$AD117,U$4&lt;$AE117),OR(U$4&gt;=$AD117,U$4&lt;$AE117)),IF(OR(AND(U$4&gt;=$AH117,U$4&lt;$AI117),AND(U$4&gt;=$AJ117,U$4&lt;$AK117)),$AG117,$AF117),0)))</f>
        <v/>
      </c>
      <c r="V117" s="40">
        <f>IF(OR($A117="",$AF117=""),"",IF($AL117=1,0,IF(IF($AE117&gt;$AD117,AND(V$4&gt;=$AD117,V$4&lt;$AE117),OR(V$4&gt;=$AD117,V$4&lt;$AE117)),IF(OR(AND(V$4&gt;=$AH117,V$4&lt;$AI117),AND(V$4&gt;=$AJ117,V$4&lt;$AK117)),$AG117,$AF117),0)))</f>
        <v/>
      </c>
      <c r="W117" s="40">
        <f>IF(OR($A117="",$AF117=""),"",IF($AL117=1,0,IF(IF($AE117&gt;$AD117,AND(W$4&gt;=$AD117,W$4&lt;$AE117),OR(W$4&gt;=$AD117,W$4&lt;$AE117)),IF(OR(AND(W$4&gt;=$AH117,W$4&lt;$AI117),AND(W$4&gt;=$AJ117,W$4&lt;$AK117)),$AG117,$AF117),0)))</f>
        <v/>
      </c>
      <c r="X117" s="40">
        <f>IF(OR($A117="",$AF117=""),"",IF($AL117=1,0,IF(IF($AE117&gt;$AD117,AND(X$4&gt;=$AD117,X$4&lt;$AE117),OR(X$4&gt;=$AD117,X$4&lt;$AE117)),IF(OR(AND(X$4&gt;=$AH117,X$4&lt;$AI117),AND(X$4&gt;=$AJ117,X$4&lt;$AK117)),$AG117,$AF117),0)))</f>
        <v/>
      </c>
      <c r="Y117" s="40">
        <f>IF(OR($A117="",$AF117=""),"",IF($AL117=1,0,IF(IF($AE117&gt;$AD117,AND(Y$4&gt;=$AD117,Y$4&lt;$AE117),OR(Y$4&gt;=$AD117,Y$4&lt;$AE117)),IF(OR(AND(Y$4&gt;=$AH117,Y$4&lt;$AI117),AND(Y$4&gt;=$AJ117,Y$4&lt;$AK117)),$AG117,$AF117),0)))</f>
        <v/>
      </c>
      <c r="Z117" s="40">
        <f>IF(OR($A117="",$AF117=""),"",IF($AL117=1,0,IF(IF($AE117&gt;$AD117,AND(Z$4&gt;=$AD117,Z$4&lt;$AE117),OR(Z$4&gt;=$AD117,Z$4&lt;$AE117)),IF(OR(AND(Z$4&gt;=$AH117,Z$4&lt;$AI117),AND(Z$4&gt;=$AJ117,Z$4&lt;$AK117)),$AG117,$AF117),0)))</f>
        <v/>
      </c>
      <c r="AA117" s="41">
        <f>IF($A117="","",SUM(C117:Z117))</f>
        <v/>
      </c>
      <c r="AC117" s="42" t="n">
        <v>3</v>
      </c>
      <c r="AD117" s="42">
        <f>IF('3 Movimento'!$B$23&lt;&gt;"",'3 Movimento'!$B$23,IF('1 Loja'!D$16="",0,'1 Loja'!D$16))*24</f>
        <v/>
      </c>
      <c r="AE117" s="42">
        <f>IF('3 Movimento'!$C$23&lt;&gt;"",'3 Movimento'!$C$23,IF('1 Loja'!D$17="",0,'1 Loja'!D$17))*24</f>
        <v/>
      </c>
      <c r="AF117" s="42">
        <f>IF('3 Movimento'!$H$23="","",'3 Movimento'!$H$23)</f>
        <v/>
      </c>
      <c r="AG117" s="42">
        <f>IF('3 Movimento'!$I$23="",AF117,'3 Movimento'!$I$23)</f>
        <v/>
      </c>
      <c r="AH117" s="42">
        <f>IF('1 Loja'!D$18="",-1,'1 Loja'!D$18*24)</f>
        <v/>
      </c>
      <c r="AI117" s="42">
        <f>IF('1 Loja'!D$19="",-1,'1 Loja'!D$19*24)</f>
        <v/>
      </c>
      <c r="AJ117" s="42">
        <f>IF('1 Loja'!D$20="",-1,'1 Loja'!D$20*24)</f>
        <v/>
      </c>
      <c r="AK117" s="42">
        <f>IF('1 Loja'!D$21="",-1,'1 Loja'!D$21*24)</f>
        <v/>
      </c>
      <c r="AL117" s="42">
        <f>IF(AND('3 Movimento'!$B$23="",'3 Movimento'!$C$23="",OR('1 Loja'!D$16="",'1 Loja'!D$17="")),1,0)</f>
        <v/>
      </c>
    </row>
    <row r="118">
      <c r="A118" s="39">
        <f>IF('3 Movimento'!$A$24="","",'3 Movimento'!$A$24)</f>
        <v/>
      </c>
      <c r="B118" s="39" t="inlineStr">
        <is>
          <t>Segunda</t>
        </is>
      </c>
      <c r="C118" s="40">
        <f>IF(OR($A118="",$AF118=""),"",IF($AL118=1,0,IF(IF($AE118&gt;$AD118,AND(C$4&gt;=$AD118,C$4&lt;$AE118),OR(C$4&gt;=$AD118,C$4&lt;$AE118)),IF(OR(AND(C$4&gt;=$AH118,C$4&lt;$AI118),AND(C$4&gt;=$AJ118,C$4&lt;$AK118)),$AG118,$AF118),0)))</f>
        <v/>
      </c>
      <c r="D118" s="40">
        <f>IF(OR($A118="",$AF118=""),"",IF($AL118=1,0,IF(IF($AE118&gt;$AD118,AND(D$4&gt;=$AD118,D$4&lt;$AE118),OR(D$4&gt;=$AD118,D$4&lt;$AE118)),IF(OR(AND(D$4&gt;=$AH118,D$4&lt;$AI118),AND(D$4&gt;=$AJ118,D$4&lt;$AK118)),$AG118,$AF118),0)))</f>
        <v/>
      </c>
      <c r="E118" s="40">
        <f>IF(OR($A118="",$AF118=""),"",IF($AL118=1,0,IF(IF($AE118&gt;$AD118,AND(E$4&gt;=$AD118,E$4&lt;$AE118),OR(E$4&gt;=$AD118,E$4&lt;$AE118)),IF(OR(AND(E$4&gt;=$AH118,E$4&lt;$AI118),AND(E$4&gt;=$AJ118,E$4&lt;$AK118)),$AG118,$AF118),0)))</f>
        <v/>
      </c>
      <c r="F118" s="40">
        <f>IF(OR($A118="",$AF118=""),"",IF($AL118=1,0,IF(IF($AE118&gt;$AD118,AND(F$4&gt;=$AD118,F$4&lt;$AE118),OR(F$4&gt;=$AD118,F$4&lt;$AE118)),IF(OR(AND(F$4&gt;=$AH118,F$4&lt;$AI118),AND(F$4&gt;=$AJ118,F$4&lt;$AK118)),$AG118,$AF118),0)))</f>
        <v/>
      </c>
      <c r="G118" s="40">
        <f>IF(OR($A118="",$AF118=""),"",IF($AL118=1,0,IF(IF($AE118&gt;$AD118,AND(G$4&gt;=$AD118,G$4&lt;$AE118),OR(G$4&gt;=$AD118,G$4&lt;$AE118)),IF(OR(AND(G$4&gt;=$AH118,G$4&lt;$AI118),AND(G$4&gt;=$AJ118,G$4&lt;$AK118)),$AG118,$AF118),0)))</f>
        <v/>
      </c>
      <c r="H118" s="40">
        <f>IF(OR($A118="",$AF118=""),"",IF($AL118=1,0,IF(IF($AE118&gt;$AD118,AND(H$4&gt;=$AD118,H$4&lt;$AE118),OR(H$4&gt;=$AD118,H$4&lt;$AE118)),IF(OR(AND(H$4&gt;=$AH118,H$4&lt;$AI118),AND(H$4&gt;=$AJ118,H$4&lt;$AK118)),$AG118,$AF118),0)))</f>
        <v/>
      </c>
      <c r="I118" s="40">
        <f>IF(OR($A118="",$AF118=""),"",IF($AL118=1,0,IF(IF($AE118&gt;$AD118,AND(I$4&gt;=$AD118,I$4&lt;$AE118),OR(I$4&gt;=$AD118,I$4&lt;$AE118)),IF(OR(AND(I$4&gt;=$AH118,I$4&lt;$AI118),AND(I$4&gt;=$AJ118,I$4&lt;$AK118)),$AG118,$AF118),0)))</f>
        <v/>
      </c>
      <c r="J118" s="40">
        <f>IF(OR($A118="",$AF118=""),"",IF($AL118=1,0,IF(IF($AE118&gt;$AD118,AND(J$4&gt;=$AD118,J$4&lt;$AE118),OR(J$4&gt;=$AD118,J$4&lt;$AE118)),IF(OR(AND(J$4&gt;=$AH118,J$4&lt;$AI118),AND(J$4&gt;=$AJ118,J$4&lt;$AK118)),$AG118,$AF118),0)))</f>
        <v/>
      </c>
      <c r="K118" s="40">
        <f>IF(OR($A118="",$AF118=""),"",IF($AL118=1,0,IF(IF($AE118&gt;$AD118,AND(K$4&gt;=$AD118,K$4&lt;$AE118),OR(K$4&gt;=$AD118,K$4&lt;$AE118)),IF(OR(AND(K$4&gt;=$AH118,K$4&lt;$AI118),AND(K$4&gt;=$AJ118,K$4&lt;$AK118)),$AG118,$AF118),0)))</f>
        <v/>
      </c>
      <c r="L118" s="40">
        <f>IF(OR($A118="",$AF118=""),"",IF($AL118=1,0,IF(IF($AE118&gt;$AD118,AND(L$4&gt;=$AD118,L$4&lt;$AE118),OR(L$4&gt;=$AD118,L$4&lt;$AE118)),IF(OR(AND(L$4&gt;=$AH118,L$4&lt;$AI118),AND(L$4&gt;=$AJ118,L$4&lt;$AK118)),$AG118,$AF118),0)))</f>
        <v/>
      </c>
      <c r="M118" s="40">
        <f>IF(OR($A118="",$AF118=""),"",IF($AL118=1,0,IF(IF($AE118&gt;$AD118,AND(M$4&gt;=$AD118,M$4&lt;$AE118),OR(M$4&gt;=$AD118,M$4&lt;$AE118)),IF(OR(AND(M$4&gt;=$AH118,M$4&lt;$AI118),AND(M$4&gt;=$AJ118,M$4&lt;$AK118)),$AG118,$AF118),0)))</f>
        <v/>
      </c>
      <c r="N118" s="40">
        <f>IF(OR($A118="",$AF118=""),"",IF($AL118=1,0,IF(IF($AE118&gt;$AD118,AND(N$4&gt;=$AD118,N$4&lt;$AE118),OR(N$4&gt;=$AD118,N$4&lt;$AE118)),IF(OR(AND(N$4&gt;=$AH118,N$4&lt;$AI118),AND(N$4&gt;=$AJ118,N$4&lt;$AK118)),$AG118,$AF118),0)))</f>
        <v/>
      </c>
      <c r="O118" s="40">
        <f>IF(OR($A118="",$AF118=""),"",IF($AL118=1,0,IF(IF($AE118&gt;$AD118,AND(O$4&gt;=$AD118,O$4&lt;$AE118),OR(O$4&gt;=$AD118,O$4&lt;$AE118)),IF(OR(AND(O$4&gt;=$AH118,O$4&lt;$AI118),AND(O$4&gt;=$AJ118,O$4&lt;$AK118)),$AG118,$AF118),0)))</f>
        <v/>
      </c>
      <c r="P118" s="40">
        <f>IF(OR($A118="",$AF118=""),"",IF($AL118=1,0,IF(IF($AE118&gt;$AD118,AND(P$4&gt;=$AD118,P$4&lt;$AE118),OR(P$4&gt;=$AD118,P$4&lt;$AE118)),IF(OR(AND(P$4&gt;=$AH118,P$4&lt;$AI118),AND(P$4&gt;=$AJ118,P$4&lt;$AK118)),$AG118,$AF118),0)))</f>
        <v/>
      </c>
      <c r="Q118" s="40">
        <f>IF(OR($A118="",$AF118=""),"",IF($AL118=1,0,IF(IF($AE118&gt;$AD118,AND(Q$4&gt;=$AD118,Q$4&lt;$AE118),OR(Q$4&gt;=$AD118,Q$4&lt;$AE118)),IF(OR(AND(Q$4&gt;=$AH118,Q$4&lt;$AI118),AND(Q$4&gt;=$AJ118,Q$4&lt;$AK118)),$AG118,$AF118),0)))</f>
        <v/>
      </c>
      <c r="R118" s="40">
        <f>IF(OR($A118="",$AF118=""),"",IF($AL118=1,0,IF(IF($AE118&gt;$AD118,AND(R$4&gt;=$AD118,R$4&lt;$AE118),OR(R$4&gt;=$AD118,R$4&lt;$AE118)),IF(OR(AND(R$4&gt;=$AH118,R$4&lt;$AI118),AND(R$4&gt;=$AJ118,R$4&lt;$AK118)),$AG118,$AF118),0)))</f>
        <v/>
      </c>
      <c r="S118" s="40">
        <f>IF(OR($A118="",$AF118=""),"",IF($AL118=1,0,IF(IF($AE118&gt;$AD118,AND(S$4&gt;=$AD118,S$4&lt;$AE118),OR(S$4&gt;=$AD118,S$4&lt;$AE118)),IF(OR(AND(S$4&gt;=$AH118,S$4&lt;$AI118),AND(S$4&gt;=$AJ118,S$4&lt;$AK118)),$AG118,$AF118),0)))</f>
        <v/>
      </c>
      <c r="T118" s="40">
        <f>IF(OR($A118="",$AF118=""),"",IF($AL118=1,0,IF(IF($AE118&gt;$AD118,AND(T$4&gt;=$AD118,T$4&lt;$AE118),OR(T$4&gt;=$AD118,T$4&lt;$AE118)),IF(OR(AND(T$4&gt;=$AH118,T$4&lt;$AI118),AND(T$4&gt;=$AJ118,T$4&lt;$AK118)),$AG118,$AF118),0)))</f>
        <v/>
      </c>
      <c r="U118" s="40">
        <f>IF(OR($A118="",$AF118=""),"",IF($AL118=1,0,IF(IF($AE118&gt;$AD118,AND(U$4&gt;=$AD118,U$4&lt;$AE118),OR(U$4&gt;=$AD118,U$4&lt;$AE118)),IF(OR(AND(U$4&gt;=$AH118,U$4&lt;$AI118),AND(U$4&gt;=$AJ118,U$4&lt;$AK118)),$AG118,$AF118),0)))</f>
        <v/>
      </c>
      <c r="V118" s="40">
        <f>IF(OR($A118="",$AF118=""),"",IF($AL118=1,0,IF(IF($AE118&gt;$AD118,AND(V$4&gt;=$AD118,V$4&lt;$AE118),OR(V$4&gt;=$AD118,V$4&lt;$AE118)),IF(OR(AND(V$4&gt;=$AH118,V$4&lt;$AI118),AND(V$4&gt;=$AJ118,V$4&lt;$AK118)),$AG118,$AF118),0)))</f>
        <v/>
      </c>
      <c r="W118" s="40">
        <f>IF(OR($A118="",$AF118=""),"",IF($AL118=1,0,IF(IF($AE118&gt;$AD118,AND(W$4&gt;=$AD118,W$4&lt;$AE118),OR(W$4&gt;=$AD118,W$4&lt;$AE118)),IF(OR(AND(W$4&gt;=$AH118,W$4&lt;$AI118),AND(W$4&gt;=$AJ118,W$4&lt;$AK118)),$AG118,$AF118),0)))</f>
        <v/>
      </c>
      <c r="X118" s="40">
        <f>IF(OR($A118="",$AF118=""),"",IF($AL118=1,0,IF(IF($AE118&gt;$AD118,AND(X$4&gt;=$AD118,X$4&lt;$AE118),OR(X$4&gt;=$AD118,X$4&lt;$AE118)),IF(OR(AND(X$4&gt;=$AH118,X$4&lt;$AI118),AND(X$4&gt;=$AJ118,X$4&lt;$AK118)),$AG118,$AF118),0)))</f>
        <v/>
      </c>
      <c r="Y118" s="40">
        <f>IF(OR($A118="",$AF118=""),"",IF($AL118=1,0,IF(IF($AE118&gt;$AD118,AND(Y$4&gt;=$AD118,Y$4&lt;$AE118),OR(Y$4&gt;=$AD118,Y$4&lt;$AE118)),IF(OR(AND(Y$4&gt;=$AH118,Y$4&lt;$AI118),AND(Y$4&gt;=$AJ118,Y$4&lt;$AK118)),$AG118,$AF118),0)))</f>
        <v/>
      </c>
      <c r="Z118" s="40">
        <f>IF(OR($A118="",$AF118=""),"",IF($AL118=1,0,IF(IF($AE118&gt;$AD118,AND(Z$4&gt;=$AD118,Z$4&lt;$AE118),OR(Z$4&gt;=$AD118,Z$4&lt;$AE118)),IF(OR(AND(Z$4&gt;=$AH118,Z$4&lt;$AI118),AND(Z$4&gt;=$AJ118,Z$4&lt;$AK118)),$AG118,$AF118),0)))</f>
        <v/>
      </c>
      <c r="AA118" s="41">
        <f>IF($A118="","",SUM(C118:Z118))</f>
        <v/>
      </c>
      <c r="AC118" s="42" t="n">
        <v>1</v>
      </c>
      <c r="AD118" s="42">
        <f>IF('3 Movimento'!$B$24&lt;&gt;"",'3 Movimento'!$B$24,IF('1 Loja'!B$16="",0,'1 Loja'!B$16))*24</f>
        <v/>
      </c>
      <c r="AE118" s="42">
        <f>IF('3 Movimento'!$C$24&lt;&gt;"",'3 Movimento'!$C$24,IF('1 Loja'!B$17="",0,'1 Loja'!B$17))*24</f>
        <v/>
      </c>
      <c r="AF118" s="42">
        <f>IF('3 Movimento'!$D$24="","",'3 Movimento'!$D$24)</f>
        <v/>
      </c>
      <c r="AG118" s="42">
        <f>IF('3 Movimento'!$E$24="",AF118,'3 Movimento'!$E$24)</f>
        <v/>
      </c>
      <c r="AH118" s="42">
        <f>IF('1 Loja'!B$18="",-1,'1 Loja'!B$18*24)</f>
        <v/>
      </c>
      <c r="AI118" s="42">
        <f>IF('1 Loja'!B$19="",-1,'1 Loja'!B$19*24)</f>
        <v/>
      </c>
      <c r="AJ118" s="42">
        <f>IF('1 Loja'!B$20="",-1,'1 Loja'!B$20*24)</f>
        <v/>
      </c>
      <c r="AK118" s="42">
        <f>IF('1 Loja'!B$21="",-1,'1 Loja'!B$21*24)</f>
        <v/>
      </c>
      <c r="AL118" s="42">
        <f>IF(AND('3 Movimento'!$B$24="",'3 Movimento'!$C$24="",OR('1 Loja'!B$16="",'1 Loja'!B$17="")),1,0)</f>
        <v/>
      </c>
    </row>
    <row r="119">
      <c r="A119" s="39">
        <f>IF('3 Movimento'!$A$24="","",'3 Movimento'!$A$24)</f>
        <v/>
      </c>
      <c r="B119" s="39" t="inlineStr">
        <is>
          <t>Terça</t>
        </is>
      </c>
      <c r="C119" s="40">
        <f>IF(OR($A119="",$AF119=""),"",IF($AL119=1,0,IF(IF($AE119&gt;$AD119,AND(C$4&gt;=$AD119,C$4&lt;$AE119),OR(C$4&gt;=$AD119,C$4&lt;$AE119)),IF(OR(AND(C$4&gt;=$AH119,C$4&lt;$AI119),AND(C$4&gt;=$AJ119,C$4&lt;$AK119)),$AG119,$AF119),0)))</f>
        <v/>
      </c>
      <c r="D119" s="40">
        <f>IF(OR($A119="",$AF119=""),"",IF($AL119=1,0,IF(IF($AE119&gt;$AD119,AND(D$4&gt;=$AD119,D$4&lt;$AE119),OR(D$4&gt;=$AD119,D$4&lt;$AE119)),IF(OR(AND(D$4&gt;=$AH119,D$4&lt;$AI119),AND(D$4&gt;=$AJ119,D$4&lt;$AK119)),$AG119,$AF119),0)))</f>
        <v/>
      </c>
      <c r="E119" s="40">
        <f>IF(OR($A119="",$AF119=""),"",IF($AL119=1,0,IF(IF($AE119&gt;$AD119,AND(E$4&gt;=$AD119,E$4&lt;$AE119),OR(E$4&gt;=$AD119,E$4&lt;$AE119)),IF(OR(AND(E$4&gt;=$AH119,E$4&lt;$AI119),AND(E$4&gt;=$AJ119,E$4&lt;$AK119)),$AG119,$AF119),0)))</f>
        <v/>
      </c>
      <c r="F119" s="40">
        <f>IF(OR($A119="",$AF119=""),"",IF($AL119=1,0,IF(IF($AE119&gt;$AD119,AND(F$4&gt;=$AD119,F$4&lt;$AE119),OR(F$4&gt;=$AD119,F$4&lt;$AE119)),IF(OR(AND(F$4&gt;=$AH119,F$4&lt;$AI119),AND(F$4&gt;=$AJ119,F$4&lt;$AK119)),$AG119,$AF119),0)))</f>
        <v/>
      </c>
      <c r="G119" s="40">
        <f>IF(OR($A119="",$AF119=""),"",IF($AL119=1,0,IF(IF($AE119&gt;$AD119,AND(G$4&gt;=$AD119,G$4&lt;$AE119),OR(G$4&gt;=$AD119,G$4&lt;$AE119)),IF(OR(AND(G$4&gt;=$AH119,G$4&lt;$AI119),AND(G$4&gt;=$AJ119,G$4&lt;$AK119)),$AG119,$AF119),0)))</f>
        <v/>
      </c>
      <c r="H119" s="40">
        <f>IF(OR($A119="",$AF119=""),"",IF($AL119=1,0,IF(IF($AE119&gt;$AD119,AND(H$4&gt;=$AD119,H$4&lt;$AE119),OR(H$4&gt;=$AD119,H$4&lt;$AE119)),IF(OR(AND(H$4&gt;=$AH119,H$4&lt;$AI119),AND(H$4&gt;=$AJ119,H$4&lt;$AK119)),$AG119,$AF119),0)))</f>
        <v/>
      </c>
      <c r="I119" s="40">
        <f>IF(OR($A119="",$AF119=""),"",IF($AL119=1,0,IF(IF($AE119&gt;$AD119,AND(I$4&gt;=$AD119,I$4&lt;$AE119),OR(I$4&gt;=$AD119,I$4&lt;$AE119)),IF(OR(AND(I$4&gt;=$AH119,I$4&lt;$AI119),AND(I$4&gt;=$AJ119,I$4&lt;$AK119)),$AG119,$AF119),0)))</f>
        <v/>
      </c>
      <c r="J119" s="40">
        <f>IF(OR($A119="",$AF119=""),"",IF($AL119=1,0,IF(IF($AE119&gt;$AD119,AND(J$4&gt;=$AD119,J$4&lt;$AE119),OR(J$4&gt;=$AD119,J$4&lt;$AE119)),IF(OR(AND(J$4&gt;=$AH119,J$4&lt;$AI119),AND(J$4&gt;=$AJ119,J$4&lt;$AK119)),$AG119,$AF119),0)))</f>
        <v/>
      </c>
      <c r="K119" s="40">
        <f>IF(OR($A119="",$AF119=""),"",IF($AL119=1,0,IF(IF($AE119&gt;$AD119,AND(K$4&gt;=$AD119,K$4&lt;$AE119),OR(K$4&gt;=$AD119,K$4&lt;$AE119)),IF(OR(AND(K$4&gt;=$AH119,K$4&lt;$AI119),AND(K$4&gt;=$AJ119,K$4&lt;$AK119)),$AG119,$AF119),0)))</f>
        <v/>
      </c>
      <c r="L119" s="40">
        <f>IF(OR($A119="",$AF119=""),"",IF($AL119=1,0,IF(IF($AE119&gt;$AD119,AND(L$4&gt;=$AD119,L$4&lt;$AE119),OR(L$4&gt;=$AD119,L$4&lt;$AE119)),IF(OR(AND(L$4&gt;=$AH119,L$4&lt;$AI119),AND(L$4&gt;=$AJ119,L$4&lt;$AK119)),$AG119,$AF119),0)))</f>
        <v/>
      </c>
      <c r="M119" s="40">
        <f>IF(OR($A119="",$AF119=""),"",IF($AL119=1,0,IF(IF($AE119&gt;$AD119,AND(M$4&gt;=$AD119,M$4&lt;$AE119),OR(M$4&gt;=$AD119,M$4&lt;$AE119)),IF(OR(AND(M$4&gt;=$AH119,M$4&lt;$AI119),AND(M$4&gt;=$AJ119,M$4&lt;$AK119)),$AG119,$AF119),0)))</f>
        <v/>
      </c>
      <c r="N119" s="40">
        <f>IF(OR($A119="",$AF119=""),"",IF($AL119=1,0,IF(IF($AE119&gt;$AD119,AND(N$4&gt;=$AD119,N$4&lt;$AE119),OR(N$4&gt;=$AD119,N$4&lt;$AE119)),IF(OR(AND(N$4&gt;=$AH119,N$4&lt;$AI119),AND(N$4&gt;=$AJ119,N$4&lt;$AK119)),$AG119,$AF119),0)))</f>
        <v/>
      </c>
      <c r="O119" s="40">
        <f>IF(OR($A119="",$AF119=""),"",IF($AL119=1,0,IF(IF($AE119&gt;$AD119,AND(O$4&gt;=$AD119,O$4&lt;$AE119),OR(O$4&gt;=$AD119,O$4&lt;$AE119)),IF(OR(AND(O$4&gt;=$AH119,O$4&lt;$AI119),AND(O$4&gt;=$AJ119,O$4&lt;$AK119)),$AG119,$AF119),0)))</f>
        <v/>
      </c>
      <c r="P119" s="40">
        <f>IF(OR($A119="",$AF119=""),"",IF($AL119=1,0,IF(IF($AE119&gt;$AD119,AND(P$4&gt;=$AD119,P$4&lt;$AE119),OR(P$4&gt;=$AD119,P$4&lt;$AE119)),IF(OR(AND(P$4&gt;=$AH119,P$4&lt;$AI119),AND(P$4&gt;=$AJ119,P$4&lt;$AK119)),$AG119,$AF119),0)))</f>
        <v/>
      </c>
      <c r="Q119" s="40">
        <f>IF(OR($A119="",$AF119=""),"",IF($AL119=1,0,IF(IF($AE119&gt;$AD119,AND(Q$4&gt;=$AD119,Q$4&lt;$AE119),OR(Q$4&gt;=$AD119,Q$4&lt;$AE119)),IF(OR(AND(Q$4&gt;=$AH119,Q$4&lt;$AI119),AND(Q$4&gt;=$AJ119,Q$4&lt;$AK119)),$AG119,$AF119),0)))</f>
        <v/>
      </c>
      <c r="R119" s="40">
        <f>IF(OR($A119="",$AF119=""),"",IF($AL119=1,0,IF(IF($AE119&gt;$AD119,AND(R$4&gt;=$AD119,R$4&lt;$AE119),OR(R$4&gt;=$AD119,R$4&lt;$AE119)),IF(OR(AND(R$4&gt;=$AH119,R$4&lt;$AI119),AND(R$4&gt;=$AJ119,R$4&lt;$AK119)),$AG119,$AF119),0)))</f>
        <v/>
      </c>
      <c r="S119" s="40">
        <f>IF(OR($A119="",$AF119=""),"",IF($AL119=1,0,IF(IF($AE119&gt;$AD119,AND(S$4&gt;=$AD119,S$4&lt;$AE119),OR(S$4&gt;=$AD119,S$4&lt;$AE119)),IF(OR(AND(S$4&gt;=$AH119,S$4&lt;$AI119),AND(S$4&gt;=$AJ119,S$4&lt;$AK119)),$AG119,$AF119),0)))</f>
        <v/>
      </c>
      <c r="T119" s="40">
        <f>IF(OR($A119="",$AF119=""),"",IF($AL119=1,0,IF(IF($AE119&gt;$AD119,AND(T$4&gt;=$AD119,T$4&lt;$AE119),OR(T$4&gt;=$AD119,T$4&lt;$AE119)),IF(OR(AND(T$4&gt;=$AH119,T$4&lt;$AI119),AND(T$4&gt;=$AJ119,T$4&lt;$AK119)),$AG119,$AF119),0)))</f>
        <v/>
      </c>
      <c r="U119" s="40">
        <f>IF(OR($A119="",$AF119=""),"",IF($AL119=1,0,IF(IF($AE119&gt;$AD119,AND(U$4&gt;=$AD119,U$4&lt;$AE119),OR(U$4&gt;=$AD119,U$4&lt;$AE119)),IF(OR(AND(U$4&gt;=$AH119,U$4&lt;$AI119),AND(U$4&gt;=$AJ119,U$4&lt;$AK119)),$AG119,$AF119),0)))</f>
        <v/>
      </c>
      <c r="V119" s="40">
        <f>IF(OR($A119="",$AF119=""),"",IF($AL119=1,0,IF(IF($AE119&gt;$AD119,AND(V$4&gt;=$AD119,V$4&lt;$AE119),OR(V$4&gt;=$AD119,V$4&lt;$AE119)),IF(OR(AND(V$4&gt;=$AH119,V$4&lt;$AI119),AND(V$4&gt;=$AJ119,V$4&lt;$AK119)),$AG119,$AF119),0)))</f>
        <v/>
      </c>
      <c r="W119" s="40">
        <f>IF(OR($A119="",$AF119=""),"",IF($AL119=1,0,IF(IF($AE119&gt;$AD119,AND(W$4&gt;=$AD119,W$4&lt;$AE119),OR(W$4&gt;=$AD119,W$4&lt;$AE119)),IF(OR(AND(W$4&gt;=$AH119,W$4&lt;$AI119),AND(W$4&gt;=$AJ119,W$4&lt;$AK119)),$AG119,$AF119),0)))</f>
        <v/>
      </c>
      <c r="X119" s="40">
        <f>IF(OR($A119="",$AF119=""),"",IF($AL119=1,0,IF(IF($AE119&gt;$AD119,AND(X$4&gt;=$AD119,X$4&lt;$AE119),OR(X$4&gt;=$AD119,X$4&lt;$AE119)),IF(OR(AND(X$4&gt;=$AH119,X$4&lt;$AI119),AND(X$4&gt;=$AJ119,X$4&lt;$AK119)),$AG119,$AF119),0)))</f>
        <v/>
      </c>
      <c r="Y119" s="40">
        <f>IF(OR($A119="",$AF119=""),"",IF($AL119=1,0,IF(IF($AE119&gt;$AD119,AND(Y$4&gt;=$AD119,Y$4&lt;$AE119),OR(Y$4&gt;=$AD119,Y$4&lt;$AE119)),IF(OR(AND(Y$4&gt;=$AH119,Y$4&lt;$AI119),AND(Y$4&gt;=$AJ119,Y$4&lt;$AK119)),$AG119,$AF119),0)))</f>
        <v/>
      </c>
      <c r="Z119" s="40">
        <f>IF(OR($A119="",$AF119=""),"",IF($AL119=1,0,IF(IF($AE119&gt;$AD119,AND(Z$4&gt;=$AD119,Z$4&lt;$AE119),OR(Z$4&gt;=$AD119,Z$4&lt;$AE119)),IF(OR(AND(Z$4&gt;=$AH119,Z$4&lt;$AI119),AND(Z$4&gt;=$AJ119,Z$4&lt;$AK119)),$AG119,$AF119),0)))</f>
        <v/>
      </c>
      <c r="AA119" s="41">
        <f>IF($A119="","",SUM(C119:Z119))</f>
        <v/>
      </c>
      <c r="AC119" s="42" t="n">
        <v>1</v>
      </c>
      <c r="AD119" s="42">
        <f>IF('3 Movimento'!$B$24&lt;&gt;"",'3 Movimento'!$B$24,IF('1 Loja'!B$16="",0,'1 Loja'!B$16))*24</f>
        <v/>
      </c>
      <c r="AE119" s="42">
        <f>IF('3 Movimento'!$C$24&lt;&gt;"",'3 Movimento'!$C$24,IF('1 Loja'!B$17="",0,'1 Loja'!B$17))*24</f>
        <v/>
      </c>
      <c r="AF119" s="42">
        <f>IF('3 Movimento'!$D$24="","",'3 Movimento'!$D$24)</f>
        <v/>
      </c>
      <c r="AG119" s="42">
        <f>IF('3 Movimento'!$E$24="",AF119,'3 Movimento'!$E$24)</f>
        <v/>
      </c>
      <c r="AH119" s="42">
        <f>IF('1 Loja'!B$18="",-1,'1 Loja'!B$18*24)</f>
        <v/>
      </c>
      <c r="AI119" s="42">
        <f>IF('1 Loja'!B$19="",-1,'1 Loja'!B$19*24)</f>
        <v/>
      </c>
      <c r="AJ119" s="42">
        <f>IF('1 Loja'!B$20="",-1,'1 Loja'!B$20*24)</f>
        <v/>
      </c>
      <c r="AK119" s="42">
        <f>IF('1 Loja'!B$21="",-1,'1 Loja'!B$21*24)</f>
        <v/>
      </c>
      <c r="AL119" s="42">
        <f>IF(AND('3 Movimento'!$B$24="",'3 Movimento'!$C$24="",OR('1 Loja'!B$16="",'1 Loja'!B$17="")),1,0)</f>
        <v/>
      </c>
    </row>
    <row r="120">
      <c r="A120" s="39">
        <f>IF('3 Movimento'!$A$24="","",'3 Movimento'!$A$24)</f>
        <v/>
      </c>
      <c r="B120" s="39" t="inlineStr">
        <is>
          <t>Quarta</t>
        </is>
      </c>
      <c r="C120" s="40">
        <f>IF(OR($A120="",$AF120=""),"",IF($AL120=1,0,IF(IF($AE120&gt;$AD120,AND(C$4&gt;=$AD120,C$4&lt;$AE120),OR(C$4&gt;=$AD120,C$4&lt;$AE120)),IF(OR(AND(C$4&gt;=$AH120,C$4&lt;$AI120),AND(C$4&gt;=$AJ120,C$4&lt;$AK120)),$AG120,$AF120),0)))</f>
        <v/>
      </c>
      <c r="D120" s="40">
        <f>IF(OR($A120="",$AF120=""),"",IF($AL120=1,0,IF(IF($AE120&gt;$AD120,AND(D$4&gt;=$AD120,D$4&lt;$AE120),OR(D$4&gt;=$AD120,D$4&lt;$AE120)),IF(OR(AND(D$4&gt;=$AH120,D$4&lt;$AI120),AND(D$4&gt;=$AJ120,D$4&lt;$AK120)),$AG120,$AF120),0)))</f>
        <v/>
      </c>
      <c r="E120" s="40">
        <f>IF(OR($A120="",$AF120=""),"",IF($AL120=1,0,IF(IF($AE120&gt;$AD120,AND(E$4&gt;=$AD120,E$4&lt;$AE120),OR(E$4&gt;=$AD120,E$4&lt;$AE120)),IF(OR(AND(E$4&gt;=$AH120,E$4&lt;$AI120),AND(E$4&gt;=$AJ120,E$4&lt;$AK120)),$AG120,$AF120),0)))</f>
        <v/>
      </c>
      <c r="F120" s="40">
        <f>IF(OR($A120="",$AF120=""),"",IF($AL120=1,0,IF(IF($AE120&gt;$AD120,AND(F$4&gt;=$AD120,F$4&lt;$AE120),OR(F$4&gt;=$AD120,F$4&lt;$AE120)),IF(OR(AND(F$4&gt;=$AH120,F$4&lt;$AI120),AND(F$4&gt;=$AJ120,F$4&lt;$AK120)),$AG120,$AF120),0)))</f>
        <v/>
      </c>
      <c r="G120" s="40">
        <f>IF(OR($A120="",$AF120=""),"",IF($AL120=1,0,IF(IF($AE120&gt;$AD120,AND(G$4&gt;=$AD120,G$4&lt;$AE120),OR(G$4&gt;=$AD120,G$4&lt;$AE120)),IF(OR(AND(G$4&gt;=$AH120,G$4&lt;$AI120),AND(G$4&gt;=$AJ120,G$4&lt;$AK120)),$AG120,$AF120),0)))</f>
        <v/>
      </c>
      <c r="H120" s="40">
        <f>IF(OR($A120="",$AF120=""),"",IF($AL120=1,0,IF(IF($AE120&gt;$AD120,AND(H$4&gt;=$AD120,H$4&lt;$AE120),OR(H$4&gt;=$AD120,H$4&lt;$AE120)),IF(OR(AND(H$4&gt;=$AH120,H$4&lt;$AI120),AND(H$4&gt;=$AJ120,H$4&lt;$AK120)),$AG120,$AF120),0)))</f>
        <v/>
      </c>
      <c r="I120" s="40">
        <f>IF(OR($A120="",$AF120=""),"",IF($AL120=1,0,IF(IF($AE120&gt;$AD120,AND(I$4&gt;=$AD120,I$4&lt;$AE120),OR(I$4&gt;=$AD120,I$4&lt;$AE120)),IF(OR(AND(I$4&gt;=$AH120,I$4&lt;$AI120),AND(I$4&gt;=$AJ120,I$4&lt;$AK120)),$AG120,$AF120),0)))</f>
        <v/>
      </c>
      <c r="J120" s="40">
        <f>IF(OR($A120="",$AF120=""),"",IF($AL120=1,0,IF(IF($AE120&gt;$AD120,AND(J$4&gt;=$AD120,J$4&lt;$AE120),OR(J$4&gt;=$AD120,J$4&lt;$AE120)),IF(OR(AND(J$4&gt;=$AH120,J$4&lt;$AI120),AND(J$4&gt;=$AJ120,J$4&lt;$AK120)),$AG120,$AF120),0)))</f>
        <v/>
      </c>
      <c r="K120" s="40">
        <f>IF(OR($A120="",$AF120=""),"",IF($AL120=1,0,IF(IF($AE120&gt;$AD120,AND(K$4&gt;=$AD120,K$4&lt;$AE120),OR(K$4&gt;=$AD120,K$4&lt;$AE120)),IF(OR(AND(K$4&gt;=$AH120,K$4&lt;$AI120),AND(K$4&gt;=$AJ120,K$4&lt;$AK120)),$AG120,$AF120),0)))</f>
        <v/>
      </c>
      <c r="L120" s="40">
        <f>IF(OR($A120="",$AF120=""),"",IF($AL120=1,0,IF(IF($AE120&gt;$AD120,AND(L$4&gt;=$AD120,L$4&lt;$AE120),OR(L$4&gt;=$AD120,L$4&lt;$AE120)),IF(OR(AND(L$4&gt;=$AH120,L$4&lt;$AI120),AND(L$4&gt;=$AJ120,L$4&lt;$AK120)),$AG120,$AF120),0)))</f>
        <v/>
      </c>
      <c r="M120" s="40">
        <f>IF(OR($A120="",$AF120=""),"",IF($AL120=1,0,IF(IF($AE120&gt;$AD120,AND(M$4&gt;=$AD120,M$4&lt;$AE120),OR(M$4&gt;=$AD120,M$4&lt;$AE120)),IF(OR(AND(M$4&gt;=$AH120,M$4&lt;$AI120),AND(M$4&gt;=$AJ120,M$4&lt;$AK120)),$AG120,$AF120),0)))</f>
        <v/>
      </c>
      <c r="N120" s="40">
        <f>IF(OR($A120="",$AF120=""),"",IF($AL120=1,0,IF(IF($AE120&gt;$AD120,AND(N$4&gt;=$AD120,N$4&lt;$AE120),OR(N$4&gt;=$AD120,N$4&lt;$AE120)),IF(OR(AND(N$4&gt;=$AH120,N$4&lt;$AI120),AND(N$4&gt;=$AJ120,N$4&lt;$AK120)),$AG120,$AF120),0)))</f>
        <v/>
      </c>
      <c r="O120" s="40">
        <f>IF(OR($A120="",$AF120=""),"",IF($AL120=1,0,IF(IF($AE120&gt;$AD120,AND(O$4&gt;=$AD120,O$4&lt;$AE120),OR(O$4&gt;=$AD120,O$4&lt;$AE120)),IF(OR(AND(O$4&gt;=$AH120,O$4&lt;$AI120),AND(O$4&gt;=$AJ120,O$4&lt;$AK120)),$AG120,$AF120),0)))</f>
        <v/>
      </c>
      <c r="P120" s="40">
        <f>IF(OR($A120="",$AF120=""),"",IF($AL120=1,0,IF(IF($AE120&gt;$AD120,AND(P$4&gt;=$AD120,P$4&lt;$AE120),OR(P$4&gt;=$AD120,P$4&lt;$AE120)),IF(OR(AND(P$4&gt;=$AH120,P$4&lt;$AI120),AND(P$4&gt;=$AJ120,P$4&lt;$AK120)),$AG120,$AF120),0)))</f>
        <v/>
      </c>
      <c r="Q120" s="40">
        <f>IF(OR($A120="",$AF120=""),"",IF($AL120=1,0,IF(IF($AE120&gt;$AD120,AND(Q$4&gt;=$AD120,Q$4&lt;$AE120),OR(Q$4&gt;=$AD120,Q$4&lt;$AE120)),IF(OR(AND(Q$4&gt;=$AH120,Q$4&lt;$AI120),AND(Q$4&gt;=$AJ120,Q$4&lt;$AK120)),$AG120,$AF120),0)))</f>
        <v/>
      </c>
      <c r="R120" s="40">
        <f>IF(OR($A120="",$AF120=""),"",IF($AL120=1,0,IF(IF($AE120&gt;$AD120,AND(R$4&gt;=$AD120,R$4&lt;$AE120),OR(R$4&gt;=$AD120,R$4&lt;$AE120)),IF(OR(AND(R$4&gt;=$AH120,R$4&lt;$AI120),AND(R$4&gt;=$AJ120,R$4&lt;$AK120)),$AG120,$AF120),0)))</f>
        <v/>
      </c>
      <c r="S120" s="40">
        <f>IF(OR($A120="",$AF120=""),"",IF($AL120=1,0,IF(IF($AE120&gt;$AD120,AND(S$4&gt;=$AD120,S$4&lt;$AE120),OR(S$4&gt;=$AD120,S$4&lt;$AE120)),IF(OR(AND(S$4&gt;=$AH120,S$4&lt;$AI120),AND(S$4&gt;=$AJ120,S$4&lt;$AK120)),$AG120,$AF120),0)))</f>
        <v/>
      </c>
      <c r="T120" s="40">
        <f>IF(OR($A120="",$AF120=""),"",IF($AL120=1,0,IF(IF($AE120&gt;$AD120,AND(T$4&gt;=$AD120,T$4&lt;$AE120),OR(T$4&gt;=$AD120,T$4&lt;$AE120)),IF(OR(AND(T$4&gt;=$AH120,T$4&lt;$AI120),AND(T$4&gt;=$AJ120,T$4&lt;$AK120)),$AG120,$AF120),0)))</f>
        <v/>
      </c>
      <c r="U120" s="40">
        <f>IF(OR($A120="",$AF120=""),"",IF($AL120=1,0,IF(IF($AE120&gt;$AD120,AND(U$4&gt;=$AD120,U$4&lt;$AE120),OR(U$4&gt;=$AD120,U$4&lt;$AE120)),IF(OR(AND(U$4&gt;=$AH120,U$4&lt;$AI120),AND(U$4&gt;=$AJ120,U$4&lt;$AK120)),$AG120,$AF120),0)))</f>
        <v/>
      </c>
      <c r="V120" s="40">
        <f>IF(OR($A120="",$AF120=""),"",IF($AL120=1,0,IF(IF($AE120&gt;$AD120,AND(V$4&gt;=$AD120,V$4&lt;$AE120),OR(V$4&gt;=$AD120,V$4&lt;$AE120)),IF(OR(AND(V$4&gt;=$AH120,V$4&lt;$AI120),AND(V$4&gt;=$AJ120,V$4&lt;$AK120)),$AG120,$AF120),0)))</f>
        <v/>
      </c>
      <c r="W120" s="40">
        <f>IF(OR($A120="",$AF120=""),"",IF($AL120=1,0,IF(IF($AE120&gt;$AD120,AND(W$4&gt;=$AD120,W$4&lt;$AE120),OR(W$4&gt;=$AD120,W$4&lt;$AE120)),IF(OR(AND(W$4&gt;=$AH120,W$4&lt;$AI120),AND(W$4&gt;=$AJ120,W$4&lt;$AK120)),$AG120,$AF120),0)))</f>
        <v/>
      </c>
      <c r="X120" s="40">
        <f>IF(OR($A120="",$AF120=""),"",IF($AL120=1,0,IF(IF($AE120&gt;$AD120,AND(X$4&gt;=$AD120,X$4&lt;$AE120),OR(X$4&gt;=$AD120,X$4&lt;$AE120)),IF(OR(AND(X$4&gt;=$AH120,X$4&lt;$AI120),AND(X$4&gt;=$AJ120,X$4&lt;$AK120)),$AG120,$AF120),0)))</f>
        <v/>
      </c>
      <c r="Y120" s="40">
        <f>IF(OR($A120="",$AF120=""),"",IF($AL120=1,0,IF(IF($AE120&gt;$AD120,AND(Y$4&gt;=$AD120,Y$4&lt;$AE120),OR(Y$4&gt;=$AD120,Y$4&lt;$AE120)),IF(OR(AND(Y$4&gt;=$AH120,Y$4&lt;$AI120),AND(Y$4&gt;=$AJ120,Y$4&lt;$AK120)),$AG120,$AF120),0)))</f>
        <v/>
      </c>
      <c r="Z120" s="40">
        <f>IF(OR($A120="",$AF120=""),"",IF($AL120=1,0,IF(IF($AE120&gt;$AD120,AND(Z$4&gt;=$AD120,Z$4&lt;$AE120),OR(Z$4&gt;=$AD120,Z$4&lt;$AE120)),IF(OR(AND(Z$4&gt;=$AH120,Z$4&lt;$AI120),AND(Z$4&gt;=$AJ120,Z$4&lt;$AK120)),$AG120,$AF120),0)))</f>
        <v/>
      </c>
      <c r="AA120" s="41">
        <f>IF($A120="","",SUM(C120:Z120))</f>
        <v/>
      </c>
      <c r="AC120" s="42" t="n">
        <v>1</v>
      </c>
      <c r="AD120" s="42">
        <f>IF('3 Movimento'!$B$24&lt;&gt;"",'3 Movimento'!$B$24,IF('1 Loja'!B$16="",0,'1 Loja'!B$16))*24</f>
        <v/>
      </c>
      <c r="AE120" s="42">
        <f>IF('3 Movimento'!$C$24&lt;&gt;"",'3 Movimento'!$C$24,IF('1 Loja'!B$17="",0,'1 Loja'!B$17))*24</f>
        <v/>
      </c>
      <c r="AF120" s="42">
        <f>IF('3 Movimento'!$D$24="","",'3 Movimento'!$D$24)</f>
        <v/>
      </c>
      <c r="AG120" s="42">
        <f>IF('3 Movimento'!$E$24="",AF120,'3 Movimento'!$E$24)</f>
        <v/>
      </c>
      <c r="AH120" s="42">
        <f>IF('1 Loja'!B$18="",-1,'1 Loja'!B$18*24)</f>
        <v/>
      </c>
      <c r="AI120" s="42">
        <f>IF('1 Loja'!B$19="",-1,'1 Loja'!B$19*24)</f>
        <v/>
      </c>
      <c r="AJ120" s="42">
        <f>IF('1 Loja'!B$20="",-1,'1 Loja'!B$20*24)</f>
        <v/>
      </c>
      <c r="AK120" s="42">
        <f>IF('1 Loja'!B$21="",-1,'1 Loja'!B$21*24)</f>
        <v/>
      </c>
      <c r="AL120" s="42">
        <f>IF(AND('3 Movimento'!$B$24="",'3 Movimento'!$C$24="",OR('1 Loja'!B$16="",'1 Loja'!B$17="")),1,0)</f>
        <v/>
      </c>
    </row>
    <row r="121">
      <c r="A121" s="39">
        <f>IF('3 Movimento'!$A$24="","",'3 Movimento'!$A$24)</f>
        <v/>
      </c>
      <c r="B121" s="39" t="inlineStr">
        <is>
          <t>Quinta</t>
        </is>
      </c>
      <c r="C121" s="40">
        <f>IF(OR($A121="",$AF121=""),"",IF($AL121=1,0,IF(IF($AE121&gt;$AD121,AND(C$4&gt;=$AD121,C$4&lt;$AE121),OR(C$4&gt;=$AD121,C$4&lt;$AE121)),IF(OR(AND(C$4&gt;=$AH121,C$4&lt;$AI121),AND(C$4&gt;=$AJ121,C$4&lt;$AK121)),$AG121,$AF121),0)))</f>
        <v/>
      </c>
      <c r="D121" s="40">
        <f>IF(OR($A121="",$AF121=""),"",IF($AL121=1,0,IF(IF($AE121&gt;$AD121,AND(D$4&gt;=$AD121,D$4&lt;$AE121),OR(D$4&gt;=$AD121,D$4&lt;$AE121)),IF(OR(AND(D$4&gt;=$AH121,D$4&lt;$AI121),AND(D$4&gt;=$AJ121,D$4&lt;$AK121)),$AG121,$AF121),0)))</f>
        <v/>
      </c>
      <c r="E121" s="40">
        <f>IF(OR($A121="",$AF121=""),"",IF($AL121=1,0,IF(IF($AE121&gt;$AD121,AND(E$4&gt;=$AD121,E$4&lt;$AE121),OR(E$4&gt;=$AD121,E$4&lt;$AE121)),IF(OR(AND(E$4&gt;=$AH121,E$4&lt;$AI121),AND(E$4&gt;=$AJ121,E$4&lt;$AK121)),$AG121,$AF121),0)))</f>
        <v/>
      </c>
      <c r="F121" s="40">
        <f>IF(OR($A121="",$AF121=""),"",IF($AL121=1,0,IF(IF($AE121&gt;$AD121,AND(F$4&gt;=$AD121,F$4&lt;$AE121),OR(F$4&gt;=$AD121,F$4&lt;$AE121)),IF(OR(AND(F$4&gt;=$AH121,F$4&lt;$AI121),AND(F$4&gt;=$AJ121,F$4&lt;$AK121)),$AG121,$AF121),0)))</f>
        <v/>
      </c>
      <c r="G121" s="40">
        <f>IF(OR($A121="",$AF121=""),"",IF($AL121=1,0,IF(IF($AE121&gt;$AD121,AND(G$4&gt;=$AD121,G$4&lt;$AE121),OR(G$4&gt;=$AD121,G$4&lt;$AE121)),IF(OR(AND(G$4&gt;=$AH121,G$4&lt;$AI121),AND(G$4&gt;=$AJ121,G$4&lt;$AK121)),$AG121,$AF121),0)))</f>
        <v/>
      </c>
      <c r="H121" s="40">
        <f>IF(OR($A121="",$AF121=""),"",IF($AL121=1,0,IF(IF($AE121&gt;$AD121,AND(H$4&gt;=$AD121,H$4&lt;$AE121),OR(H$4&gt;=$AD121,H$4&lt;$AE121)),IF(OR(AND(H$4&gt;=$AH121,H$4&lt;$AI121),AND(H$4&gt;=$AJ121,H$4&lt;$AK121)),$AG121,$AF121),0)))</f>
        <v/>
      </c>
      <c r="I121" s="40">
        <f>IF(OR($A121="",$AF121=""),"",IF($AL121=1,0,IF(IF($AE121&gt;$AD121,AND(I$4&gt;=$AD121,I$4&lt;$AE121),OR(I$4&gt;=$AD121,I$4&lt;$AE121)),IF(OR(AND(I$4&gt;=$AH121,I$4&lt;$AI121),AND(I$4&gt;=$AJ121,I$4&lt;$AK121)),$AG121,$AF121),0)))</f>
        <v/>
      </c>
      <c r="J121" s="40">
        <f>IF(OR($A121="",$AF121=""),"",IF($AL121=1,0,IF(IF($AE121&gt;$AD121,AND(J$4&gt;=$AD121,J$4&lt;$AE121),OR(J$4&gt;=$AD121,J$4&lt;$AE121)),IF(OR(AND(J$4&gt;=$AH121,J$4&lt;$AI121),AND(J$4&gt;=$AJ121,J$4&lt;$AK121)),$AG121,$AF121),0)))</f>
        <v/>
      </c>
      <c r="K121" s="40">
        <f>IF(OR($A121="",$AF121=""),"",IF($AL121=1,0,IF(IF($AE121&gt;$AD121,AND(K$4&gt;=$AD121,K$4&lt;$AE121),OR(K$4&gt;=$AD121,K$4&lt;$AE121)),IF(OR(AND(K$4&gt;=$AH121,K$4&lt;$AI121),AND(K$4&gt;=$AJ121,K$4&lt;$AK121)),$AG121,$AF121),0)))</f>
        <v/>
      </c>
      <c r="L121" s="40">
        <f>IF(OR($A121="",$AF121=""),"",IF($AL121=1,0,IF(IF($AE121&gt;$AD121,AND(L$4&gt;=$AD121,L$4&lt;$AE121),OR(L$4&gt;=$AD121,L$4&lt;$AE121)),IF(OR(AND(L$4&gt;=$AH121,L$4&lt;$AI121),AND(L$4&gt;=$AJ121,L$4&lt;$AK121)),$AG121,$AF121),0)))</f>
        <v/>
      </c>
      <c r="M121" s="40">
        <f>IF(OR($A121="",$AF121=""),"",IF($AL121=1,0,IF(IF($AE121&gt;$AD121,AND(M$4&gt;=$AD121,M$4&lt;$AE121),OR(M$4&gt;=$AD121,M$4&lt;$AE121)),IF(OR(AND(M$4&gt;=$AH121,M$4&lt;$AI121),AND(M$4&gt;=$AJ121,M$4&lt;$AK121)),$AG121,$AF121),0)))</f>
        <v/>
      </c>
      <c r="N121" s="40">
        <f>IF(OR($A121="",$AF121=""),"",IF($AL121=1,0,IF(IF($AE121&gt;$AD121,AND(N$4&gt;=$AD121,N$4&lt;$AE121),OR(N$4&gt;=$AD121,N$4&lt;$AE121)),IF(OR(AND(N$4&gt;=$AH121,N$4&lt;$AI121),AND(N$4&gt;=$AJ121,N$4&lt;$AK121)),$AG121,$AF121),0)))</f>
        <v/>
      </c>
      <c r="O121" s="40">
        <f>IF(OR($A121="",$AF121=""),"",IF($AL121=1,0,IF(IF($AE121&gt;$AD121,AND(O$4&gt;=$AD121,O$4&lt;$AE121),OR(O$4&gt;=$AD121,O$4&lt;$AE121)),IF(OR(AND(O$4&gt;=$AH121,O$4&lt;$AI121),AND(O$4&gt;=$AJ121,O$4&lt;$AK121)),$AG121,$AF121),0)))</f>
        <v/>
      </c>
      <c r="P121" s="40">
        <f>IF(OR($A121="",$AF121=""),"",IF($AL121=1,0,IF(IF($AE121&gt;$AD121,AND(P$4&gt;=$AD121,P$4&lt;$AE121),OR(P$4&gt;=$AD121,P$4&lt;$AE121)),IF(OR(AND(P$4&gt;=$AH121,P$4&lt;$AI121),AND(P$4&gt;=$AJ121,P$4&lt;$AK121)),$AG121,$AF121),0)))</f>
        <v/>
      </c>
      <c r="Q121" s="40">
        <f>IF(OR($A121="",$AF121=""),"",IF($AL121=1,0,IF(IF($AE121&gt;$AD121,AND(Q$4&gt;=$AD121,Q$4&lt;$AE121),OR(Q$4&gt;=$AD121,Q$4&lt;$AE121)),IF(OR(AND(Q$4&gt;=$AH121,Q$4&lt;$AI121),AND(Q$4&gt;=$AJ121,Q$4&lt;$AK121)),$AG121,$AF121),0)))</f>
        <v/>
      </c>
      <c r="R121" s="40">
        <f>IF(OR($A121="",$AF121=""),"",IF($AL121=1,0,IF(IF($AE121&gt;$AD121,AND(R$4&gt;=$AD121,R$4&lt;$AE121),OR(R$4&gt;=$AD121,R$4&lt;$AE121)),IF(OR(AND(R$4&gt;=$AH121,R$4&lt;$AI121),AND(R$4&gt;=$AJ121,R$4&lt;$AK121)),$AG121,$AF121),0)))</f>
        <v/>
      </c>
      <c r="S121" s="40">
        <f>IF(OR($A121="",$AF121=""),"",IF($AL121=1,0,IF(IF($AE121&gt;$AD121,AND(S$4&gt;=$AD121,S$4&lt;$AE121),OR(S$4&gt;=$AD121,S$4&lt;$AE121)),IF(OR(AND(S$4&gt;=$AH121,S$4&lt;$AI121),AND(S$4&gt;=$AJ121,S$4&lt;$AK121)),$AG121,$AF121),0)))</f>
        <v/>
      </c>
      <c r="T121" s="40">
        <f>IF(OR($A121="",$AF121=""),"",IF($AL121=1,0,IF(IF($AE121&gt;$AD121,AND(T$4&gt;=$AD121,T$4&lt;$AE121),OR(T$4&gt;=$AD121,T$4&lt;$AE121)),IF(OR(AND(T$4&gt;=$AH121,T$4&lt;$AI121),AND(T$4&gt;=$AJ121,T$4&lt;$AK121)),$AG121,$AF121),0)))</f>
        <v/>
      </c>
      <c r="U121" s="40">
        <f>IF(OR($A121="",$AF121=""),"",IF($AL121=1,0,IF(IF($AE121&gt;$AD121,AND(U$4&gt;=$AD121,U$4&lt;$AE121),OR(U$4&gt;=$AD121,U$4&lt;$AE121)),IF(OR(AND(U$4&gt;=$AH121,U$4&lt;$AI121),AND(U$4&gt;=$AJ121,U$4&lt;$AK121)),$AG121,$AF121),0)))</f>
        <v/>
      </c>
      <c r="V121" s="40">
        <f>IF(OR($A121="",$AF121=""),"",IF($AL121=1,0,IF(IF($AE121&gt;$AD121,AND(V$4&gt;=$AD121,V$4&lt;$AE121),OR(V$4&gt;=$AD121,V$4&lt;$AE121)),IF(OR(AND(V$4&gt;=$AH121,V$4&lt;$AI121),AND(V$4&gt;=$AJ121,V$4&lt;$AK121)),$AG121,$AF121),0)))</f>
        <v/>
      </c>
      <c r="W121" s="40">
        <f>IF(OR($A121="",$AF121=""),"",IF($AL121=1,0,IF(IF($AE121&gt;$AD121,AND(W$4&gt;=$AD121,W$4&lt;$AE121),OR(W$4&gt;=$AD121,W$4&lt;$AE121)),IF(OR(AND(W$4&gt;=$AH121,W$4&lt;$AI121),AND(W$4&gt;=$AJ121,W$4&lt;$AK121)),$AG121,$AF121),0)))</f>
        <v/>
      </c>
      <c r="X121" s="40">
        <f>IF(OR($A121="",$AF121=""),"",IF($AL121=1,0,IF(IF($AE121&gt;$AD121,AND(X$4&gt;=$AD121,X$4&lt;$AE121),OR(X$4&gt;=$AD121,X$4&lt;$AE121)),IF(OR(AND(X$4&gt;=$AH121,X$4&lt;$AI121),AND(X$4&gt;=$AJ121,X$4&lt;$AK121)),$AG121,$AF121),0)))</f>
        <v/>
      </c>
      <c r="Y121" s="40">
        <f>IF(OR($A121="",$AF121=""),"",IF($AL121=1,0,IF(IF($AE121&gt;$AD121,AND(Y$4&gt;=$AD121,Y$4&lt;$AE121),OR(Y$4&gt;=$AD121,Y$4&lt;$AE121)),IF(OR(AND(Y$4&gt;=$AH121,Y$4&lt;$AI121),AND(Y$4&gt;=$AJ121,Y$4&lt;$AK121)),$AG121,$AF121),0)))</f>
        <v/>
      </c>
      <c r="Z121" s="40">
        <f>IF(OR($A121="",$AF121=""),"",IF($AL121=1,0,IF(IF($AE121&gt;$AD121,AND(Z$4&gt;=$AD121,Z$4&lt;$AE121),OR(Z$4&gt;=$AD121,Z$4&lt;$AE121)),IF(OR(AND(Z$4&gt;=$AH121,Z$4&lt;$AI121),AND(Z$4&gt;=$AJ121,Z$4&lt;$AK121)),$AG121,$AF121),0)))</f>
        <v/>
      </c>
      <c r="AA121" s="41">
        <f>IF($A121="","",SUM(C121:Z121))</f>
        <v/>
      </c>
      <c r="AC121" s="42" t="n">
        <v>1</v>
      </c>
      <c r="AD121" s="42">
        <f>IF('3 Movimento'!$B$24&lt;&gt;"",'3 Movimento'!$B$24,IF('1 Loja'!B$16="",0,'1 Loja'!B$16))*24</f>
        <v/>
      </c>
      <c r="AE121" s="42">
        <f>IF('3 Movimento'!$C$24&lt;&gt;"",'3 Movimento'!$C$24,IF('1 Loja'!B$17="",0,'1 Loja'!B$17))*24</f>
        <v/>
      </c>
      <c r="AF121" s="42">
        <f>IF('3 Movimento'!$D$24="","",'3 Movimento'!$D$24)</f>
        <v/>
      </c>
      <c r="AG121" s="42">
        <f>IF('3 Movimento'!$E$24="",AF121,'3 Movimento'!$E$24)</f>
        <v/>
      </c>
      <c r="AH121" s="42">
        <f>IF('1 Loja'!B$18="",-1,'1 Loja'!B$18*24)</f>
        <v/>
      </c>
      <c r="AI121" s="42">
        <f>IF('1 Loja'!B$19="",-1,'1 Loja'!B$19*24)</f>
        <v/>
      </c>
      <c r="AJ121" s="42">
        <f>IF('1 Loja'!B$20="",-1,'1 Loja'!B$20*24)</f>
        <v/>
      </c>
      <c r="AK121" s="42">
        <f>IF('1 Loja'!B$21="",-1,'1 Loja'!B$21*24)</f>
        <v/>
      </c>
      <c r="AL121" s="42">
        <f>IF(AND('3 Movimento'!$B$24="",'3 Movimento'!$C$24="",OR('1 Loja'!B$16="",'1 Loja'!B$17="")),1,0)</f>
        <v/>
      </c>
    </row>
    <row r="122">
      <c r="A122" s="39">
        <f>IF('3 Movimento'!$A$24="","",'3 Movimento'!$A$24)</f>
        <v/>
      </c>
      <c r="B122" s="39" t="inlineStr">
        <is>
          <t>Sexta</t>
        </is>
      </c>
      <c r="C122" s="40">
        <f>IF(OR($A122="",$AF122=""),"",IF($AL122=1,0,IF(IF($AE122&gt;$AD122,AND(C$4&gt;=$AD122,C$4&lt;$AE122),OR(C$4&gt;=$AD122,C$4&lt;$AE122)),IF(OR(AND(C$4&gt;=$AH122,C$4&lt;$AI122),AND(C$4&gt;=$AJ122,C$4&lt;$AK122)),$AG122,$AF122),0)))</f>
        <v/>
      </c>
      <c r="D122" s="40">
        <f>IF(OR($A122="",$AF122=""),"",IF($AL122=1,0,IF(IF($AE122&gt;$AD122,AND(D$4&gt;=$AD122,D$4&lt;$AE122),OR(D$4&gt;=$AD122,D$4&lt;$AE122)),IF(OR(AND(D$4&gt;=$AH122,D$4&lt;$AI122),AND(D$4&gt;=$AJ122,D$4&lt;$AK122)),$AG122,$AF122),0)))</f>
        <v/>
      </c>
      <c r="E122" s="40">
        <f>IF(OR($A122="",$AF122=""),"",IF($AL122=1,0,IF(IF($AE122&gt;$AD122,AND(E$4&gt;=$AD122,E$4&lt;$AE122),OR(E$4&gt;=$AD122,E$4&lt;$AE122)),IF(OR(AND(E$4&gt;=$AH122,E$4&lt;$AI122),AND(E$4&gt;=$AJ122,E$4&lt;$AK122)),$AG122,$AF122),0)))</f>
        <v/>
      </c>
      <c r="F122" s="40">
        <f>IF(OR($A122="",$AF122=""),"",IF($AL122=1,0,IF(IF($AE122&gt;$AD122,AND(F$4&gt;=$AD122,F$4&lt;$AE122),OR(F$4&gt;=$AD122,F$4&lt;$AE122)),IF(OR(AND(F$4&gt;=$AH122,F$4&lt;$AI122),AND(F$4&gt;=$AJ122,F$4&lt;$AK122)),$AG122,$AF122),0)))</f>
        <v/>
      </c>
      <c r="G122" s="40">
        <f>IF(OR($A122="",$AF122=""),"",IF($AL122=1,0,IF(IF($AE122&gt;$AD122,AND(G$4&gt;=$AD122,G$4&lt;$AE122),OR(G$4&gt;=$AD122,G$4&lt;$AE122)),IF(OR(AND(G$4&gt;=$AH122,G$4&lt;$AI122),AND(G$4&gt;=$AJ122,G$4&lt;$AK122)),$AG122,$AF122),0)))</f>
        <v/>
      </c>
      <c r="H122" s="40">
        <f>IF(OR($A122="",$AF122=""),"",IF($AL122=1,0,IF(IF($AE122&gt;$AD122,AND(H$4&gt;=$AD122,H$4&lt;$AE122),OR(H$4&gt;=$AD122,H$4&lt;$AE122)),IF(OR(AND(H$4&gt;=$AH122,H$4&lt;$AI122),AND(H$4&gt;=$AJ122,H$4&lt;$AK122)),$AG122,$AF122),0)))</f>
        <v/>
      </c>
      <c r="I122" s="40">
        <f>IF(OR($A122="",$AF122=""),"",IF($AL122=1,0,IF(IF($AE122&gt;$AD122,AND(I$4&gt;=$AD122,I$4&lt;$AE122),OR(I$4&gt;=$AD122,I$4&lt;$AE122)),IF(OR(AND(I$4&gt;=$AH122,I$4&lt;$AI122),AND(I$4&gt;=$AJ122,I$4&lt;$AK122)),$AG122,$AF122),0)))</f>
        <v/>
      </c>
      <c r="J122" s="40">
        <f>IF(OR($A122="",$AF122=""),"",IF($AL122=1,0,IF(IF($AE122&gt;$AD122,AND(J$4&gt;=$AD122,J$4&lt;$AE122),OR(J$4&gt;=$AD122,J$4&lt;$AE122)),IF(OR(AND(J$4&gt;=$AH122,J$4&lt;$AI122),AND(J$4&gt;=$AJ122,J$4&lt;$AK122)),$AG122,$AF122),0)))</f>
        <v/>
      </c>
      <c r="K122" s="40">
        <f>IF(OR($A122="",$AF122=""),"",IF($AL122=1,0,IF(IF($AE122&gt;$AD122,AND(K$4&gt;=$AD122,K$4&lt;$AE122),OR(K$4&gt;=$AD122,K$4&lt;$AE122)),IF(OR(AND(K$4&gt;=$AH122,K$4&lt;$AI122),AND(K$4&gt;=$AJ122,K$4&lt;$AK122)),$AG122,$AF122),0)))</f>
        <v/>
      </c>
      <c r="L122" s="40">
        <f>IF(OR($A122="",$AF122=""),"",IF($AL122=1,0,IF(IF($AE122&gt;$AD122,AND(L$4&gt;=$AD122,L$4&lt;$AE122),OR(L$4&gt;=$AD122,L$4&lt;$AE122)),IF(OR(AND(L$4&gt;=$AH122,L$4&lt;$AI122),AND(L$4&gt;=$AJ122,L$4&lt;$AK122)),$AG122,$AF122),0)))</f>
        <v/>
      </c>
      <c r="M122" s="40">
        <f>IF(OR($A122="",$AF122=""),"",IF($AL122=1,0,IF(IF($AE122&gt;$AD122,AND(M$4&gt;=$AD122,M$4&lt;$AE122),OR(M$4&gt;=$AD122,M$4&lt;$AE122)),IF(OR(AND(M$4&gt;=$AH122,M$4&lt;$AI122),AND(M$4&gt;=$AJ122,M$4&lt;$AK122)),$AG122,$AF122),0)))</f>
        <v/>
      </c>
      <c r="N122" s="40">
        <f>IF(OR($A122="",$AF122=""),"",IF($AL122=1,0,IF(IF($AE122&gt;$AD122,AND(N$4&gt;=$AD122,N$4&lt;$AE122),OR(N$4&gt;=$AD122,N$4&lt;$AE122)),IF(OR(AND(N$4&gt;=$AH122,N$4&lt;$AI122),AND(N$4&gt;=$AJ122,N$4&lt;$AK122)),$AG122,$AF122),0)))</f>
        <v/>
      </c>
      <c r="O122" s="40">
        <f>IF(OR($A122="",$AF122=""),"",IF($AL122=1,0,IF(IF($AE122&gt;$AD122,AND(O$4&gt;=$AD122,O$4&lt;$AE122),OR(O$4&gt;=$AD122,O$4&lt;$AE122)),IF(OR(AND(O$4&gt;=$AH122,O$4&lt;$AI122),AND(O$4&gt;=$AJ122,O$4&lt;$AK122)),$AG122,$AF122),0)))</f>
        <v/>
      </c>
      <c r="P122" s="40">
        <f>IF(OR($A122="",$AF122=""),"",IF($AL122=1,0,IF(IF($AE122&gt;$AD122,AND(P$4&gt;=$AD122,P$4&lt;$AE122),OR(P$4&gt;=$AD122,P$4&lt;$AE122)),IF(OR(AND(P$4&gt;=$AH122,P$4&lt;$AI122),AND(P$4&gt;=$AJ122,P$4&lt;$AK122)),$AG122,$AF122),0)))</f>
        <v/>
      </c>
      <c r="Q122" s="40">
        <f>IF(OR($A122="",$AF122=""),"",IF($AL122=1,0,IF(IF($AE122&gt;$AD122,AND(Q$4&gt;=$AD122,Q$4&lt;$AE122),OR(Q$4&gt;=$AD122,Q$4&lt;$AE122)),IF(OR(AND(Q$4&gt;=$AH122,Q$4&lt;$AI122),AND(Q$4&gt;=$AJ122,Q$4&lt;$AK122)),$AG122,$AF122),0)))</f>
        <v/>
      </c>
      <c r="R122" s="40">
        <f>IF(OR($A122="",$AF122=""),"",IF($AL122=1,0,IF(IF($AE122&gt;$AD122,AND(R$4&gt;=$AD122,R$4&lt;$AE122),OR(R$4&gt;=$AD122,R$4&lt;$AE122)),IF(OR(AND(R$4&gt;=$AH122,R$4&lt;$AI122),AND(R$4&gt;=$AJ122,R$4&lt;$AK122)),$AG122,$AF122),0)))</f>
        <v/>
      </c>
      <c r="S122" s="40">
        <f>IF(OR($A122="",$AF122=""),"",IF($AL122=1,0,IF(IF($AE122&gt;$AD122,AND(S$4&gt;=$AD122,S$4&lt;$AE122),OR(S$4&gt;=$AD122,S$4&lt;$AE122)),IF(OR(AND(S$4&gt;=$AH122,S$4&lt;$AI122),AND(S$4&gt;=$AJ122,S$4&lt;$AK122)),$AG122,$AF122),0)))</f>
        <v/>
      </c>
      <c r="T122" s="40">
        <f>IF(OR($A122="",$AF122=""),"",IF($AL122=1,0,IF(IF($AE122&gt;$AD122,AND(T$4&gt;=$AD122,T$4&lt;$AE122),OR(T$4&gt;=$AD122,T$4&lt;$AE122)),IF(OR(AND(T$4&gt;=$AH122,T$4&lt;$AI122),AND(T$4&gt;=$AJ122,T$4&lt;$AK122)),$AG122,$AF122),0)))</f>
        <v/>
      </c>
      <c r="U122" s="40">
        <f>IF(OR($A122="",$AF122=""),"",IF($AL122=1,0,IF(IF($AE122&gt;$AD122,AND(U$4&gt;=$AD122,U$4&lt;$AE122),OR(U$4&gt;=$AD122,U$4&lt;$AE122)),IF(OR(AND(U$4&gt;=$AH122,U$4&lt;$AI122),AND(U$4&gt;=$AJ122,U$4&lt;$AK122)),$AG122,$AF122),0)))</f>
        <v/>
      </c>
      <c r="V122" s="40">
        <f>IF(OR($A122="",$AF122=""),"",IF($AL122=1,0,IF(IF($AE122&gt;$AD122,AND(V$4&gt;=$AD122,V$4&lt;$AE122),OR(V$4&gt;=$AD122,V$4&lt;$AE122)),IF(OR(AND(V$4&gt;=$AH122,V$4&lt;$AI122),AND(V$4&gt;=$AJ122,V$4&lt;$AK122)),$AG122,$AF122),0)))</f>
        <v/>
      </c>
      <c r="W122" s="40">
        <f>IF(OR($A122="",$AF122=""),"",IF($AL122=1,0,IF(IF($AE122&gt;$AD122,AND(W$4&gt;=$AD122,W$4&lt;$AE122),OR(W$4&gt;=$AD122,W$4&lt;$AE122)),IF(OR(AND(W$4&gt;=$AH122,W$4&lt;$AI122),AND(W$4&gt;=$AJ122,W$4&lt;$AK122)),$AG122,$AF122),0)))</f>
        <v/>
      </c>
      <c r="X122" s="40">
        <f>IF(OR($A122="",$AF122=""),"",IF($AL122=1,0,IF(IF($AE122&gt;$AD122,AND(X$4&gt;=$AD122,X$4&lt;$AE122),OR(X$4&gt;=$AD122,X$4&lt;$AE122)),IF(OR(AND(X$4&gt;=$AH122,X$4&lt;$AI122),AND(X$4&gt;=$AJ122,X$4&lt;$AK122)),$AG122,$AF122),0)))</f>
        <v/>
      </c>
      <c r="Y122" s="40">
        <f>IF(OR($A122="",$AF122=""),"",IF($AL122=1,0,IF(IF($AE122&gt;$AD122,AND(Y$4&gt;=$AD122,Y$4&lt;$AE122),OR(Y$4&gt;=$AD122,Y$4&lt;$AE122)),IF(OR(AND(Y$4&gt;=$AH122,Y$4&lt;$AI122),AND(Y$4&gt;=$AJ122,Y$4&lt;$AK122)),$AG122,$AF122),0)))</f>
        <v/>
      </c>
      <c r="Z122" s="40">
        <f>IF(OR($A122="",$AF122=""),"",IF($AL122=1,0,IF(IF($AE122&gt;$AD122,AND(Z$4&gt;=$AD122,Z$4&lt;$AE122),OR(Z$4&gt;=$AD122,Z$4&lt;$AE122)),IF(OR(AND(Z$4&gt;=$AH122,Z$4&lt;$AI122),AND(Z$4&gt;=$AJ122,Z$4&lt;$AK122)),$AG122,$AF122),0)))</f>
        <v/>
      </c>
      <c r="AA122" s="41">
        <f>IF($A122="","",SUM(C122:Z122))</f>
        <v/>
      </c>
      <c r="AC122" s="42" t="n">
        <v>1</v>
      </c>
      <c r="AD122" s="42">
        <f>IF('3 Movimento'!$B$24&lt;&gt;"",'3 Movimento'!$B$24,IF('1 Loja'!B$16="",0,'1 Loja'!B$16))*24</f>
        <v/>
      </c>
      <c r="AE122" s="42">
        <f>IF('3 Movimento'!$C$24&lt;&gt;"",'3 Movimento'!$C$24,IF('1 Loja'!B$17="",0,'1 Loja'!B$17))*24</f>
        <v/>
      </c>
      <c r="AF122" s="42">
        <f>IF('3 Movimento'!$D$24="","",'3 Movimento'!$D$24)</f>
        <v/>
      </c>
      <c r="AG122" s="42">
        <f>IF('3 Movimento'!$E$24="",AF122,'3 Movimento'!$E$24)</f>
        <v/>
      </c>
      <c r="AH122" s="42">
        <f>IF('1 Loja'!B$18="",-1,'1 Loja'!B$18*24)</f>
        <v/>
      </c>
      <c r="AI122" s="42">
        <f>IF('1 Loja'!B$19="",-1,'1 Loja'!B$19*24)</f>
        <v/>
      </c>
      <c r="AJ122" s="42">
        <f>IF('1 Loja'!B$20="",-1,'1 Loja'!B$20*24)</f>
        <v/>
      </c>
      <c r="AK122" s="42">
        <f>IF('1 Loja'!B$21="",-1,'1 Loja'!B$21*24)</f>
        <v/>
      </c>
      <c r="AL122" s="42">
        <f>IF(AND('3 Movimento'!$B$24="",'3 Movimento'!$C$24="",OR('1 Loja'!B$16="",'1 Loja'!B$17="")),1,0)</f>
        <v/>
      </c>
    </row>
    <row r="123">
      <c r="A123" s="39">
        <f>IF('3 Movimento'!$A$24="","",'3 Movimento'!$A$24)</f>
        <v/>
      </c>
      <c r="B123" s="39" t="inlineStr">
        <is>
          <t>Sábado</t>
        </is>
      </c>
      <c r="C123" s="40">
        <f>IF(OR($A123="",$AF123=""),"",IF($AL123=1,0,IF(IF($AE123&gt;$AD123,AND(C$4&gt;=$AD123,C$4&lt;$AE123),OR(C$4&gt;=$AD123,C$4&lt;$AE123)),IF(OR(AND(C$4&gt;=$AH123,C$4&lt;$AI123),AND(C$4&gt;=$AJ123,C$4&lt;$AK123)),$AG123,$AF123),0)))</f>
        <v/>
      </c>
      <c r="D123" s="40">
        <f>IF(OR($A123="",$AF123=""),"",IF($AL123=1,0,IF(IF($AE123&gt;$AD123,AND(D$4&gt;=$AD123,D$4&lt;$AE123),OR(D$4&gt;=$AD123,D$4&lt;$AE123)),IF(OR(AND(D$4&gt;=$AH123,D$4&lt;$AI123),AND(D$4&gt;=$AJ123,D$4&lt;$AK123)),$AG123,$AF123),0)))</f>
        <v/>
      </c>
      <c r="E123" s="40">
        <f>IF(OR($A123="",$AF123=""),"",IF($AL123=1,0,IF(IF($AE123&gt;$AD123,AND(E$4&gt;=$AD123,E$4&lt;$AE123),OR(E$4&gt;=$AD123,E$4&lt;$AE123)),IF(OR(AND(E$4&gt;=$AH123,E$4&lt;$AI123),AND(E$4&gt;=$AJ123,E$4&lt;$AK123)),$AG123,$AF123),0)))</f>
        <v/>
      </c>
      <c r="F123" s="40">
        <f>IF(OR($A123="",$AF123=""),"",IF($AL123=1,0,IF(IF($AE123&gt;$AD123,AND(F$4&gt;=$AD123,F$4&lt;$AE123),OR(F$4&gt;=$AD123,F$4&lt;$AE123)),IF(OR(AND(F$4&gt;=$AH123,F$4&lt;$AI123),AND(F$4&gt;=$AJ123,F$4&lt;$AK123)),$AG123,$AF123),0)))</f>
        <v/>
      </c>
      <c r="G123" s="40">
        <f>IF(OR($A123="",$AF123=""),"",IF($AL123=1,0,IF(IF($AE123&gt;$AD123,AND(G$4&gt;=$AD123,G$4&lt;$AE123),OR(G$4&gt;=$AD123,G$4&lt;$AE123)),IF(OR(AND(G$4&gt;=$AH123,G$4&lt;$AI123),AND(G$4&gt;=$AJ123,G$4&lt;$AK123)),$AG123,$AF123),0)))</f>
        <v/>
      </c>
      <c r="H123" s="40">
        <f>IF(OR($A123="",$AF123=""),"",IF($AL123=1,0,IF(IF($AE123&gt;$AD123,AND(H$4&gt;=$AD123,H$4&lt;$AE123),OR(H$4&gt;=$AD123,H$4&lt;$AE123)),IF(OR(AND(H$4&gt;=$AH123,H$4&lt;$AI123),AND(H$4&gt;=$AJ123,H$4&lt;$AK123)),$AG123,$AF123),0)))</f>
        <v/>
      </c>
      <c r="I123" s="40">
        <f>IF(OR($A123="",$AF123=""),"",IF($AL123=1,0,IF(IF($AE123&gt;$AD123,AND(I$4&gt;=$AD123,I$4&lt;$AE123),OR(I$4&gt;=$AD123,I$4&lt;$AE123)),IF(OR(AND(I$4&gt;=$AH123,I$4&lt;$AI123),AND(I$4&gt;=$AJ123,I$4&lt;$AK123)),$AG123,$AF123),0)))</f>
        <v/>
      </c>
      <c r="J123" s="40">
        <f>IF(OR($A123="",$AF123=""),"",IF($AL123=1,0,IF(IF($AE123&gt;$AD123,AND(J$4&gt;=$AD123,J$4&lt;$AE123),OR(J$4&gt;=$AD123,J$4&lt;$AE123)),IF(OR(AND(J$4&gt;=$AH123,J$4&lt;$AI123),AND(J$4&gt;=$AJ123,J$4&lt;$AK123)),$AG123,$AF123),0)))</f>
        <v/>
      </c>
      <c r="K123" s="40">
        <f>IF(OR($A123="",$AF123=""),"",IF($AL123=1,0,IF(IF($AE123&gt;$AD123,AND(K$4&gt;=$AD123,K$4&lt;$AE123),OR(K$4&gt;=$AD123,K$4&lt;$AE123)),IF(OR(AND(K$4&gt;=$AH123,K$4&lt;$AI123),AND(K$4&gt;=$AJ123,K$4&lt;$AK123)),$AG123,$AF123),0)))</f>
        <v/>
      </c>
      <c r="L123" s="40">
        <f>IF(OR($A123="",$AF123=""),"",IF($AL123=1,0,IF(IF($AE123&gt;$AD123,AND(L$4&gt;=$AD123,L$4&lt;$AE123),OR(L$4&gt;=$AD123,L$4&lt;$AE123)),IF(OR(AND(L$4&gt;=$AH123,L$4&lt;$AI123),AND(L$4&gt;=$AJ123,L$4&lt;$AK123)),$AG123,$AF123),0)))</f>
        <v/>
      </c>
      <c r="M123" s="40">
        <f>IF(OR($A123="",$AF123=""),"",IF($AL123=1,0,IF(IF($AE123&gt;$AD123,AND(M$4&gt;=$AD123,M$4&lt;$AE123),OR(M$4&gt;=$AD123,M$4&lt;$AE123)),IF(OR(AND(M$4&gt;=$AH123,M$4&lt;$AI123),AND(M$4&gt;=$AJ123,M$4&lt;$AK123)),$AG123,$AF123),0)))</f>
        <v/>
      </c>
      <c r="N123" s="40">
        <f>IF(OR($A123="",$AF123=""),"",IF($AL123=1,0,IF(IF($AE123&gt;$AD123,AND(N$4&gt;=$AD123,N$4&lt;$AE123),OR(N$4&gt;=$AD123,N$4&lt;$AE123)),IF(OR(AND(N$4&gt;=$AH123,N$4&lt;$AI123),AND(N$4&gt;=$AJ123,N$4&lt;$AK123)),$AG123,$AF123),0)))</f>
        <v/>
      </c>
      <c r="O123" s="40">
        <f>IF(OR($A123="",$AF123=""),"",IF($AL123=1,0,IF(IF($AE123&gt;$AD123,AND(O$4&gt;=$AD123,O$4&lt;$AE123),OR(O$4&gt;=$AD123,O$4&lt;$AE123)),IF(OR(AND(O$4&gt;=$AH123,O$4&lt;$AI123),AND(O$4&gt;=$AJ123,O$4&lt;$AK123)),$AG123,$AF123),0)))</f>
        <v/>
      </c>
      <c r="P123" s="40">
        <f>IF(OR($A123="",$AF123=""),"",IF($AL123=1,0,IF(IF($AE123&gt;$AD123,AND(P$4&gt;=$AD123,P$4&lt;$AE123),OR(P$4&gt;=$AD123,P$4&lt;$AE123)),IF(OR(AND(P$4&gt;=$AH123,P$4&lt;$AI123),AND(P$4&gt;=$AJ123,P$4&lt;$AK123)),$AG123,$AF123),0)))</f>
        <v/>
      </c>
      <c r="Q123" s="40">
        <f>IF(OR($A123="",$AF123=""),"",IF($AL123=1,0,IF(IF($AE123&gt;$AD123,AND(Q$4&gt;=$AD123,Q$4&lt;$AE123),OR(Q$4&gt;=$AD123,Q$4&lt;$AE123)),IF(OR(AND(Q$4&gt;=$AH123,Q$4&lt;$AI123),AND(Q$4&gt;=$AJ123,Q$4&lt;$AK123)),$AG123,$AF123),0)))</f>
        <v/>
      </c>
      <c r="R123" s="40">
        <f>IF(OR($A123="",$AF123=""),"",IF($AL123=1,0,IF(IF($AE123&gt;$AD123,AND(R$4&gt;=$AD123,R$4&lt;$AE123),OR(R$4&gt;=$AD123,R$4&lt;$AE123)),IF(OR(AND(R$4&gt;=$AH123,R$4&lt;$AI123),AND(R$4&gt;=$AJ123,R$4&lt;$AK123)),$AG123,$AF123),0)))</f>
        <v/>
      </c>
      <c r="S123" s="40">
        <f>IF(OR($A123="",$AF123=""),"",IF($AL123=1,0,IF(IF($AE123&gt;$AD123,AND(S$4&gt;=$AD123,S$4&lt;$AE123),OR(S$4&gt;=$AD123,S$4&lt;$AE123)),IF(OR(AND(S$4&gt;=$AH123,S$4&lt;$AI123),AND(S$4&gt;=$AJ123,S$4&lt;$AK123)),$AG123,$AF123),0)))</f>
        <v/>
      </c>
      <c r="T123" s="40">
        <f>IF(OR($A123="",$AF123=""),"",IF($AL123=1,0,IF(IF($AE123&gt;$AD123,AND(T$4&gt;=$AD123,T$4&lt;$AE123),OR(T$4&gt;=$AD123,T$4&lt;$AE123)),IF(OR(AND(T$4&gt;=$AH123,T$4&lt;$AI123),AND(T$4&gt;=$AJ123,T$4&lt;$AK123)),$AG123,$AF123),0)))</f>
        <v/>
      </c>
      <c r="U123" s="40">
        <f>IF(OR($A123="",$AF123=""),"",IF($AL123=1,0,IF(IF($AE123&gt;$AD123,AND(U$4&gt;=$AD123,U$4&lt;$AE123),OR(U$4&gt;=$AD123,U$4&lt;$AE123)),IF(OR(AND(U$4&gt;=$AH123,U$4&lt;$AI123),AND(U$4&gt;=$AJ123,U$4&lt;$AK123)),$AG123,$AF123),0)))</f>
        <v/>
      </c>
      <c r="V123" s="40">
        <f>IF(OR($A123="",$AF123=""),"",IF($AL123=1,0,IF(IF($AE123&gt;$AD123,AND(V$4&gt;=$AD123,V$4&lt;$AE123),OR(V$4&gt;=$AD123,V$4&lt;$AE123)),IF(OR(AND(V$4&gt;=$AH123,V$4&lt;$AI123),AND(V$4&gt;=$AJ123,V$4&lt;$AK123)),$AG123,$AF123),0)))</f>
        <v/>
      </c>
      <c r="W123" s="40">
        <f>IF(OR($A123="",$AF123=""),"",IF($AL123=1,0,IF(IF($AE123&gt;$AD123,AND(W$4&gt;=$AD123,W$4&lt;$AE123),OR(W$4&gt;=$AD123,W$4&lt;$AE123)),IF(OR(AND(W$4&gt;=$AH123,W$4&lt;$AI123),AND(W$4&gt;=$AJ123,W$4&lt;$AK123)),$AG123,$AF123),0)))</f>
        <v/>
      </c>
      <c r="X123" s="40">
        <f>IF(OR($A123="",$AF123=""),"",IF($AL123=1,0,IF(IF($AE123&gt;$AD123,AND(X$4&gt;=$AD123,X$4&lt;$AE123),OR(X$4&gt;=$AD123,X$4&lt;$AE123)),IF(OR(AND(X$4&gt;=$AH123,X$4&lt;$AI123),AND(X$4&gt;=$AJ123,X$4&lt;$AK123)),$AG123,$AF123),0)))</f>
        <v/>
      </c>
      <c r="Y123" s="40">
        <f>IF(OR($A123="",$AF123=""),"",IF($AL123=1,0,IF(IF($AE123&gt;$AD123,AND(Y$4&gt;=$AD123,Y$4&lt;$AE123),OR(Y$4&gt;=$AD123,Y$4&lt;$AE123)),IF(OR(AND(Y$4&gt;=$AH123,Y$4&lt;$AI123),AND(Y$4&gt;=$AJ123,Y$4&lt;$AK123)),$AG123,$AF123),0)))</f>
        <v/>
      </c>
      <c r="Z123" s="40">
        <f>IF(OR($A123="",$AF123=""),"",IF($AL123=1,0,IF(IF($AE123&gt;$AD123,AND(Z$4&gt;=$AD123,Z$4&lt;$AE123),OR(Z$4&gt;=$AD123,Z$4&lt;$AE123)),IF(OR(AND(Z$4&gt;=$AH123,Z$4&lt;$AI123),AND(Z$4&gt;=$AJ123,Z$4&lt;$AK123)),$AG123,$AF123),0)))</f>
        <v/>
      </c>
      <c r="AA123" s="41">
        <f>IF($A123="","",SUM(C123:Z123))</f>
        <v/>
      </c>
      <c r="AC123" s="42" t="n">
        <v>2</v>
      </c>
      <c r="AD123" s="42">
        <f>IF('3 Movimento'!$B$24&lt;&gt;"",'3 Movimento'!$B$24,IF('1 Loja'!C$16="",0,'1 Loja'!C$16))*24</f>
        <v/>
      </c>
      <c r="AE123" s="42">
        <f>IF('3 Movimento'!$C$24&lt;&gt;"",'3 Movimento'!$C$24,IF('1 Loja'!C$17="",0,'1 Loja'!C$17))*24</f>
        <v/>
      </c>
      <c r="AF123" s="42">
        <f>IF('3 Movimento'!$F$24="","",'3 Movimento'!$F$24)</f>
        <v/>
      </c>
      <c r="AG123" s="42">
        <f>IF('3 Movimento'!$G$24="",AF123,'3 Movimento'!$G$24)</f>
        <v/>
      </c>
      <c r="AH123" s="42">
        <f>IF('1 Loja'!C$18="",-1,'1 Loja'!C$18*24)</f>
        <v/>
      </c>
      <c r="AI123" s="42">
        <f>IF('1 Loja'!C$19="",-1,'1 Loja'!C$19*24)</f>
        <v/>
      </c>
      <c r="AJ123" s="42">
        <f>IF('1 Loja'!C$20="",-1,'1 Loja'!C$20*24)</f>
        <v/>
      </c>
      <c r="AK123" s="42">
        <f>IF('1 Loja'!C$21="",-1,'1 Loja'!C$21*24)</f>
        <v/>
      </c>
      <c r="AL123" s="42">
        <f>IF(AND('3 Movimento'!$B$24="",'3 Movimento'!$C$24="",OR('1 Loja'!C$16="",'1 Loja'!C$17="")),1,0)</f>
        <v/>
      </c>
    </row>
    <row r="124">
      <c r="A124" s="39">
        <f>IF('3 Movimento'!$A$24="","",'3 Movimento'!$A$24)</f>
        <v/>
      </c>
      <c r="B124" s="39" t="inlineStr">
        <is>
          <t>Domingo</t>
        </is>
      </c>
      <c r="C124" s="40">
        <f>IF(OR($A124="",$AF124=""),"",IF($AL124=1,0,IF(IF($AE124&gt;$AD124,AND(C$4&gt;=$AD124,C$4&lt;$AE124),OR(C$4&gt;=$AD124,C$4&lt;$AE124)),IF(OR(AND(C$4&gt;=$AH124,C$4&lt;$AI124),AND(C$4&gt;=$AJ124,C$4&lt;$AK124)),$AG124,$AF124),0)))</f>
        <v/>
      </c>
      <c r="D124" s="40">
        <f>IF(OR($A124="",$AF124=""),"",IF($AL124=1,0,IF(IF($AE124&gt;$AD124,AND(D$4&gt;=$AD124,D$4&lt;$AE124),OR(D$4&gt;=$AD124,D$4&lt;$AE124)),IF(OR(AND(D$4&gt;=$AH124,D$4&lt;$AI124),AND(D$4&gt;=$AJ124,D$4&lt;$AK124)),$AG124,$AF124),0)))</f>
        <v/>
      </c>
      <c r="E124" s="40">
        <f>IF(OR($A124="",$AF124=""),"",IF($AL124=1,0,IF(IF($AE124&gt;$AD124,AND(E$4&gt;=$AD124,E$4&lt;$AE124),OR(E$4&gt;=$AD124,E$4&lt;$AE124)),IF(OR(AND(E$4&gt;=$AH124,E$4&lt;$AI124),AND(E$4&gt;=$AJ124,E$4&lt;$AK124)),$AG124,$AF124),0)))</f>
        <v/>
      </c>
      <c r="F124" s="40">
        <f>IF(OR($A124="",$AF124=""),"",IF($AL124=1,0,IF(IF($AE124&gt;$AD124,AND(F$4&gt;=$AD124,F$4&lt;$AE124),OR(F$4&gt;=$AD124,F$4&lt;$AE124)),IF(OR(AND(F$4&gt;=$AH124,F$4&lt;$AI124),AND(F$4&gt;=$AJ124,F$4&lt;$AK124)),$AG124,$AF124),0)))</f>
        <v/>
      </c>
      <c r="G124" s="40">
        <f>IF(OR($A124="",$AF124=""),"",IF($AL124=1,0,IF(IF($AE124&gt;$AD124,AND(G$4&gt;=$AD124,G$4&lt;$AE124),OR(G$4&gt;=$AD124,G$4&lt;$AE124)),IF(OR(AND(G$4&gt;=$AH124,G$4&lt;$AI124),AND(G$4&gt;=$AJ124,G$4&lt;$AK124)),$AG124,$AF124),0)))</f>
        <v/>
      </c>
      <c r="H124" s="40">
        <f>IF(OR($A124="",$AF124=""),"",IF($AL124=1,0,IF(IF($AE124&gt;$AD124,AND(H$4&gt;=$AD124,H$4&lt;$AE124),OR(H$4&gt;=$AD124,H$4&lt;$AE124)),IF(OR(AND(H$4&gt;=$AH124,H$4&lt;$AI124),AND(H$4&gt;=$AJ124,H$4&lt;$AK124)),$AG124,$AF124),0)))</f>
        <v/>
      </c>
      <c r="I124" s="40">
        <f>IF(OR($A124="",$AF124=""),"",IF($AL124=1,0,IF(IF($AE124&gt;$AD124,AND(I$4&gt;=$AD124,I$4&lt;$AE124),OR(I$4&gt;=$AD124,I$4&lt;$AE124)),IF(OR(AND(I$4&gt;=$AH124,I$4&lt;$AI124),AND(I$4&gt;=$AJ124,I$4&lt;$AK124)),$AG124,$AF124),0)))</f>
        <v/>
      </c>
      <c r="J124" s="40">
        <f>IF(OR($A124="",$AF124=""),"",IF($AL124=1,0,IF(IF($AE124&gt;$AD124,AND(J$4&gt;=$AD124,J$4&lt;$AE124),OR(J$4&gt;=$AD124,J$4&lt;$AE124)),IF(OR(AND(J$4&gt;=$AH124,J$4&lt;$AI124),AND(J$4&gt;=$AJ124,J$4&lt;$AK124)),$AG124,$AF124),0)))</f>
        <v/>
      </c>
      <c r="K124" s="40">
        <f>IF(OR($A124="",$AF124=""),"",IF($AL124=1,0,IF(IF($AE124&gt;$AD124,AND(K$4&gt;=$AD124,K$4&lt;$AE124),OR(K$4&gt;=$AD124,K$4&lt;$AE124)),IF(OR(AND(K$4&gt;=$AH124,K$4&lt;$AI124),AND(K$4&gt;=$AJ124,K$4&lt;$AK124)),$AG124,$AF124),0)))</f>
        <v/>
      </c>
      <c r="L124" s="40">
        <f>IF(OR($A124="",$AF124=""),"",IF($AL124=1,0,IF(IF($AE124&gt;$AD124,AND(L$4&gt;=$AD124,L$4&lt;$AE124),OR(L$4&gt;=$AD124,L$4&lt;$AE124)),IF(OR(AND(L$4&gt;=$AH124,L$4&lt;$AI124),AND(L$4&gt;=$AJ124,L$4&lt;$AK124)),$AG124,$AF124),0)))</f>
        <v/>
      </c>
      <c r="M124" s="40">
        <f>IF(OR($A124="",$AF124=""),"",IF($AL124=1,0,IF(IF($AE124&gt;$AD124,AND(M$4&gt;=$AD124,M$4&lt;$AE124),OR(M$4&gt;=$AD124,M$4&lt;$AE124)),IF(OR(AND(M$4&gt;=$AH124,M$4&lt;$AI124),AND(M$4&gt;=$AJ124,M$4&lt;$AK124)),$AG124,$AF124),0)))</f>
        <v/>
      </c>
      <c r="N124" s="40">
        <f>IF(OR($A124="",$AF124=""),"",IF($AL124=1,0,IF(IF($AE124&gt;$AD124,AND(N$4&gt;=$AD124,N$4&lt;$AE124),OR(N$4&gt;=$AD124,N$4&lt;$AE124)),IF(OR(AND(N$4&gt;=$AH124,N$4&lt;$AI124),AND(N$4&gt;=$AJ124,N$4&lt;$AK124)),$AG124,$AF124),0)))</f>
        <v/>
      </c>
      <c r="O124" s="40">
        <f>IF(OR($A124="",$AF124=""),"",IF($AL124=1,0,IF(IF($AE124&gt;$AD124,AND(O$4&gt;=$AD124,O$4&lt;$AE124),OR(O$4&gt;=$AD124,O$4&lt;$AE124)),IF(OR(AND(O$4&gt;=$AH124,O$4&lt;$AI124),AND(O$4&gt;=$AJ124,O$4&lt;$AK124)),$AG124,$AF124),0)))</f>
        <v/>
      </c>
      <c r="P124" s="40">
        <f>IF(OR($A124="",$AF124=""),"",IF($AL124=1,0,IF(IF($AE124&gt;$AD124,AND(P$4&gt;=$AD124,P$4&lt;$AE124),OR(P$4&gt;=$AD124,P$4&lt;$AE124)),IF(OR(AND(P$4&gt;=$AH124,P$4&lt;$AI124),AND(P$4&gt;=$AJ124,P$4&lt;$AK124)),$AG124,$AF124),0)))</f>
        <v/>
      </c>
      <c r="Q124" s="40">
        <f>IF(OR($A124="",$AF124=""),"",IF($AL124=1,0,IF(IF($AE124&gt;$AD124,AND(Q$4&gt;=$AD124,Q$4&lt;$AE124),OR(Q$4&gt;=$AD124,Q$4&lt;$AE124)),IF(OR(AND(Q$4&gt;=$AH124,Q$4&lt;$AI124),AND(Q$4&gt;=$AJ124,Q$4&lt;$AK124)),$AG124,$AF124),0)))</f>
        <v/>
      </c>
      <c r="R124" s="40">
        <f>IF(OR($A124="",$AF124=""),"",IF($AL124=1,0,IF(IF($AE124&gt;$AD124,AND(R$4&gt;=$AD124,R$4&lt;$AE124),OR(R$4&gt;=$AD124,R$4&lt;$AE124)),IF(OR(AND(R$4&gt;=$AH124,R$4&lt;$AI124),AND(R$4&gt;=$AJ124,R$4&lt;$AK124)),$AG124,$AF124),0)))</f>
        <v/>
      </c>
      <c r="S124" s="40">
        <f>IF(OR($A124="",$AF124=""),"",IF($AL124=1,0,IF(IF($AE124&gt;$AD124,AND(S$4&gt;=$AD124,S$4&lt;$AE124),OR(S$4&gt;=$AD124,S$4&lt;$AE124)),IF(OR(AND(S$4&gt;=$AH124,S$4&lt;$AI124),AND(S$4&gt;=$AJ124,S$4&lt;$AK124)),$AG124,$AF124),0)))</f>
        <v/>
      </c>
      <c r="T124" s="40">
        <f>IF(OR($A124="",$AF124=""),"",IF($AL124=1,0,IF(IF($AE124&gt;$AD124,AND(T$4&gt;=$AD124,T$4&lt;$AE124),OR(T$4&gt;=$AD124,T$4&lt;$AE124)),IF(OR(AND(T$4&gt;=$AH124,T$4&lt;$AI124),AND(T$4&gt;=$AJ124,T$4&lt;$AK124)),$AG124,$AF124),0)))</f>
        <v/>
      </c>
      <c r="U124" s="40">
        <f>IF(OR($A124="",$AF124=""),"",IF($AL124=1,0,IF(IF($AE124&gt;$AD124,AND(U$4&gt;=$AD124,U$4&lt;$AE124),OR(U$4&gt;=$AD124,U$4&lt;$AE124)),IF(OR(AND(U$4&gt;=$AH124,U$4&lt;$AI124),AND(U$4&gt;=$AJ124,U$4&lt;$AK124)),$AG124,$AF124),0)))</f>
        <v/>
      </c>
      <c r="V124" s="40">
        <f>IF(OR($A124="",$AF124=""),"",IF($AL124=1,0,IF(IF($AE124&gt;$AD124,AND(V$4&gt;=$AD124,V$4&lt;$AE124),OR(V$4&gt;=$AD124,V$4&lt;$AE124)),IF(OR(AND(V$4&gt;=$AH124,V$4&lt;$AI124),AND(V$4&gt;=$AJ124,V$4&lt;$AK124)),$AG124,$AF124),0)))</f>
        <v/>
      </c>
      <c r="W124" s="40">
        <f>IF(OR($A124="",$AF124=""),"",IF($AL124=1,0,IF(IF($AE124&gt;$AD124,AND(W$4&gt;=$AD124,W$4&lt;$AE124),OR(W$4&gt;=$AD124,W$4&lt;$AE124)),IF(OR(AND(W$4&gt;=$AH124,W$4&lt;$AI124),AND(W$4&gt;=$AJ124,W$4&lt;$AK124)),$AG124,$AF124),0)))</f>
        <v/>
      </c>
      <c r="X124" s="40">
        <f>IF(OR($A124="",$AF124=""),"",IF($AL124=1,0,IF(IF($AE124&gt;$AD124,AND(X$4&gt;=$AD124,X$4&lt;$AE124),OR(X$4&gt;=$AD124,X$4&lt;$AE124)),IF(OR(AND(X$4&gt;=$AH124,X$4&lt;$AI124),AND(X$4&gt;=$AJ124,X$4&lt;$AK124)),$AG124,$AF124),0)))</f>
        <v/>
      </c>
      <c r="Y124" s="40">
        <f>IF(OR($A124="",$AF124=""),"",IF($AL124=1,0,IF(IF($AE124&gt;$AD124,AND(Y$4&gt;=$AD124,Y$4&lt;$AE124),OR(Y$4&gt;=$AD124,Y$4&lt;$AE124)),IF(OR(AND(Y$4&gt;=$AH124,Y$4&lt;$AI124),AND(Y$4&gt;=$AJ124,Y$4&lt;$AK124)),$AG124,$AF124),0)))</f>
        <v/>
      </c>
      <c r="Z124" s="40">
        <f>IF(OR($A124="",$AF124=""),"",IF($AL124=1,0,IF(IF($AE124&gt;$AD124,AND(Z$4&gt;=$AD124,Z$4&lt;$AE124),OR(Z$4&gt;=$AD124,Z$4&lt;$AE124)),IF(OR(AND(Z$4&gt;=$AH124,Z$4&lt;$AI124),AND(Z$4&gt;=$AJ124,Z$4&lt;$AK124)),$AG124,$AF124),0)))</f>
        <v/>
      </c>
      <c r="AA124" s="41">
        <f>IF($A124="","",SUM(C124:Z124))</f>
        <v/>
      </c>
      <c r="AC124" s="42" t="n">
        <v>3</v>
      </c>
      <c r="AD124" s="42">
        <f>IF('3 Movimento'!$B$24&lt;&gt;"",'3 Movimento'!$B$24,IF('1 Loja'!D$16="",0,'1 Loja'!D$16))*24</f>
        <v/>
      </c>
      <c r="AE124" s="42">
        <f>IF('3 Movimento'!$C$24&lt;&gt;"",'3 Movimento'!$C$24,IF('1 Loja'!D$17="",0,'1 Loja'!D$17))*24</f>
        <v/>
      </c>
      <c r="AF124" s="42">
        <f>IF('3 Movimento'!$H$24="","",'3 Movimento'!$H$24)</f>
        <v/>
      </c>
      <c r="AG124" s="42">
        <f>IF('3 Movimento'!$I$24="",AF124,'3 Movimento'!$I$24)</f>
        <v/>
      </c>
      <c r="AH124" s="42">
        <f>IF('1 Loja'!D$18="",-1,'1 Loja'!D$18*24)</f>
        <v/>
      </c>
      <c r="AI124" s="42">
        <f>IF('1 Loja'!D$19="",-1,'1 Loja'!D$19*24)</f>
        <v/>
      </c>
      <c r="AJ124" s="42">
        <f>IF('1 Loja'!D$20="",-1,'1 Loja'!D$20*24)</f>
        <v/>
      </c>
      <c r="AK124" s="42">
        <f>IF('1 Loja'!D$21="",-1,'1 Loja'!D$21*24)</f>
        <v/>
      </c>
      <c r="AL124" s="42">
        <f>IF(AND('3 Movimento'!$B$24="",'3 Movimento'!$C$24="",OR('1 Loja'!D$16="",'1 Loja'!D$17="")),1,0)</f>
        <v/>
      </c>
    </row>
    <row r="125">
      <c r="A125" s="39">
        <f>IF('3 Movimento'!$A$25="","",'3 Movimento'!$A$25)</f>
        <v/>
      </c>
      <c r="B125" s="39" t="inlineStr">
        <is>
          <t>Segunda</t>
        </is>
      </c>
      <c r="C125" s="40">
        <f>IF(OR($A125="",$AF125=""),"",IF($AL125=1,0,IF(IF($AE125&gt;$AD125,AND(C$4&gt;=$AD125,C$4&lt;$AE125),OR(C$4&gt;=$AD125,C$4&lt;$AE125)),IF(OR(AND(C$4&gt;=$AH125,C$4&lt;$AI125),AND(C$4&gt;=$AJ125,C$4&lt;$AK125)),$AG125,$AF125),0)))</f>
        <v/>
      </c>
      <c r="D125" s="40">
        <f>IF(OR($A125="",$AF125=""),"",IF($AL125=1,0,IF(IF($AE125&gt;$AD125,AND(D$4&gt;=$AD125,D$4&lt;$AE125),OR(D$4&gt;=$AD125,D$4&lt;$AE125)),IF(OR(AND(D$4&gt;=$AH125,D$4&lt;$AI125),AND(D$4&gt;=$AJ125,D$4&lt;$AK125)),$AG125,$AF125),0)))</f>
        <v/>
      </c>
      <c r="E125" s="40">
        <f>IF(OR($A125="",$AF125=""),"",IF($AL125=1,0,IF(IF($AE125&gt;$AD125,AND(E$4&gt;=$AD125,E$4&lt;$AE125),OR(E$4&gt;=$AD125,E$4&lt;$AE125)),IF(OR(AND(E$4&gt;=$AH125,E$4&lt;$AI125),AND(E$4&gt;=$AJ125,E$4&lt;$AK125)),$AG125,$AF125),0)))</f>
        <v/>
      </c>
      <c r="F125" s="40">
        <f>IF(OR($A125="",$AF125=""),"",IF($AL125=1,0,IF(IF($AE125&gt;$AD125,AND(F$4&gt;=$AD125,F$4&lt;$AE125),OR(F$4&gt;=$AD125,F$4&lt;$AE125)),IF(OR(AND(F$4&gt;=$AH125,F$4&lt;$AI125),AND(F$4&gt;=$AJ125,F$4&lt;$AK125)),$AG125,$AF125),0)))</f>
        <v/>
      </c>
      <c r="G125" s="40">
        <f>IF(OR($A125="",$AF125=""),"",IF($AL125=1,0,IF(IF($AE125&gt;$AD125,AND(G$4&gt;=$AD125,G$4&lt;$AE125),OR(G$4&gt;=$AD125,G$4&lt;$AE125)),IF(OR(AND(G$4&gt;=$AH125,G$4&lt;$AI125),AND(G$4&gt;=$AJ125,G$4&lt;$AK125)),$AG125,$AF125),0)))</f>
        <v/>
      </c>
      <c r="H125" s="40">
        <f>IF(OR($A125="",$AF125=""),"",IF($AL125=1,0,IF(IF($AE125&gt;$AD125,AND(H$4&gt;=$AD125,H$4&lt;$AE125),OR(H$4&gt;=$AD125,H$4&lt;$AE125)),IF(OR(AND(H$4&gt;=$AH125,H$4&lt;$AI125),AND(H$4&gt;=$AJ125,H$4&lt;$AK125)),$AG125,$AF125),0)))</f>
        <v/>
      </c>
      <c r="I125" s="40">
        <f>IF(OR($A125="",$AF125=""),"",IF($AL125=1,0,IF(IF($AE125&gt;$AD125,AND(I$4&gt;=$AD125,I$4&lt;$AE125),OR(I$4&gt;=$AD125,I$4&lt;$AE125)),IF(OR(AND(I$4&gt;=$AH125,I$4&lt;$AI125),AND(I$4&gt;=$AJ125,I$4&lt;$AK125)),$AG125,$AF125),0)))</f>
        <v/>
      </c>
      <c r="J125" s="40">
        <f>IF(OR($A125="",$AF125=""),"",IF($AL125=1,0,IF(IF($AE125&gt;$AD125,AND(J$4&gt;=$AD125,J$4&lt;$AE125),OR(J$4&gt;=$AD125,J$4&lt;$AE125)),IF(OR(AND(J$4&gt;=$AH125,J$4&lt;$AI125),AND(J$4&gt;=$AJ125,J$4&lt;$AK125)),$AG125,$AF125),0)))</f>
        <v/>
      </c>
      <c r="K125" s="40">
        <f>IF(OR($A125="",$AF125=""),"",IF($AL125=1,0,IF(IF($AE125&gt;$AD125,AND(K$4&gt;=$AD125,K$4&lt;$AE125),OR(K$4&gt;=$AD125,K$4&lt;$AE125)),IF(OR(AND(K$4&gt;=$AH125,K$4&lt;$AI125),AND(K$4&gt;=$AJ125,K$4&lt;$AK125)),$AG125,$AF125),0)))</f>
        <v/>
      </c>
      <c r="L125" s="40">
        <f>IF(OR($A125="",$AF125=""),"",IF($AL125=1,0,IF(IF($AE125&gt;$AD125,AND(L$4&gt;=$AD125,L$4&lt;$AE125),OR(L$4&gt;=$AD125,L$4&lt;$AE125)),IF(OR(AND(L$4&gt;=$AH125,L$4&lt;$AI125),AND(L$4&gt;=$AJ125,L$4&lt;$AK125)),$AG125,$AF125),0)))</f>
        <v/>
      </c>
      <c r="M125" s="40">
        <f>IF(OR($A125="",$AF125=""),"",IF($AL125=1,0,IF(IF($AE125&gt;$AD125,AND(M$4&gt;=$AD125,M$4&lt;$AE125),OR(M$4&gt;=$AD125,M$4&lt;$AE125)),IF(OR(AND(M$4&gt;=$AH125,M$4&lt;$AI125),AND(M$4&gt;=$AJ125,M$4&lt;$AK125)),$AG125,$AF125),0)))</f>
        <v/>
      </c>
      <c r="N125" s="40">
        <f>IF(OR($A125="",$AF125=""),"",IF($AL125=1,0,IF(IF($AE125&gt;$AD125,AND(N$4&gt;=$AD125,N$4&lt;$AE125),OR(N$4&gt;=$AD125,N$4&lt;$AE125)),IF(OR(AND(N$4&gt;=$AH125,N$4&lt;$AI125),AND(N$4&gt;=$AJ125,N$4&lt;$AK125)),$AG125,$AF125),0)))</f>
        <v/>
      </c>
      <c r="O125" s="40">
        <f>IF(OR($A125="",$AF125=""),"",IF($AL125=1,0,IF(IF($AE125&gt;$AD125,AND(O$4&gt;=$AD125,O$4&lt;$AE125),OR(O$4&gt;=$AD125,O$4&lt;$AE125)),IF(OR(AND(O$4&gt;=$AH125,O$4&lt;$AI125),AND(O$4&gt;=$AJ125,O$4&lt;$AK125)),$AG125,$AF125),0)))</f>
        <v/>
      </c>
      <c r="P125" s="40">
        <f>IF(OR($A125="",$AF125=""),"",IF($AL125=1,0,IF(IF($AE125&gt;$AD125,AND(P$4&gt;=$AD125,P$4&lt;$AE125),OR(P$4&gt;=$AD125,P$4&lt;$AE125)),IF(OR(AND(P$4&gt;=$AH125,P$4&lt;$AI125),AND(P$4&gt;=$AJ125,P$4&lt;$AK125)),$AG125,$AF125),0)))</f>
        <v/>
      </c>
      <c r="Q125" s="40">
        <f>IF(OR($A125="",$AF125=""),"",IF($AL125=1,0,IF(IF($AE125&gt;$AD125,AND(Q$4&gt;=$AD125,Q$4&lt;$AE125),OR(Q$4&gt;=$AD125,Q$4&lt;$AE125)),IF(OR(AND(Q$4&gt;=$AH125,Q$4&lt;$AI125),AND(Q$4&gt;=$AJ125,Q$4&lt;$AK125)),$AG125,$AF125),0)))</f>
        <v/>
      </c>
      <c r="R125" s="40">
        <f>IF(OR($A125="",$AF125=""),"",IF($AL125=1,0,IF(IF($AE125&gt;$AD125,AND(R$4&gt;=$AD125,R$4&lt;$AE125),OR(R$4&gt;=$AD125,R$4&lt;$AE125)),IF(OR(AND(R$4&gt;=$AH125,R$4&lt;$AI125),AND(R$4&gt;=$AJ125,R$4&lt;$AK125)),$AG125,$AF125),0)))</f>
        <v/>
      </c>
      <c r="S125" s="40">
        <f>IF(OR($A125="",$AF125=""),"",IF($AL125=1,0,IF(IF($AE125&gt;$AD125,AND(S$4&gt;=$AD125,S$4&lt;$AE125),OR(S$4&gt;=$AD125,S$4&lt;$AE125)),IF(OR(AND(S$4&gt;=$AH125,S$4&lt;$AI125),AND(S$4&gt;=$AJ125,S$4&lt;$AK125)),$AG125,$AF125),0)))</f>
        <v/>
      </c>
      <c r="T125" s="40">
        <f>IF(OR($A125="",$AF125=""),"",IF($AL125=1,0,IF(IF($AE125&gt;$AD125,AND(T$4&gt;=$AD125,T$4&lt;$AE125),OR(T$4&gt;=$AD125,T$4&lt;$AE125)),IF(OR(AND(T$4&gt;=$AH125,T$4&lt;$AI125),AND(T$4&gt;=$AJ125,T$4&lt;$AK125)),$AG125,$AF125),0)))</f>
        <v/>
      </c>
      <c r="U125" s="40">
        <f>IF(OR($A125="",$AF125=""),"",IF($AL125=1,0,IF(IF($AE125&gt;$AD125,AND(U$4&gt;=$AD125,U$4&lt;$AE125),OR(U$4&gt;=$AD125,U$4&lt;$AE125)),IF(OR(AND(U$4&gt;=$AH125,U$4&lt;$AI125),AND(U$4&gt;=$AJ125,U$4&lt;$AK125)),$AG125,$AF125),0)))</f>
        <v/>
      </c>
      <c r="V125" s="40">
        <f>IF(OR($A125="",$AF125=""),"",IF($AL125=1,0,IF(IF($AE125&gt;$AD125,AND(V$4&gt;=$AD125,V$4&lt;$AE125),OR(V$4&gt;=$AD125,V$4&lt;$AE125)),IF(OR(AND(V$4&gt;=$AH125,V$4&lt;$AI125),AND(V$4&gt;=$AJ125,V$4&lt;$AK125)),$AG125,$AF125),0)))</f>
        <v/>
      </c>
      <c r="W125" s="40">
        <f>IF(OR($A125="",$AF125=""),"",IF($AL125=1,0,IF(IF($AE125&gt;$AD125,AND(W$4&gt;=$AD125,W$4&lt;$AE125),OR(W$4&gt;=$AD125,W$4&lt;$AE125)),IF(OR(AND(W$4&gt;=$AH125,W$4&lt;$AI125),AND(W$4&gt;=$AJ125,W$4&lt;$AK125)),$AG125,$AF125),0)))</f>
        <v/>
      </c>
      <c r="X125" s="40">
        <f>IF(OR($A125="",$AF125=""),"",IF($AL125=1,0,IF(IF($AE125&gt;$AD125,AND(X$4&gt;=$AD125,X$4&lt;$AE125),OR(X$4&gt;=$AD125,X$4&lt;$AE125)),IF(OR(AND(X$4&gt;=$AH125,X$4&lt;$AI125),AND(X$4&gt;=$AJ125,X$4&lt;$AK125)),$AG125,$AF125),0)))</f>
        <v/>
      </c>
      <c r="Y125" s="40">
        <f>IF(OR($A125="",$AF125=""),"",IF($AL125=1,0,IF(IF($AE125&gt;$AD125,AND(Y$4&gt;=$AD125,Y$4&lt;$AE125),OR(Y$4&gt;=$AD125,Y$4&lt;$AE125)),IF(OR(AND(Y$4&gt;=$AH125,Y$4&lt;$AI125),AND(Y$4&gt;=$AJ125,Y$4&lt;$AK125)),$AG125,$AF125),0)))</f>
        <v/>
      </c>
      <c r="Z125" s="40">
        <f>IF(OR($A125="",$AF125=""),"",IF($AL125=1,0,IF(IF($AE125&gt;$AD125,AND(Z$4&gt;=$AD125,Z$4&lt;$AE125),OR(Z$4&gt;=$AD125,Z$4&lt;$AE125)),IF(OR(AND(Z$4&gt;=$AH125,Z$4&lt;$AI125),AND(Z$4&gt;=$AJ125,Z$4&lt;$AK125)),$AG125,$AF125),0)))</f>
        <v/>
      </c>
      <c r="AA125" s="41">
        <f>IF($A125="","",SUM(C125:Z125))</f>
        <v/>
      </c>
      <c r="AC125" s="42" t="n">
        <v>1</v>
      </c>
      <c r="AD125" s="42">
        <f>IF('3 Movimento'!$B$25&lt;&gt;"",'3 Movimento'!$B$25,IF('1 Loja'!B$16="",0,'1 Loja'!B$16))*24</f>
        <v/>
      </c>
      <c r="AE125" s="42">
        <f>IF('3 Movimento'!$C$25&lt;&gt;"",'3 Movimento'!$C$25,IF('1 Loja'!B$17="",0,'1 Loja'!B$17))*24</f>
        <v/>
      </c>
      <c r="AF125" s="42">
        <f>IF('3 Movimento'!$D$25="","",'3 Movimento'!$D$25)</f>
        <v/>
      </c>
      <c r="AG125" s="42">
        <f>IF('3 Movimento'!$E$25="",AF125,'3 Movimento'!$E$25)</f>
        <v/>
      </c>
      <c r="AH125" s="42">
        <f>IF('1 Loja'!B$18="",-1,'1 Loja'!B$18*24)</f>
        <v/>
      </c>
      <c r="AI125" s="42">
        <f>IF('1 Loja'!B$19="",-1,'1 Loja'!B$19*24)</f>
        <v/>
      </c>
      <c r="AJ125" s="42">
        <f>IF('1 Loja'!B$20="",-1,'1 Loja'!B$20*24)</f>
        <v/>
      </c>
      <c r="AK125" s="42">
        <f>IF('1 Loja'!B$21="",-1,'1 Loja'!B$21*24)</f>
        <v/>
      </c>
      <c r="AL125" s="42">
        <f>IF(AND('3 Movimento'!$B$25="",'3 Movimento'!$C$25="",OR('1 Loja'!B$16="",'1 Loja'!B$17="")),1,0)</f>
        <v/>
      </c>
    </row>
    <row r="126">
      <c r="A126" s="39">
        <f>IF('3 Movimento'!$A$25="","",'3 Movimento'!$A$25)</f>
        <v/>
      </c>
      <c r="B126" s="39" t="inlineStr">
        <is>
          <t>Terça</t>
        </is>
      </c>
      <c r="C126" s="40">
        <f>IF(OR($A126="",$AF126=""),"",IF($AL126=1,0,IF(IF($AE126&gt;$AD126,AND(C$4&gt;=$AD126,C$4&lt;$AE126),OR(C$4&gt;=$AD126,C$4&lt;$AE126)),IF(OR(AND(C$4&gt;=$AH126,C$4&lt;$AI126),AND(C$4&gt;=$AJ126,C$4&lt;$AK126)),$AG126,$AF126),0)))</f>
        <v/>
      </c>
      <c r="D126" s="40">
        <f>IF(OR($A126="",$AF126=""),"",IF($AL126=1,0,IF(IF($AE126&gt;$AD126,AND(D$4&gt;=$AD126,D$4&lt;$AE126),OR(D$4&gt;=$AD126,D$4&lt;$AE126)),IF(OR(AND(D$4&gt;=$AH126,D$4&lt;$AI126),AND(D$4&gt;=$AJ126,D$4&lt;$AK126)),$AG126,$AF126),0)))</f>
        <v/>
      </c>
      <c r="E126" s="40">
        <f>IF(OR($A126="",$AF126=""),"",IF($AL126=1,0,IF(IF($AE126&gt;$AD126,AND(E$4&gt;=$AD126,E$4&lt;$AE126),OR(E$4&gt;=$AD126,E$4&lt;$AE126)),IF(OR(AND(E$4&gt;=$AH126,E$4&lt;$AI126),AND(E$4&gt;=$AJ126,E$4&lt;$AK126)),$AG126,$AF126),0)))</f>
        <v/>
      </c>
      <c r="F126" s="40">
        <f>IF(OR($A126="",$AF126=""),"",IF($AL126=1,0,IF(IF($AE126&gt;$AD126,AND(F$4&gt;=$AD126,F$4&lt;$AE126),OR(F$4&gt;=$AD126,F$4&lt;$AE126)),IF(OR(AND(F$4&gt;=$AH126,F$4&lt;$AI126),AND(F$4&gt;=$AJ126,F$4&lt;$AK126)),$AG126,$AF126),0)))</f>
        <v/>
      </c>
      <c r="G126" s="40">
        <f>IF(OR($A126="",$AF126=""),"",IF($AL126=1,0,IF(IF($AE126&gt;$AD126,AND(G$4&gt;=$AD126,G$4&lt;$AE126),OR(G$4&gt;=$AD126,G$4&lt;$AE126)),IF(OR(AND(G$4&gt;=$AH126,G$4&lt;$AI126),AND(G$4&gt;=$AJ126,G$4&lt;$AK126)),$AG126,$AF126),0)))</f>
        <v/>
      </c>
      <c r="H126" s="40">
        <f>IF(OR($A126="",$AF126=""),"",IF($AL126=1,0,IF(IF($AE126&gt;$AD126,AND(H$4&gt;=$AD126,H$4&lt;$AE126),OR(H$4&gt;=$AD126,H$4&lt;$AE126)),IF(OR(AND(H$4&gt;=$AH126,H$4&lt;$AI126),AND(H$4&gt;=$AJ126,H$4&lt;$AK126)),$AG126,$AF126),0)))</f>
        <v/>
      </c>
      <c r="I126" s="40">
        <f>IF(OR($A126="",$AF126=""),"",IF($AL126=1,0,IF(IF($AE126&gt;$AD126,AND(I$4&gt;=$AD126,I$4&lt;$AE126),OR(I$4&gt;=$AD126,I$4&lt;$AE126)),IF(OR(AND(I$4&gt;=$AH126,I$4&lt;$AI126),AND(I$4&gt;=$AJ126,I$4&lt;$AK126)),$AG126,$AF126),0)))</f>
        <v/>
      </c>
      <c r="J126" s="40">
        <f>IF(OR($A126="",$AF126=""),"",IF($AL126=1,0,IF(IF($AE126&gt;$AD126,AND(J$4&gt;=$AD126,J$4&lt;$AE126),OR(J$4&gt;=$AD126,J$4&lt;$AE126)),IF(OR(AND(J$4&gt;=$AH126,J$4&lt;$AI126),AND(J$4&gt;=$AJ126,J$4&lt;$AK126)),$AG126,$AF126),0)))</f>
        <v/>
      </c>
      <c r="K126" s="40">
        <f>IF(OR($A126="",$AF126=""),"",IF($AL126=1,0,IF(IF($AE126&gt;$AD126,AND(K$4&gt;=$AD126,K$4&lt;$AE126),OR(K$4&gt;=$AD126,K$4&lt;$AE126)),IF(OR(AND(K$4&gt;=$AH126,K$4&lt;$AI126),AND(K$4&gt;=$AJ126,K$4&lt;$AK126)),$AG126,$AF126),0)))</f>
        <v/>
      </c>
      <c r="L126" s="40">
        <f>IF(OR($A126="",$AF126=""),"",IF($AL126=1,0,IF(IF($AE126&gt;$AD126,AND(L$4&gt;=$AD126,L$4&lt;$AE126),OR(L$4&gt;=$AD126,L$4&lt;$AE126)),IF(OR(AND(L$4&gt;=$AH126,L$4&lt;$AI126),AND(L$4&gt;=$AJ126,L$4&lt;$AK126)),$AG126,$AF126),0)))</f>
        <v/>
      </c>
      <c r="M126" s="40">
        <f>IF(OR($A126="",$AF126=""),"",IF($AL126=1,0,IF(IF($AE126&gt;$AD126,AND(M$4&gt;=$AD126,M$4&lt;$AE126),OR(M$4&gt;=$AD126,M$4&lt;$AE126)),IF(OR(AND(M$4&gt;=$AH126,M$4&lt;$AI126),AND(M$4&gt;=$AJ126,M$4&lt;$AK126)),$AG126,$AF126),0)))</f>
        <v/>
      </c>
      <c r="N126" s="40">
        <f>IF(OR($A126="",$AF126=""),"",IF($AL126=1,0,IF(IF($AE126&gt;$AD126,AND(N$4&gt;=$AD126,N$4&lt;$AE126),OR(N$4&gt;=$AD126,N$4&lt;$AE126)),IF(OR(AND(N$4&gt;=$AH126,N$4&lt;$AI126),AND(N$4&gt;=$AJ126,N$4&lt;$AK126)),$AG126,$AF126),0)))</f>
        <v/>
      </c>
      <c r="O126" s="40">
        <f>IF(OR($A126="",$AF126=""),"",IF($AL126=1,0,IF(IF($AE126&gt;$AD126,AND(O$4&gt;=$AD126,O$4&lt;$AE126),OR(O$4&gt;=$AD126,O$4&lt;$AE126)),IF(OR(AND(O$4&gt;=$AH126,O$4&lt;$AI126),AND(O$4&gt;=$AJ126,O$4&lt;$AK126)),$AG126,$AF126),0)))</f>
        <v/>
      </c>
      <c r="P126" s="40">
        <f>IF(OR($A126="",$AF126=""),"",IF($AL126=1,0,IF(IF($AE126&gt;$AD126,AND(P$4&gt;=$AD126,P$4&lt;$AE126),OR(P$4&gt;=$AD126,P$4&lt;$AE126)),IF(OR(AND(P$4&gt;=$AH126,P$4&lt;$AI126),AND(P$4&gt;=$AJ126,P$4&lt;$AK126)),$AG126,$AF126),0)))</f>
        <v/>
      </c>
      <c r="Q126" s="40">
        <f>IF(OR($A126="",$AF126=""),"",IF($AL126=1,0,IF(IF($AE126&gt;$AD126,AND(Q$4&gt;=$AD126,Q$4&lt;$AE126),OR(Q$4&gt;=$AD126,Q$4&lt;$AE126)),IF(OR(AND(Q$4&gt;=$AH126,Q$4&lt;$AI126),AND(Q$4&gt;=$AJ126,Q$4&lt;$AK126)),$AG126,$AF126),0)))</f>
        <v/>
      </c>
      <c r="R126" s="40">
        <f>IF(OR($A126="",$AF126=""),"",IF($AL126=1,0,IF(IF($AE126&gt;$AD126,AND(R$4&gt;=$AD126,R$4&lt;$AE126),OR(R$4&gt;=$AD126,R$4&lt;$AE126)),IF(OR(AND(R$4&gt;=$AH126,R$4&lt;$AI126),AND(R$4&gt;=$AJ126,R$4&lt;$AK126)),$AG126,$AF126),0)))</f>
        <v/>
      </c>
      <c r="S126" s="40">
        <f>IF(OR($A126="",$AF126=""),"",IF($AL126=1,0,IF(IF($AE126&gt;$AD126,AND(S$4&gt;=$AD126,S$4&lt;$AE126),OR(S$4&gt;=$AD126,S$4&lt;$AE126)),IF(OR(AND(S$4&gt;=$AH126,S$4&lt;$AI126),AND(S$4&gt;=$AJ126,S$4&lt;$AK126)),$AG126,$AF126),0)))</f>
        <v/>
      </c>
      <c r="T126" s="40">
        <f>IF(OR($A126="",$AF126=""),"",IF($AL126=1,0,IF(IF($AE126&gt;$AD126,AND(T$4&gt;=$AD126,T$4&lt;$AE126),OR(T$4&gt;=$AD126,T$4&lt;$AE126)),IF(OR(AND(T$4&gt;=$AH126,T$4&lt;$AI126),AND(T$4&gt;=$AJ126,T$4&lt;$AK126)),$AG126,$AF126),0)))</f>
        <v/>
      </c>
      <c r="U126" s="40">
        <f>IF(OR($A126="",$AF126=""),"",IF($AL126=1,0,IF(IF($AE126&gt;$AD126,AND(U$4&gt;=$AD126,U$4&lt;$AE126),OR(U$4&gt;=$AD126,U$4&lt;$AE126)),IF(OR(AND(U$4&gt;=$AH126,U$4&lt;$AI126),AND(U$4&gt;=$AJ126,U$4&lt;$AK126)),$AG126,$AF126),0)))</f>
        <v/>
      </c>
      <c r="V126" s="40">
        <f>IF(OR($A126="",$AF126=""),"",IF($AL126=1,0,IF(IF($AE126&gt;$AD126,AND(V$4&gt;=$AD126,V$4&lt;$AE126),OR(V$4&gt;=$AD126,V$4&lt;$AE126)),IF(OR(AND(V$4&gt;=$AH126,V$4&lt;$AI126),AND(V$4&gt;=$AJ126,V$4&lt;$AK126)),$AG126,$AF126),0)))</f>
        <v/>
      </c>
      <c r="W126" s="40">
        <f>IF(OR($A126="",$AF126=""),"",IF($AL126=1,0,IF(IF($AE126&gt;$AD126,AND(W$4&gt;=$AD126,W$4&lt;$AE126),OR(W$4&gt;=$AD126,W$4&lt;$AE126)),IF(OR(AND(W$4&gt;=$AH126,W$4&lt;$AI126),AND(W$4&gt;=$AJ126,W$4&lt;$AK126)),$AG126,$AF126),0)))</f>
        <v/>
      </c>
      <c r="X126" s="40">
        <f>IF(OR($A126="",$AF126=""),"",IF($AL126=1,0,IF(IF($AE126&gt;$AD126,AND(X$4&gt;=$AD126,X$4&lt;$AE126),OR(X$4&gt;=$AD126,X$4&lt;$AE126)),IF(OR(AND(X$4&gt;=$AH126,X$4&lt;$AI126),AND(X$4&gt;=$AJ126,X$4&lt;$AK126)),$AG126,$AF126),0)))</f>
        <v/>
      </c>
      <c r="Y126" s="40">
        <f>IF(OR($A126="",$AF126=""),"",IF($AL126=1,0,IF(IF($AE126&gt;$AD126,AND(Y$4&gt;=$AD126,Y$4&lt;$AE126),OR(Y$4&gt;=$AD126,Y$4&lt;$AE126)),IF(OR(AND(Y$4&gt;=$AH126,Y$4&lt;$AI126),AND(Y$4&gt;=$AJ126,Y$4&lt;$AK126)),$AG126,$AF126),0)))</f>
        <v/>
      </c>
      <c r="Z126" s="40">
        <f>IF(OR($A126="",$AF126=""),"",IF($AL126=1,0,IF(IF($AE126&gt;$AD126,AND(Z$4&gt;=$AD126,Z$4&lt;$AE126),OR(Z$4&gt;=$AD126,Z$4&lt;$AE126)),IF(OR(AND(Z$4&gt;=$AH126,Z$4&lt;$AI126),AND(Z$4&gt;=$AJ126,Z$4&lt;$AK126)),$AG126,$AF126),0)))</f>
        <v/>
      </c>
      <c r="AA126" s="41">
        <f>IF($A126="","",SUM(C126:Z126))</f>
        <v/>
      </c>
      <c r="AC126" s="42" t="n">
        <v>1</v>
      </c>
      <c r="AD126" s="42">
        <f>IF('3 Movimento'!$B$25&lt;&gt;"",'3 Movimento'!$B$25,IF('1 Loja'!B$16="",0,'1 Loja'!B$16))*24</f>
        <v/>
      </c>
      <c r="AE126" s="42">
        <f>IF('3 Movimento'!$C$25&lt;&gt;"",'3 Movimento'!$C$25,IF('1 Loja'!B$17="",0,'1 Loja'!B$17))*24</f>
        <v/>
      </c>
      <c r="AF126" s="42">
        <f>IF('3 Movimento'!$D$25="","",'3 Movimento'!$D$25)</f>
        <v/>
      </c>
      <c r="AG126" s="42">
        <f>IF('3 Movimento'!$E$25="",AF126,'3 Movimento'!$E$25)</f>
        <v/>
      </c>
      <c r="AH126" s="42">
        <f>IF('1 Loja'!B$18="",-1,'1 Loja'!B$18*24)</f>
        <v/>
      </c>
      <c r="AI126" s="42">
        <f>IF('1 Loja'!B$19="",-1,'1 Loja'!B$19*24)</f>
        <v/>
      </c>
      <c r="AJ126" s="42">
        <f>IF('1 Loja'!B$20="",-1,'1 Loja'!B$20*24)</f>
        <v/>
      </c>
      <c r="AK126" s="42">
        <f>IF('1 Loja'!B$21="",-1,'1 Loja'!B$21*24)</f>
        <v/>
      </c>
      <c r="AL126" s="42">
        <f>IF(AND('3 Movimento'!$B$25="",'3 Movimento'!$C$25="",OR('1 Loja'!B$16="",'1 Loja'!B$17="")),1,0)</f>
        <v/>
      </c>
    </row>
    <row r="127">
      <c r="A127" s="39">
        <f>IF('3 Movimento'!$A$25="","",'3 Movimento'!$A$25)</f>
        <v/>
      </c>
      <c r="B127" s="39" t="inlineStr">
        <is>
          <t>Quarta</t>
        </is>
      </c>
      <c r="C127" s="40">
        <f>IF(OR($A127="",$AF127=""),"",IF($AL127=1,0,IF(IF($AE127&gt;$AD127,AND(C$4&gt;=$AD127,C$4&lt;$AE127),OR(C$4&gt;=$AD127,C$4&lt;$AE127)),IF(OR(AND(C$4&gt;=$AH127,C$4&lt;$AI127),AND(C$4&gt;=$AJ127,C$4&lt;$AK127)),$AG127,$AF127),0)))</f>
        <v/>
      </c>
      <c r="D127" s="40">
        <f>IF(OR($A127="",$AF127=""),"",IF($AL127=1,0,IF(IF($AE127&gt;$AD127,AND(D$4&gt;=$AD127,D$4&lt;$AE127),OR(D$4&gt;=$AD127,D$4&lt;$AE127)),IF(OR(AND(D$4&gt;=$AH127,D$4&lt;$AI127),AND(D$4&gt;=$AJ127,D$4&lt;$AK127)),$AG127,$AF127),0)))</f>
        <v/>
      </c>
      <c r="E127" s="40">
        <f>IF(OR($A127="",$AF127=""),"",IF($AL127=1,0,IF(IF($AE127&gt;$AD127,AND(E$4&gt;=$AD127,E$4&lt;$AE127),OR(E$4&gt;=$AD127,E$4&lt;$AE127)),IF(OR(AND(E$4&gt;=$AH127,E$4&lt;$AI127),AND(E$4&gt;=$AJ127,E$4&lt;$AK127)),$AG127,$AF127),0)))</f>
        <v/>
      </c>
      <c r="F127" s="40">
        <f>IF(OR($A127="",$AF127=""),"",IF($AL127=1,0,IF(IF($AE127&gt;$AD127,AND(F$4&gt;=$AD127,F$4&lt;$AE127),OR(F$4&gt;=$AD127,F$4&lt;$AE127)),IF(OR(AND(F$4&gt;=$AH127,F$4&lt;$AI127),AND(F$4&gt;=$AJ127,F$4&lt;$AK127)),$AG127,$AF127),0)))</f>
        <v/>
      </c>
      <c r="G127" s="40">
        <f>IF(OR($A127="",$AF127=""),"",IF($AL127=1,0,IF(IF($AE127&gt;$AD127,AND(G$4&gt;=$AD127,G$4&lt;$AE127),OR(G$4&gt;=$AD127,G$4&lt;$AE127)),IF(OR(AND(G$4&gt;=$AH127,G$4&lt;$AI127),AND(G$4&gt;=$AJ127,G$4&lt;$AK127)),$AG127,$AF127),0)))</f>
        <v/>
      </c>
      <c r="H127" s="40">
        <f>IF(OR($A127="",$AF127=""),"",IF($AL127=1,0,IF(IF($AE127&gt;$AD127,AND(H$4&gt;=$AD127,H$4&lt;$AE127),OR(H$4&gt;=$AD127,H$4&lt;$AE127)),IF(OR(AND(H$4&gt;=$AH127,H$4&lt;$AI127),AND(H$4&gt;=$AJ127,H$4&lt;$AK127)),$AG127,$AF127),0)))</f>
        <v/>
      </c>
      <c r="I127" s="40">
        <f>IF(OR($A127="",$AF127=""),"",IF($AL127=1,0,IF(IF($AE127&gt;$AD127,AND(I$4&gt;=$AD127,I$4&lt;$AE127),OR(I$4&gt;=$AD127,I$4&lt;$AE127)),IF(OR(AND(I$4&gt;=$AH127,I$4&lt;$AI127),AND(I$4&gt;=$AJ127,I$4&lt;$AK127)),$AG127,$AF127),0)))</f>
        <v/>
      </c>
      <c r="J127" s="40">
        <f>IF(OR($A127="",$AF127=""),"",IF($AL127=1,0,IF(IF($AE127&gt;$AD127,AND(J$4&gt;=$AD127,J$4&lt;$AE127),OR(J$4&gt;=$AD127,J$4&lt;$AE127)),IF(OR(AND(J$4&gt;=$AH127,J$4&lt;$AI127),AND(J$4&gt;=$AJ127,J$4&lt;$AK127)),$AG127,$AF127),0)))</f>
        <v/>
      </c>
      <c r="K127" s="40">
        <f>IF(OR($A127="",$AF127=""),"",IF($AL127=1,0,IF(IF($AE127&gt;$AD127,AND(K$4&gt;=$AD127,K$4&lt;$AE127),OR(K$4&gt;=$AD127,K$4&lt;$AE127)),IF(OR(AND(K$4&gt;=$AH127,K$4&lt;$AI127),AND(K$4&gt;=$AJ127,K$4&lt;$AK127)),$AG127,$AF127),0)))</f>
        <v/>
      </c>
      <c r="L127" s="40">
        <f>IF(OR($A127="",$AF127=""),"",IF($AL127=1,0,IF(IF($AE127&gt;$AD127,AND(L$4&gt;=$AD127,L$4&lt;$AE127),OR(L$4&gt;=$AD127,L$4&lt;$AE127)),IF(OR(AND(L$4&gt;=$AH127,L$4&lt;$AI127),AND(L$4&gt;=$AJ127,L$4&lt;$AK127)),$AG127,$AF127),0)))</f>
        <v/>
      </c>
      <c r="M127" s="40">
        <f>IF(OR($A127="",$AF127=""),"",IF($AL127=1,0,IF(IF($AE127&gt;$AD127,AND(M$4&gt;=$AD127,M$4&lt;$AE127),OR(M$4&gt;=$AD127,M$4&lt;$AE127)),IF(OR(AND(M$4&gt;=$AH127,M$4&lt;$AI127),AND(M$4&gt;=$AJ127,M$4&lt;$AK127)),$AG127,$AF127),0)))</f>
        <v/>
      </c>
      <c r="N127" s="40">
        <f>IF(OR($A127="",$AF127=""),"",IF($AL127=1,0,IF(IF($AE127&gt;$AD127,AND(N$4&gt;=$AD127,N$4&lt;$AE127),OR(N$4&gt;=$AD127,N$4&lt;$AE127)),IF(OR(AND(N$4&gt;=$AH127,N$4&lt;$AI127),AND(N$4&gt;=$AJ127,N$4&lt;$AK127)),$AG127,$AF127),0)))</f>
        <v/>
      </c>
      <c r="O127" s="40">
        <f>IF(OR($A127="",$AF127=""),"",IF($AL127=1,0,IF(IF($AE127&gt;$AD127,AND(O$4&gt;=$AD127,O$4&lt;$AE127),OR(O$4&gt;=$AD127,O$4&lt;$AE127)),IF(OR(AND(O$4&gt;=$AH127,O$4&lt;$AI127),AND(O$4&gt;=$AJ127,O$4&lt;$AK127)),$AG127,$AF127),0)))</f>
        <v/>
      </c>
      <c r="P127" s="40">
        <f>IF(OR($A127="",$AF127=""),"",IF($AL127=1,0,IF(IF($AE127&gt;$AD127,AND(P$4&gt;=$AD127,P$4&lt;$AE127),OR(P$4&gt;=$AD127,P$4&lt;$AE127)),IF(OR(AND(P$4&gt;=$AH127,P$4&lt;$AI127),AND(P$4&gt;=$AJ127,P$4&lt;$AK127)),$AG127,$AF127),0)))</f>
        <v/>
      </c>
      <c r="Q127" s="40">
        <f>IF(OR($A127="",$AF127=""),"",IF($AL127=1,0,IF(IF($AE127&gt;$AD127,AND(Q$4&gt;=$AD127,Q$4&lt;$AE127),OR(Q$4&gt;=$AD127,Q$4&lt;$AE127)),IF(OR(AND(Q$4&gt;=$AH127,Q$4&lt;$AI127),AND(Q$4&gt;=$AJ127,Q$4&lt;$AK127)),$AG127,$AF127),0)))</f>
        <v/>
      </c>
      <c r="R127" s="40">
        <f>IF(OR($A127="",$AF127=""),"",IF($AL127=1,0,IF(IF($AE127&gt;$AD127,AND(R$4&gt;=$AD127,R$4&lt;$AE127),OR(R$4&gt;=$AD127,R$4&lt;$AE127)),IF(OR(AND(R$4&gt;=$AH127,R$4&lt;$AI127),AND(R$4&gt;=$AJ127,R$4&lt;$AK127)),$AG127,$AF127),0)))</f>
        <v/>
      </c>
      <c r="S127" s="40">
        <f>IF(OR($A127="",$AF127=""),"",IF($AL127=1,0,IF(IF($AE127&gt;$AD127,AND(S$4&gt;=$AD127,S$4&lt;$AE127),OR(S$4&gt;=$AD127,S$4&lt;$AE127)),IF(OR(AND(S$4&gt;=$AH127,S$4&lt;$AI127),AND(S$4&gt;=$AJ127,S$4&lt;$AK127)),$AG127,$AF127),0)))</f>
        <v/>
      </c>
      <c r="T127" s="40">
        <f>IF(OR($A127="",$AF127=""),"",IF($AL127=1,0,IF(IF($AE127&gt;$AD127,AND(T$4&gt;=$AD127,T$4&lt;$AE127),OR(T$4&gt;=$AD127,T$4&lt;$AE127)),IF(OR(AND(T$4&gt;=$AH127,T$4&lt;$AI127),AND(T$4&gt;=$AJ127,T$4&lt;$AK127)),$AG127,$AF127),0)))</f>
        <v/>
      </c>
      <c r="U127" s="40">
        <f>IF(OR($A127="",$AF127=""),"",IF($AL127=1,0,IF(IF($AE127&gt;$AD127,AND(U$4&gt;=$AD127,U$4&lt;$AE127),OR(U$4&gt;=$AD127,U$4&lt;$AE127)),IF(OR(AND(U$4&gt;=$AH127,U$4&lt;$AI127),AND(U$4&gt;=$AJ127,U$4&lt;$AK127)),$AG127,$AF127),0)))</f>
        <v/>
      </c>
      <c r="V127" s="40">
        <f>IF(OR($A127="",$AF127=""),"",IF($AL127=1,0,IF(IF($AE127&gt;$AD127,AND(V$4&gt;=$AD127,V$4&lt;$AE127),OR(V$4&gt;=$AD127,V$4&lt;$AE127)),IF(OR(AND(V$4&gt;=$AH127,V$4&lt;$AI127),AND(V$4&gt;=$AJ127,V$4&lt;$AK127)),$AG127,$AF127),0)))</f>
        <v/>
      </c>
      <c r="W127" s="40">
        <f>IF(OR($A127="",$AF127=""),"",IF($AL127=1,0,IF(IF($AE127&gt;$AD127,AND(W$4&gt;=$AD127,W$4&lt;$AE127),OR(W$4&gt;=$AD127,W$4&lt;$AE127)),IF(OR(AND(W$4&gt;=$AH127,W$4&lt;$AI127),AND(W$4&gt;=$AJ127,W$4&lt;$AK127)),$AG127,$AF127),0)))</f>
        <v/>
      </c>
      <c r="X127" s="40">
        <f>IF(OR($A127="",$AF127=""),"",IF($AL127=1,0,IF(IF($AE127&gt;$AD127,AND(X$4&gt;=$AD127,X$4&lt;$AE127),OR(X$4&gt;=$AD127,X$4&lt;$AE127)),IF(OR(AND(X$4&gt;=$AH127,X$4&lt;$AI127),AND(X$4&gt;=$AJ127,X$4&lt;$AK127)),$AG127,$AF127),0)))</f>
        <v/>
      </c>
      <c r="Y127" s="40">
        <f>IF(OR($A127="",$AF127=""),"",IF($AL127=1,0,IF(IF($AE127&gt;$AD127,AND(Y$4&gt;=$AD127,Y$4&lt;$AE127),OR(Y$4&gt;=$AD127,Y$4&lt;$AE127)),IF(OR(AND(Y$4&gt;=$AH127,Y$4&lt;$AI127),AND(Y$4&gt;=$AJ127,Y$4&lt;$AK127)),$AG127,$AF127),0)))</f>
        <v/>
      </c>
      <c r="Z127" s="40">
        <f>IF(OR($A127="",$AF127=""),"",IF($AL127=1,0,IF(IF($AE127&gt;$AD127,AND(Z$4&gt;=$AD127,Z$4&lt;$AE127),OR(Z$4&gt;=$AD127,Z$4&lt;$AE127)),IF(OR(AND(Z$4&gt;=$AH127,Z$4&lt;$AI127),AND(Z$4&gt;=$AJ127,Z$4&lt;$AK127)),$AG127,$AF127),0)))</f>
        <v/>
      </c>
      <c r="AA127" s="41">
        <f>IF($A127="","",SUM(C127:Z127))</f>
        <v/>
      </c>
      <c r="AC127" s="42" t="n">
        <v>1</v>
      </c>
      <c r="AD127" s="42">
        <f>IF('3 Movimento'!$B$25&lt;&gt;"",'3 Movimento'!$B$25,IF('1 Loja'!B$16="",0,'1 Loja'!B$16))*24</f>
        <v/>
      </c>
      <c r="AE127" s="42">
        <f>IF('3 Movimento'!$C$25&lt;&gt;"",'3 Movimento'!$C$25,IF('1 Loja'!B$17="",0,'1 Loja'!B$17))*24</f>
        <v/>
      </c>
      <c r="AF127" s="42">
        <f>IF('3 Movimento'!$D$25="","",'3 Movimento'!$D$25)</f>
        <v/>
      </c>
      <c r="AG127" s="42">
        <f>IF('3 Movimento'!$E$25="",AF127,'3 Movimento'!$E$25)</f>
        <v/>
      </c>
      <c r="AH127" s="42">
        <f>IF('1 Loja'!B$18="",-1,'1 Loja'!B$18*24)</f>
        <v/>
      </c>
      <c r="AI127" s="42">
        <f>IF('1 Loja'!B$19="",-1,'1 Loja'!B$19*24)</f>
        <v/>
      </c>
      <c r="AJ127" s="42">
        <f>IF('1 Loja'!B$20="",-1,'1 Loja'!B$20*24)</f>
        <v/>
      </c>
      <c r="AK127" s="42">
        <f>IF('1 Loja'!B$21="",-1,'1 Loja'!B$21*24)</f>
        <v/>
      </c>
      <c r="AL127" s="42">
        <f>IF(AND('3 Movimento'!$B$25="",'3 Movimento'!$C$25="",OR('1 Loja'!B$16="",'1 Loja'!B$17="")),1,0)</f>
        <v/>
      </c>
    </row>
    <row r="128">
      <c r="A128" s="39">
        <f>IF('3 Movimento'!$A$25="","",'3 Movimento'!$A$25)</f>
        <v/>
      </c>
      <c r="B128" s="39" t="inlineStr">
        <is>
          <t>Quinta</t>
        </is>
      </c>
      <c r="C128" s="40">
        <f>IF(OR($A128="",$AF128=""),"",IF($AL128=1,0,IF(IF($AE128&gt;$AD128,AND(C$4&gt;=$AD128,C$4&lt;$AE128),OR(C$4&gt;=$AD128,C$4&lt;$AE128)),IF(OR(AND(C$4&gt;=$AH128,C$4&lt;$AI128),AND(C$4&gt;=$AJ128,C$4&lt;$AK128)),$AG128,$AF128),0)))</f>
        <v/>
      </c>
      <c r="D128" s="40">
        <f>IF(OR($A128="",$AF128=""),"",IF($AL128=1,0,IF(IF($AE128&gt;$AD128,AND(D$4&gt;=$AD128,D$4&lt;$AE128),OR(D$4&gt;=$AD128,D$4&lt;$AE128)),IF(OR(AND(D$4&gt;=$AH128,D$4&lt;$AI128),AND(D$4&gt;=$AJ128,D$4&lt;$AK128)),$AG128,$AF128),0)))</f>
        <v/>
      </c>
      <c r="E128" s="40">
        <f>IF(OR($A128="",$AF128=""),"",IF($AL128=1,0,IF(IF($AE128&gt;$AD128,AND(E$4&gt;=$AD128,E$4&lt;$AE128),OR(E$4&gt;=$AD128,E$4&lt;$AE128)),IF(OR(AND(E$4&gt;=$AH128,E$4&lt;$AI128),AND(E$4&gt;=$AJ128,E$4&lt;$AK128)),$AG128,$AF128),0)))</f>
        <v/>
      </c>
      <c r="F128" s="40">
        <f>IF(OR($A128="",$AF128=""),"",IF($AL128=1,0,IF(IF($AE128&gt;$AD128,AND(F$4&gt;=$AD128,F$4&lt;$AE128),OR(F$4&gt;=$AD128,F$4&lt;$AE128)),IF(OR(AND(F$4&gt;=$AH128,F$4&lt;$AI128),AND(F$4&gt;=$AJ128,F$4&lt;$AK128)),$AG128,$AF128),0)))</f>
        <v/>
      </c>
      <c r="G128" s="40">
        <f>IF(OR($A128="",$AF128=""),"",IF($AL128=1,0,IF(IF($AE128&gt;$AD128,AND(G$4&gt;=$AD128,G$4&lt;$AE128),OR(G$4&gt;=$AD128,G$4&lt;$AE128)),IF(OR(AND(G$4&gt;=$AH128,G$4&lt;$AI128),AND(G$4&gt;=$AJ128,G$4&lt;$AK128)),$AG128,$AF128),0)))</f>
        <v/>
      </c>
      <c r="H128" s="40">
        <f>IF(OR($A128="",$AF128=""),"",IF($AL128=1,0,IF(IF($AE128&gt;$AD128,AND(H$4&gt;=$AD128,H$4&lt;$AE128),OR(H$4&gt;=$AD128,H$4&lt;$AE128)),IF(OR(AND(H$4&gt;=$AH128,H$4&lt;$AI128),AND(H$4&gt;=$AJ128,H$4&lt;$AK128)),$AG128,$AF128),0)))</f>
        <v/>
      </c>
      <c r="I128" s="40">
        <f>IF(OR($A128="",$AF128=""),"",IF($AL128=1,0,IF(IF($AE128&gt;$AD128,AND(I$4&gt;=$AD128,I$4&lt;$AE128),OR(I$4&gt;=$AD128,I$4&lt;$AE128)),IF(OR(AND(I$4&gt;=$AH128,I$4&lt;$AI128),AND(I$4&gt;=$AJ128,I$4&lt;$AK128)),$AG128,$AF128),0)))</f>
        <v/>
      </c>
      <c r="J128" s="40">
        <f>IF(OR($A128="",$AF128=""),"",IF($AL128=1,0,IF(IF($AE128&gt;$AD128,AND(J$4&gt;=$AD128,J$4&lt;$AE128),OR(J$4&gt;=$AD128,J$4&lt;$AE128)),IF(OR(AND(J$4&gt;=$AH128,J$4&lt;$AI128),AND(J$4&gt;=$AJ128,J$4&lt;$AK128)),$AG128,$AF128),0)))</f>
        <v/>
      </c>
      <c r="K128" s="40">
        <f>IF(OR($A128="",$AF128=""),"",IF($AL128=1,0,IF(IF($AE128&gt;$AD128,AND(K$4&gt;=$AD128,K$4&lt;$AE128),OR(K$4&gt;=$AD128,K$4&lt;$AE128)),IF(OR(AND(K$4&gt;=$AH128,K$4&lt;$AI128),AND(K$4&gt;=$AJ128,K$4&lt;$AK128)),$AG128,$AF128),0)))</f>
        <v/>
      </c>
      <c r="L128" s="40">
        <f>IF(OR($A128="",$AF128=""),"",IF($AL128=1,0,IF(IF($AE128&gt;$AD128,AND(L$4&gt;=$AD128,L$4&lt;$AE128),OR(L$4&gt;=$AD128,L$4&lt;$AE128)),IF(OR(AND(L$4&gt;=$AH128,L$4&lt;$AI128),AND(L$4&gt;=$AJ128,L$4&lt;$AK128)),$AG128,$AF128),0)))</f>
        <v/>
      </c>
      <c r="M128" s="40">
        <f>IF(OR($A128="",$AF128=""),"",IF($AL128=1,0,IF(IF($AE128&gt;$AD128,AND(M$4&gt;=$AD128,M$4&lt;$AE128),OR(M$4&gt;=$AD128,M$4&lt;$AE128)),IF(OR(AND(M$4&gt;=$AH128,M$4&lt;$AI128),AND(M$4&gt;=$AJ128,M$4&lt;$AK128)),$AG128,$AF128),0)))</f>
        <v/>
      </c>
      <c r="N128" s="40">
        <f>IF(OR($A128="",$AF128=""),"",IF($AL128=1,0,IF(IF($AE128&gt;$AD128,AND(N$4&gt;=$AD128,N$4&lt;$AE128),OR(N$4&gt;=$AD128,N$4&lt;$AE128)),IF(OR(AND(N$4&gt;=$AH128,N$4&lt;$AI128),AND(N$4&gt;=$AJ128,N$4&lt;$AK128)),$AG128,$AF128),0)))</f>
        <v/>
      </c>
      <c r="O128" s="40">
        <f>IF(OR($A128="",$AF128=""),"",IF($AL128=1,0,IF(IF($AE128&gt;$AD128,AND(O$4&gt;=$AD128,O$4&lt;$AE128),OR(O$4&gt;=$AD128,O$4&lt;$AE128)),IF(OR(AND(O$4&gt;=$AH128,O$4&lt;$AI128),AND(O$4&gt;=$AJ128,O$4&lt;$AK128)),$AG128,$AF128),0)))</f>
        <v/>
      </c>
      <c r="P128" s="40">
        <f>IF(OR($A128="",$AF128=""),"",IF($AL128=1,0,IF(IF($AE128&gt;$AD128,AND(P$4&gt;=$AD128,P$4&lt;$AE128),OR(P$4&gt;=$AD128,P$4&lt;$AE128)),IF(OR(AND(P$4&gt;=$AH128,P$4&lt;$AI128),AND(P$4&gt;=$AJ128,P$4&lt;$AK128)),$AG128,$AF128),0)))</f>
        <v/>
      </c>
      <c r="Q128" s="40">
        <f>IF(OR($A128="",$AF128=""),"",IF($AL128=1,0,IF(IF($AE128&gt;$AD128,AND(Q$4&gt;=$AD128,Q$4&lt;$AE128),OR(Q$4&gt;=$AD128,Q$4&lt;$AE128)),IF(OR(AND(Q$4&gt;=$AH128,Q$4&lt;$AI128),AND(Q$4&gt;=$AJ128,Q$4&lt;$AK128)),$AG128,$AF128),0)))</f>
        <v/>
      </c>
      <c r="R128" s="40">
        <f>IF(OR($A128="",$AF128=""),"",IF($AL128=1,0,IF(IF($AE128&gt;$AD128,AND(R$4&gt;=$AD128,R$4&lt;$AE128),OR(R$4&gt;=$AD128,R$4&lt;$AE128)),IF(OR(AND(R$4&gt;=$AH128,R$4&lt;$AI128),AND(R$4&gt;=$AJ128,R$4&lt;$AK128)),$AG128,$AF128),0)))</f>
        <v/>
      </c>
      <c r="S128" s="40">
        <f>IF(OR($A128="",$AF128=""),"",IF($AL128=1,0,IF(IF($AE128&gt;$AD128,AND(S$4&gt;=$AD128,S$4&lt;$AE128),OR(S$4&gt;=$AD128,S$4&lt;$AE128)),IF(OR(AND(S$4&gt;=$AH128,S$4&lt;$AI128),AND(S$4&gt;=$AJ128,S$4&lt;$AK128)),$AG128,$AF128),0)))</f>
        <v/>
      </c>
      <c r="T128" s="40">
        <f>IF(OR($A128="",$AF128=""),"",IF($AL128=1,0,IF(IF($AE128&gt;$AD128,AND(T$4&gt;=$AD128,T$4&lt;$AE128),OR(T$4&gt;=$AD128,T$4&lt;$AE128)),IF(OR(AND(T$4&gt;=$AH128,T$4&lt;$AI128),AND(T$4&gt;=$AJ128,T$4&lt;$AK128)),$AG128,$AF128),0)))</f>
        <v/>
      </c>
      <c r="U128" s="40">
        <f>IF(OR($A128="",$AF128=""),"",IF($AL128=1,0,IF(IF($AE128&gt;$AD128,AND(U$4&gt;=$AD128,U$4&lt;$AE128),OR(U$4&gt;=$AD128,U$4&lt;$AE128)),IF(OR(AND(U$4&gt;=$AH128,U$4&lt;$AI128),AND(U$4&gt;=$AJ128,U$4&lt;$AK128)),$AG128,$AF128),0)))</f>
        <v/>
      </c>
      <c r="V128" s="40">
        <f>IF(OR($A128="",$AF128=""),"",IF($AL128=1,0,IF(IF($AE128&gt;$AD128,AND(V$4&gt;=$AD128,V$4&lt;$AE128),OR(V$4&gt;=$AD128,V$4&lt;$AE128)),IF(OR(AND(V$4&gt;=$AH128,V$4&lt;$AI128),AND(V$4&gt;=$AJ128,V$4&lt;$AK128)),$AG128,$AF128),0)))</f>
        <v/>
      </c>
      <c r="W128" s="40">
        <f>IF(OR($A128="",$AF128=""),"",IF($AL128=1,0,IF(IF($AE128&gt;$AD128,AND(W$4&gt;=$AD128,W$4&lt;$AE128),OR(W$4&gt;=$AD128,W$4&lt;$AE128)),IF(OR(AND(W$4&gt;=$AH128,W$4&lt;$AI128),AND(W$4&gt;=$AJ128,W$4&lt;$AK128)),$AG128,$AF128),0)))</f>
        <v/>
      </c>
      <c r="X128" s="40">
        <f>IF(OR($A128="",$AF128=""),"",IF($AL128=1,0,IF(IF($AE128&gt;$AD128,AND(X$4&gt;=$AD128,X$4&lt;$AE128),OR(X$4&gt;=$AD128,X$4&lt;$AE128)),IF(OR(AND(X$4&gt;=$AH128,X$4&lt;$AI128),AND(X$4&gt;=$AJ128,X$4&lt;$AK128)),$AG128,$AF128),0)))</f>
        <v/>
      </c>
      <c r="Y128" s="40">
        <f>IF(OR($A128="",$AF128=""),"",IF($AL128=1,0,IF(IF($AE128&gt;$AD128,AND(Y$4&gt;=$AD128,Y$4&lt;$AE128),OR(Y$4&gt;=$AD128,Y$4&lt;$AE128)),IF(OR(AND(Y$4&gt;=$AH128,Y$4&lt;$AI128),AND(Y$4&gt;=$AJ128,Y$4&lt;$AK128)),$AG128,$AF128),0)))</f>
        <v/>
      </c>
      <c r="Z128" s="40">
        <f>IF(OR($A128="",$AF128=""),"",IF($AL128=1,0,IF(IF($AE128&gt;$AD128,AND(Z$4&gt;=$AD128,Z$4&lt;$AE128),OR(Z$4&gt;=$AD128,Z$4&lt;$AE128)),IF(OR(AND(Z$4&gt;=$AH128,Z$4&lt;$AI128),AND(Z$4&gt;=$AJ128,Z$4&lt;$AK128)),$AG128,$AF128),0)))</f>
        <v/>
      </c>
      <c r="AA128" s="41">
        <f>IF($A128="","",SUM(C128:Z128))</f>
        <v/>
      </c>
      <c r="AC128" s="42" t="n">
        <v>1</v>
      </c>
      <c r="AD128" s="42">
        <f>IF('3 Movimento'!$B$25&lt;&gt;"",'3 Movimento'!$B$25,IF('1 Loja'!B$16="",0,'1 Loja'!B$16))*24</f>
        <v/>
      </c>
      <c r="AE128" s="42">
        <f>IF('3 Movimento'!$C$25&lt;&gt;"",'3 Movimento'!$C$25,IF('1 Loja'!B$17="",0,'1 Loja'!B$17))*24</f>
        <v/>
      </c>
      <c r="AF128" s="42">
        <f>IF('3 Movimento'!$D$25="","",'3 Movimento'!$D$25)</f>
        <v/>
      </c>
      <c r="AG128" s="42">
        <f>IF('3 Movimento'!$E$25="",AF128,'3 Movimento'!$E$25)</f>
        <v/>
      </c>
      <c r="AH128" s="42">
        <f>IF('1 Loja'!B$18="",-1,'1 Loja'!B$18*24)</f>
        <v/>
      </c>
      <c r="AI128" s="42">
        <f>IF('1 Loja'!B$19="",-1,'1 Loja'!B$19*24)</f>
        <v/>
      </c>
      <c r="AJ128" s="42">
        <f>IF('1 Loja'!B$20="",-1,'1 Loja'!B$20*24)</f>
        <v/>
      </c>
      <c r="AK128" s="42">
        <f>IF('1 Loja'!B$21="",-1,'1 Loja'!B$21*24)</f>
        <v/>
      </c>
      <c r="AL128" s="42">
        <f>IF(AND('3 Movimento'!$B$25="",'3 Movimento'!$C$25="",OR('1 Loja'!B$16="",'1 Loja'!B$17="")),1,0)</f>
        <v/>
      </c>
    </row>
    <row r="129">
      <c r="A129" s="39">
        <f>IF('3 Movimento'!$A$25="","",'3 Movimento'!$A$25)</f>
        <v/>
      </c>
      <c r="B129" s="39" t="inlineStr">
        <is>
          <t>Sexta</t>
        </is>
      </c>
      <c r="C129" s="40">
        <f>IF(OR($A129="",$AF129=""),"",IF($AL129=1,0,IF(IF($AE129&gt;$AD129,AND(C$4&gt;=$AD129,C$4&lt;$AE129),OR(C$4&gt;=$AD129,C$4&lt;$AE129)),IF(OR(AND(C$4&gt;=$AH129,C$4&lt;$AI129),AND(C$4&gt;=$AJ129,C$4&lt;$AK129)),$AG129,$AF129),0)))</f>
        <v/>
      </c>
      <c r="D129" s="40">
        <f>IF(OR($A129="",$AF129=""),"",IF($AL129=1,0,IF(IF($AE129&gt;$AD129,AND(D$4&gt;=$AD129,D$4&lt;$AE129),OR(D$4&gt;=$AD129,D$4&lt;$AE129)),IF(OR(AND(D$4&gt;=$AH129,D$4&lt;$AI129),AND(D$4&gt;=$AJ129,D$4&lt;$AK129)),$AG129,$AF129),0)))</f>
        <v/>
      </c>
      <c r="E129" s="40">
        <f>IF(OR($A129="",$AF129=""),"",IF($AL129=1,0,IF(IF($AE129&gt;$AD129,AND(E$4&gt;=$AD129,E$4&lt;$AE129),OR(E$4&gt;=$AD129,E$4&lt;$AE129)),IF(OR(AND(E$4&gt;=$AH129,E$4&lt;$AI129),AND(E$4&gt;=$AJ129,E$4&lt;$AK129)),$AG129,$AF129),0)))</f>
        <v/>
      </c>
      <c r="F129" s="40">
        <f>IF(OR($A129="",$AF129=""),"",IF($AL129=1,0,IF(IF($AE129&gt;$AD129,AND(F$4&gt;=$AD129,F$4&lt;$AE129),OR(F$4&gt;=$AD129,F$4&lt;$AE129)),IF(OR(AND(F$4&gt;=$AH129,F$4&lt;$AI129),AND(F$4&gt;=$AJ129,F$4&lt;$AK129)),$AG129,$AF129),0)))</f>
        <v/>
      </c>
      <c r="G129" s="40">
        <f>IF(OR($A129="",$AF129=""),"",IF($AL129=1,0,IF(IF($AE129&gt;$AD129,AND(G$4&gt;=$AD129,G$4&lt;$AE129),OR(G$4&gt;=$AD129,G$4&lt;$AE129)),IF(OR(AND(G$4&gt;=$AH129,G$4&lt;$AI129),AND(G$4&gt;=$AJ129,G$4&lt;$AK129)),$AG129,$AF129),0)))</f>
        <v/>
      </c>
      <c r="H129" s="40">
        <f>IF(OR($A129="",$AF129=""),"",IF($AL129=1,0,IF(IF($AE129&gt;$AD129,AND(H$4&gt;=$AD129,H$4&lt;$AE129),OR(H$4&gt;=$AD129,H$4&lt;$AE129)),IF(OR(AND(H$4&gt;=$AH129,H$4&lt;$AI129),AND(H$4&gt;=$AJ129,H$4&lt;$AK129)),$AG129,$AF129),0)))</f>
        <v/>
      </c>
      <c r="I129" s="40">
        <f>IF(OR($A129="",$AF129=""),"",IF($AL129=1,0,IF(IF($AE129&gt;$AD129,AND(I$4&gt;=$AD129,I$4&lt;$AE129),OR(I$4&gt;=$AD129,I$4&lt;$AE129)),IF(OR(AND(I$4&gt;=$AH129,I$4&lt;$AI129),AND(I$4&gt;=$AJ129,I$4&lt;$AK129)),$AG129,$AF129),0)))</f>
        <v/>
      </c>
      <c r="J129" s="40">
        <f>IF(OR($A129="",$AF129=""),"",IF($AL129=1,0,IF(IF($AE129&gt;$AD129,AND(J$4&gt;=$AD129,J$4&lt;$AE129),OR(J$4&gt;=$AD129,J$4&lt;$AE129)),IF(OR(AND(J$4&gt;=$AH129,J$4&lt;$AI129),AND(J$4&gt;=$AJ129,J$4&lt;$AK129)),$AG129,$AF129),0)))</f>
        <v/>
      </c>
      <c r="K129" s="40">
        <f>IF(OR($A129="",$AF129=""),"",IF($AL129=1,0,IF(IF($AE129&gt;$AD129,AND(K$4&gt;=$AD129,K$4&lt;$AE129),OR(K$4&gt;=$AD129,K$4&lt;$AE129)),IF(OR(AND(K$4&gt;=$AH129,K$4&lt;$AI129),AND(K$4&gt;=$AJ129,K$4&lt;$AK129)),$AG129,$AF129),0)))</f>
        <v/>
      </c>
      <c r="L129" s="40">
        <f>IF(OR($A129="",$AF129=""),"",IF($AL129=1,0,IF(IF($AE129&gt;$AD129,AND(L$4&gt;=$AD129,L$4&lt;$AE129),OR(L$4&gt;=$AD129,L$4&lt;$AE129)),IF(OR(AND(L$4&gt;=$AH129,L$4&lt;$AI129),AND(L$4&gt;=$AJ129,L$4&lt;$AK129)),$AG129,$AF129),0)))</f>
        <v/>
      </c>
      <c r="M129" s="40">
        <f>IF(OR($A129="",$AF129=""),"",IF($AL129=1,0,IF(IF($AE129&gt;$AD129,AND(M$4&gt;=$AD129,M$4&lt;$AE129),OR(M$4&gt;=$AD129,M$4&lt;$AE129)),IF(OR(AND(M$4&gt;=$AH129,M$4&lt;$AI129),AND(M$4&gt;=$AJ129,M$4&lt;$AK129)),$AG129,$AF129),0)))</f>
        <v/>
      </c>
      <c r="N129" s="40">
        <f>IF(OR($A129="",$AF129=""),"",IF($AL129=1,0,IF(IF($AE129&gt;$AD129,AND(N$4&gt;=$AD129,N$4&lt;$AE129),OR(N$4&gt;=$AD129,N$4&lt;$AE129)),IF(OR(AND(N$4&gt;=$AH129,N$4&lt;$AI129),AND(N$4&gt;=$AJ129,N$4&lt;$AK129)),$AG129,$AF129),0)))</f>
        <v/>
      </c>
      <c r="O129" s="40">
        <f>IF(OR($A129="",$AF129=""),"",IF($AL129=1,0,IF(IF($AE129&gt;$AD129,AND(O$4&gt;=$AD129,O$4&lt;$AE129),OR(O$4&gt;=$AD129,O$4&lt;$AE129)),IF(OR(AND(O$4&gt;=$AH129,O$4&lt;$AI129),AND(O$4&gt;=$AJ129,O$4&lt;$AK129)),$AG129,$AF129),0)))</f>
        <v/>
      </c>
      <c r="P129" s="40">
        <f>IF(OR($A129="",$AF129=""),"",IF($AL129=1,0,IF(IF($AE129&gt;$AD129,AND(P$4&gt;=$AD129,P$4&lt;$AE129),OR(P$4&gt;=$AD129,P$4&lt;$AE129)),IF(OR(AND(P$4&gt;=$AH129,P$4&lt;$AI129),AND(P$4&gt;=$AJ129,P$4&lt;$AK129)),$AG129,$AF129),0)))</f>
        <v/>
      </c>
      <c r="Q129" s="40">
        <f>IF(OR($A129="",$AF129=""),"",IF($AL129=1,0,IF(IF($AE129&gt;$AD129,AND(Q$4&gt;=$AD129,Q$4&lt;$AE129),OR(Q$4&gt;=$AD129,Q$4&lt;$AE129)),IF(OR(AND(Q$4&gt;=$AH129,Q$4&lt;$AI129),AND(Q$4&gt;=$AJ129,Q$4&lt;$AK129)),$AG129,$AF129),0)))</f>
        <v/>
      </c>
      <c r="R129" s="40">
        <f>IF(OR($A129="",$AF129=""),"",IF($AL129=1,0,IF(IF($AE129&gt;$AD129,AND(R$4&gt;=$AD129,R$4&lt;$AE129),OR(R$4&gt;=$AD129,R$4&lt;$AE129)),IF(OR(AND(R$4&gt;=$AH129,R$4&lt;$AI129),AND(R$4&gt;=$AJ129,R$4&lt;$AK129)),$AG129,$AF129),0)))</f>
        <v/>
      </c>
      <c r="S129" s="40">
        <f>IF(OR($A129="",$AF129=""),"",IF($AL129=1,0,IF(IF($AE129&gt;$AD129,AND(S$4&gt;=$AD129,S$4&lt;$AE129),OR(S$4&gt;=$AD129,S$4&lt;$AE129)),IF(OR(AND(S$4&gt;=$AH129,S$4&lt;$AI129),AND(S$4&gt;=$AJ129,S$4&lt;$AK129)),$AG129,$AF129),0)))</f>
        <v/>
      </c>
      <c r="T129" s="40">
        <f>IF(OR($A129="",$AF129=""),"",IF($AL129=1,0,IF(IF($AE129&gt;$AD129,AND(T$4&gt;=$AD129,T$4&lt;$AE129),OR(T$4&gt;=$AD129,T$4&lt;$AE129)),IF(OR(AND(T$4&gt;=$AH129,T$4&lt;$AI129),AND(T$4&gt;=$AJ129,T$4&lt;$AK129)),$AG129,$AF129),0)))</f>
        <v/>
      </c>
      <c r="U129" s="40">
        <f>IF(OR($A129="",$AF129=""),"",IF($AL129=1,0,IF(IF($AE129&gt;$AD129,AND(U$4&gt;=$AD129,U$4&lt;$AE129),OR(U$4&gt;=$AD129,U$4&lt;$AE129)),IF(OR(AND(U$4&gt;=$AH129,U$4&lt;$AI129),AND(U$4&gt;=$AJ129,U$4&lt;$AK129)),$AG129,$AF129),0)))</f>
        <v/>
      </c>
      <c r="V129" s="40">
        <f>IF(OR($A129="",$AF129=""),"",IF($AL129=1,0,IF(IF($AE129&gt;$AD129,AND(V$4&gt;=$AD129,V$4&lt;$AE129),OR(V$4&gt;=$AD129,V$4&lt;$AE129)),IF(OR(AND(V$4&gt;=$AH129,V$4&lt;$AI129),AND(V$4&gt;=$AJ129,V$4&lt;$AK129)),$AG129,$AF129),0)))</f>
        <v/>
      </c>
      <c r="W129" s="40">
        <f>IF(OR($A129="",$AF129=""),"",IF($AL129=1,0,IF(IF($AE129&gt;$AD129,AND(W$4&gt;=$AD129,W$4&lt;$AE129),OR(W$4&gt;=$AD129,W$4&lt;$AE129)),IF(OR(AND(W$4&gt;=$AH129,W$4&lt;$AI129),AND(W$4&gt;=$AJ129,W$4&lt;$AK129)),$AG129,$AF129),0)))</f>
        <v/>
      </c>
      <c r="X129" s="40">
        <f>IF(OR($A129="",$AF129=""),"",IF($AL129=1,0,IF(IF($AE129&gt;$AD129,AND(X$4&gt;=$AD129,X$4&lt;$AE129),OR(X$4&gt;=$AD129,X$4&lt;$AE129)),IF(OR(AND(X$4&gt;=$AH129,X$4&lt;$AI129),AND(X$4&gt;=$AJ129,X$4&lt;$AK129)),$AG129,$AF129),0)))</f>
        <v/>
      </c>
      <c r="Y129" s="40">
        <f>IF(OR($A129="",$AF129=""),"",IF($AL129=1,0,IF(IF($AE129&gt;$AD129,AND(Y$4&gt;=$AD129,Y$4&lt;$AE129),OR(Y$4&gt;=$AD129,Y$4&lt;$AE129)),IF(OR(AND(Y$4&gt;=$AH129,Y$4&lt;$AI129),AND(Y$4&gt;=$AJ129,Y$4&lt;$AK129)),$AG129,$AF129),0)))</f>
        <v/>
      </c>
      <c r="Z129" s="40">
        <f>IF(OR($A129="",$AF129=""),"",IF($AL129=1,0,IF(IF($AE129&gt;$AD129,AND(Z$4&gt;=$AD129,Z$4&lt;$AE129),OR(Z$4&gt;=$AD129,Z$4&lt;$AE129)),IF(OR(AND(Z$4&gt;=$AH129,Z$4&lt;$AI129),AND(Z$4&gt;=$AJ129,Z$4&lt;$AK129)),$AG129,$AF129),0)))</f>
        <v/>
      </c>
      <c r="AA129" s="41">
        <f>IF($A129="","",SUM(C129:Z129))</f>
        <v/>
      </c>
      <c r="AC129" s="42" t="n">
        <v>1</v>
      </c>
      <c r="AD129" s="42">
        <f>IF('3 Movimento'!$B$25&lt;&gt;"",'3 Movimento'!$B$25,IF('1 Loja'!B$16="",0,'1 Loja'!B$16))*24</f>
        <v/>
      </c>
      <c r="AE129" s="42">
        <f>IF('3 Movimento'!$C$25&lt;&gt;"",'3 Movimento'!$C$25,IF('1 Loja'!B$17="",0,'1 Loja'!B$17))*24</f>
        <v/>
      </c>
      <c r="AF129" s="42">
        <f>IF('3 Movimento'!$D$25="","",'3 Movimento'!$D$25)</f>
        <v/>
      </c>
      <c r="AG129" s="42">
        <f>IF('3 Movimento'!$E$25="",AF129,'3 Movimento'!$E$25)</f>
        <v/>
      </c>
      <c r="AH129" s="42">
        <f>IF('1 Loja'!B$18="",-1,'1 Loja'!B$18*24)</f>
        <v/>
      </c>
      <c r="AI129" s="42">
        <f>IF('1 Loja'!B$19="",-1,'1 Loja'!B$19*24)</f>
        <v/>
      </c>
      <c r="AJ129" s="42">
        <f>IF('1 Loja'!B$20="",-1,'1 Loja'!B$20*24)</f>
        <v/>
      </c>
      <c r="AK129" s="42">
        <f>IF('1 Loja'!B$21="",-1,'1 Loja'!B$21*24)</f>
        <v/>
      </c>
      <c r="AL129" s="42">
        <f>IF(AND('3 Movimento'!$B$25="",'3 Movimento'!$C$25="",OR('1 Loja'!B$16="",'1 Loja'!B$17="")),1,0)</f>
        <v/>
      </c>
    </row>
    <row r="130">
      <c r="A130" s="39">
        <f>IF('3 Movimento'!$A$25="","",'3 Movimento'!$A$25)</f>
        <v/>
      </c>
      <c r="B130" s="39" t="inlineStr">
        <is>
          <t>Sábado</t>
        </is>
      </c>
      <c r="C130" s="40">
        <f>IF(OR($A130="",$AF130=""),"",IF($AL130=1,0,IF(IF($AE130&gt;$AD130,AND(C$4&gt;=$AD130,C$4&lt;$AE130),OR(C$4&gt;=$AD130,C$4&lt;$AE130)),IF(OR(AND(C$4&gt;=$AH130,C$4&lt;$AI130),AND(C$4&gt;=$AJ130,C$4&lt;$AK130)),$AG130,$AF130),0)))</f>
        <v/>
      </c>
      <c r="D130" s="40">
        <f>IF(OR($A130="",$AF130=""),"",IF($AL130=1,0,IF(IF($AE130&gt;$AD130,AND(D$4&gt;=$AD130,D$4&lt;$AE130),OR(D$4&gt;=$AD130,D$4&lt;$AE130)),IF(OR(AND(D$4&gt;=$AH130,D$4&lt;$AI130),AND(D$4&gt;=$AJ130,D$4&lt;$AK130)),$AG130,$AF130),0)))</f>
        <v/>
      </c>
      <c r="E130" s="40">
        <f>IF(OR($A130="",$AF130=""),"",IF($AL130=1,0,IF(IF($AE130&gt;$AD130,AND(E$4&gt;=$AD130,E$4&lt;$AE130),OR(E$4&gt;=$AD130,E$4&lt;$AE130)),IF(OR(AND(E$4&gt;=$AH130,E$4&lt;$AI130),AND(E$4&gt;=$AJ130,E$4&lt;$AK130)),$AG130,$AF130),0)))</f>
        <v/>
      </c>
      <c r="F130" s="40">
        <f>IF(OR($A130="",$AF130=""),"",IF($AL130=1,0,IF(IF($AE130&gt;$AD130,AND(F$4&gt;=$AD130,F$4&lt;$AE130),OR(F$4&gt;=$AD130,F$4&lt;$AE130)),IF(OR(AND(F$4&gt;=$AH130,F$4&lt;$AI130),AND(F$4&gt;=$AJ130,F$4&lt;$AK130)),$AG130,$AF130),0)))</f>
        <v/>
      </c>
      <c r="G130" s="40">
        <f>IF(OR($A130="",$AF130=""),"",IF($AL130=1,0,IF(IF($AE130&gt;$AD130,AND(G$4&gt;=$AD130,G$4&lt;$AE130),OR(G$4&gt;=$AD130,G$4&lt;$AE130)),IF(OR(AND(G$4&gt;=$AH130,G$4&lt;$AI130),AND(G$4&gt;=$AJ130,G$4&lt;$AK130)),$AG130,$AF130),0)))</f>
        <v/>
      </c>
      <c r="H130" s="40">
        <f>IF(OR($A130="",$AF130=""),"",IF($AL130=1,0,IF(IF($AE130&gt;$AD130,AND(H$4&gt;=$AD130,H$4&lt;$AE130),OR(H$4&gt;=$AD130,H$4&lt;$AE130)),IF(OR(AND(H$4&gt;=$AH130,H$4&lt;$AI130),AND(H$4&gt;=$AJ130,H$4&lt;$AK130)),$AG130,$AF130),0)))</f>
        <v/>
      </c>
      <c r="I130" s="40">
        <f>IF(OR($A130="",$AF130=""),"",IF($AL130=1,0,IF(IF($AE130&gt;$AD130,AND(I$4&gt;=$AD130,I$4&lt;$AE130),OR(I$4&gt;=$AD130,I$4&lt;$AE130)),IF(OR(AND(I$4&gt;=$AH130,I$4&lt;$AI130),AND(I$4&gt;=$AJ130,I$4&lt;$AK130)),$AG130,$AF130),0)))</f>
        <v/>
      </c>
      <c r="J130" s="40">
        <f>IF(OR($A130="",$AF130=""),"",IF($AL130=1,0,IF(IF($AE130&gt;$AD130,AND(J$4&gt;=$AD130,J$4&lt;$AE130),OR(J$4&gt;=$AD130,J$4&lt;$AE130)),IF(OR(AND(J$4&gt;=$AH130,J$4&lt;$AI130),AND(J$4&gt;=$AJ130,J$4&lt;$AK130)),$AG130,$AF130),0)))</f>
        <v/>
      </c>
      <c r="K130" s="40">
        <f>IF(OR($A130="",$AF130=""),"",IF($AL130=1,0,IF(IF($AE130&gt;$AD130,AND(K$4&gt;=$AD130,K$4&lt;$AE130),OR(K$4&gt;=$AD130,K$4&lt;$AE130)),IF(OR(AND(K$4&gt;=$AH130,K$4&lt;$AI130),AND(K$4&gt;=$AJ130,K$4&lt;$AK130)),$AG130,$AF130),0)))</f>
        <v/>
      </c>
      <c r="L130" s="40">
        <f>IF(OR($A130="",$AF130=""),"",IF($AL130=1,0,IF(IF($AE130&gt;$AD130,AND(L$4&gt;=$AD130,L$4&lt;$AE130),OR(L$4&gt;=$AD130,L$4&lt;$AE130)),IF(OR(AND(L$4&gt;=$AH130,L$4&lt;$AI130),AND(L$4&gt;=$AJ130,L$4&lt;$AK130)),$AG130,$AF130),0)))</f>
        <v/>
      </c>
      <c r="M130" s="40">
        <f>IF(OR($A130="",$AF130=""),"",IF($AL130=1,0,IF(IF($AE130&gt;$AD130,AND(M$4&gt;=$AD130,M$4&lt;$AE130),OR(M$4&gt;=$AD130,M$4&lt;$AE130)),IF(OR(AND(M$4&gt;=$AH130,M$4&lt;$AI130),AND(M$4&gt;=$AJ130,M$4&lt;$AK130)),$AG130,$AF130),0)))</f>
        <v/>
      </c>
      <c r="N130" s="40">
        <f>IF(OR($A130="",$AF130=""),"",IF($AL130=1,0,IF(IF($AE130&gt;$AD130,AND(N$4&gt;=$AD130,N$4&lt;$AE130),OR(N$4&gt;=$AD130,N$4&lt;$AE130)),IF(OR(AND(N$4&gt;=$AH130,N$4&lt;$AI130),AND(N$4&gt;=$AJ130,N$4&lt;$AK130)),$AG130,$AF130),0)))</f>
        <v/>
      </c>
      <c r="O130" s="40">
        <f>IF(OR($A130="",$AF130=""),"",IF($AL130=1,0,IF(IF($AE130&gt;$AD130,AND(O$4&gt;=$AD130,O$4&lt;$AE130),OR(O$4&gt;=$AD130,O$4&lt;$AE130)),IF(OR(AND(O$4&gt;=$AH130,O$4&lt;$AI130),AND(O$4&gt;=$AJ130,O$4&lt;$AK130)),$AG130,$AF130),0)))</f>
        <v/>
      </c>
      <c r="P130" s="40">
        <f>IF(OR($A130="",$AF130=""),"",IF($AL130=1,0,IF(IF($AE130&gt;$AD130,AND(P$4&gt;=$AD130,P$4&lt;$AE130),OR(P$4&gt;=$AD130,P$4&lt;$AE130)),IF(OR(AND(P$4&gt;=$AH130,P$4&lt;$AI130),AND(P$4&gt;=$AJ130,P$4&lt;$AK130)),$AG130,$AF130),0)))</f>
        <v/>
      </c>
      <c r="Q130" s="40">
        <f>IF(OR($A130="",$AF130=""),"",IF($AL130=1,0,IF(IF($AE130&gt;$AD130,AND(Q$4&gt;=$AD130,Q$4&lt;$AE130),OR(Q$4&gt;=$AD130,Q$4&lt;$AE130)),IF(OR(AND(Q$4&gt;=$AH130,Q$4&lt;$AI130),AND(Q$4&gt;=$AJ130,Q$4&lt;$AK130)),$AG130,$AF130),0)))</f>
        <v/>
      </c>
      <c r="R130" s="40">
        <f>IF(OR($A130="",$AF130=""),"",IF($AL130=1,0,IF(IF($AE130&gt;$AD130,AND(R$4&gt;=$AD130,R$4&lt;$AE130),OR(R$4&gt;=$AD130,R$4&lt;$AE130)),IF(OR(AND(R$4&gt;=$AH130,R$4&lt;$AI130),AND(R$4&gt;=$AJ130,R$4&lt;$AK130)),$AG130,$AF130),0)))</f>
        <v/>
      </c>
      <c r="S130" s="40">
        <f>IF(OR($A130="",$AF130=""),"",IF($AL130=1,0,IF(IF($AE130&gt;$AD130,AND(S$4&gt;=$AD130,S$4&lt;$AE130),OR(S$4&gt;=$AD130,S$4&lt;$AE130)),IF(OR(AND(S$4&gt;=$AH130,S$4&lt;$AI130),AND(S$4&gt;=$AJ130,S$4&lt;$AK130)),$AG130,$AF130),0)))</f>
        <v/>
      </c>
      <c r="T130" s="40">
        <f>IF(OR($A130="",$AF130=""),"",IF($AL130=1,0,IF(IF($AE130&gt;$AD130,AND(T$4&gt;=$AD130,T$4&lt;$AE130),OR(T$4&gt;=$AD130,T$4&lt;$AE130)),IF(OR(AND(T$4&gt;=$AH130,T$4&lt;$AI130),AND(T$4&gt;=$AJ130,T$4&lt;$AK130)),$AG130,$AF130),0)))</f>
        <v/>
      </c>
      <c r="U130" s="40">
        <f>IF(OR($A130="",$AF130=""),"",IF($AL130=1,0,IF(IF($AE130&gt;$AD130,AND(U$4&gt;=$AD130,U$4&lt;$AE130),OR(U$4&gt;=$AD130,U$4&lt;$AE130)),IF(OR(AND(U$4&gt;=$AH130,U$4&lt;$AI130),AND(U$4&gt;=$AJ130,U$4&lt;$AK130)),$AG130,$AF130),0)))</f>
        <v/>
      </c>
      <c r="V130" s="40">
        <f>IF(OR($A130="",$AF130=""),"",IF($AL130=1,0,IF(IF($AE130&gt;$AD130,AND(V$4&gt;=$AD130,V$4&lt;$AE130),OR(V$4&gt;=$AD130,V$4&lt;$AE130)),IF(OR(AND(V$4&gt;=$AH130,V$4&lt;$AI130),AND(V$4&gt;=$AJ130,V$4&lt;$AK130)),$AG130,$AF130),0)))</f>
        <v/>
      </c>
      <c r="W130" s="40">
        <f>IF(OR($A130="",$AF130=""),"",IF($AL130=1,0,IF(IF($AE130&gt;$AD130,AND(W$4&gt;=$AD130,W$4&lt;$AE130),OR(W$4&gt;=$AD130,W$4&lt;$AE130)),IF(OR(AND(W$4&gt;=$AH130,W$4&lt;$AI130),AND(W$4&gt;=$AJ130,W$4&lt;$AK130)),$AG130,$AF130),0)))</f>
        <v/>
      </c>
      <c r="X130" s="40">
        <f>IF(OR($A130="",$AF130=""),"",IF($AL130=1,0,IF(IF($AE130&gt;$AD130,AND(X$4&gt;=$AD130,X$4&lt;$AE130),OR(X$4&gt;=$AD130,X$4&lt;$AE130)),IF(OR(AND(X$4&gt;=$AH130,X$4&lt;$AI130),AND(X$4&gt;=$AJ130,X$4&lt;$AK130)),$AG130,$AF130),0)))</f>
        <v/>
      </c>
      <c r="Y130" s="40">
        <f>IF(OR($A130="",$AF130=""),"",IF($AL130=1,0,IF(IF($AE130&gt;$AD130,AND(Y$4&gt;=$AD130,Y$4&lt;$AE130),OR(Y$4&gt;=$AD130,Y$4&lt;$AE130)),IF(OR(AND(Y$4&gt;=$AH130,Y$4&lt;$AI130),AND(Y$4&gt;=$AJ130,Y$4&lt;$AK130)),$AG130,$AF130),0)))</f>
        <v/>
      </c>
      <c r="Z130" s="40">
        <f>IF(OR($A130="",$AF130=""),"",IF($AL130=1,0,IF(IF($AE130&gt;$AD130,AND(Z$4&gt;=$AD130,Z$4&lt;$AE130),OR(Z$4&gt;=$AD130,Z$4&lt;$AE130)),IF(OR(AND(Z$4&gt;=$AH130,Z$4&lt;$AI130),AND(Z$4&gt;=$AJ130,Z$4&lt;$AK130)),$AG130,$AF130),0)))</f>
        <v/>
      </c>
      <c r="AA130" s="41">
        <f>IF($A130="","",SUM(C130:Z130))</f>
        <v/>
      </c>
      <c r="AC130" s="42" t="n">
        <v>2</v>
      </c>
      <c r="AD130" s="42">
        <f>IF('3 Movimento'!$B$25&lt;&gt;"",'3 Movimento'!$B$25,IF('1 Loja'!C$16="",0,'1 Loja'!C$16))*24</f>
        <v/>
      </c>
      <c r="AE130" s="42">
        <f>IF('3 Movimento'!$C$25&lt;&gt;"",'3 Movimento'!$C$25,IF('1 Loja'!C$17="",0,'1 Loja'!C$17))*24</f>
        <v/>
      </c>
      <c r="AF130" s="42">
        <f>IF('3 Movimento'!$F$25="","",'3 Movimento'!$F$25)</f>
        <v/>
      </c>
      <c r="AG130" s="42">
        <f>IF('3 Movimento'!$G$25="",AF130,'3 Movimento'!$G$25)</f>
        <v/>
      </c>
      <c r="AH130" s="42">
        <f>IF('1 Loja'!C$18="",-1,'1 Loja'!C$18*24)</f>
        <v/>
      </c>
      <c r="AI130" s="42">
        <f>IF('1 Loja'!C$19="",-1,'1 Loja'!C$19*24)</f>
        <v/>
      </c>
      <c r="AJ130" s="42">
        <f>IF('1 Loja'!C$20="",-1,'1 Loja'!C$20*24)</f>
        <v/>
      </c>
      <c r="AK130" s="42">
        <f>IF('1 Loja'!C$21="",-1,'1 Loja'!C$21*24)</f>
        <v/>
      </c>
      <c r="AL130" s="42">
        <f>IF(AND('3 Movimento'!$B$25="",'3 Movimento'!$C$25="",OR('1 Loja'!C$16="",'1 Loja'!C$17="")),1,0)</f>
        <v/>
      </c>
    </row>
    <row r="131">
      <c r="A131" s="39">
        <f>IF('3 Movimento'!$A$25="","",'3 Movimento'!$A$25)</f>
        <v/>
      </c>
      <c r="B131" s="39" t="inlineStr">
        <is>
          <t>Domingo</t>
        </is>
      </c>
      <c r="C131" s="40">
        <f>IF(OR($A131="",$AF131=""),"",IF($AL131=1,0,IF(IF($AE131&gt;$AD131,AND(C$4&gt;=$AD131,C$4&lt;$AE131),OR(C$4&gt;=$AD131,C$4&lt;$AE131)),IF(OR(AND(C$4&gt;=$AH131,C$4&lt;$AI131),AND(C$4&gt;=$AJ131,C$4&lt;$AK131)),$AG131,$AF131),0)))</f>
        <v/>
      </c>
      <c r="D131" s="40">
        <f>IF(OR($A131="",$AF131=""),"",IF($AL131=1,0,IF(IF($AE131&gt;$AD131,AND(D$4&gt;=$AD131,D$4&lt;$AE131),OR(D$4&gt;=$AD131,D$4&lt;$AE131)),IF(OR(AND(D$4&gt;=$AH131,D$4&lt;$AI131),AND(D$4&gt;=$AJ131,D$4&lt;$AK131)),$AG131,$AF131),0)))</f>
        <v/>
      </c>
      <c r="E131" s="40">
        <f>IF(OR($A131="",$AF131=""),"",IF($AL131=1,0,IF(IF($AE131&gt;$AD131,AND(E$4&gt;=$AD131,E$4&lt;$AE131),OR(E$4&gt;=$AD131,E$4&lt;$AE131)),IF(OR(AND(E$4&gt;=$AH131,E$4&lt;$AI131),AND(E$4&gt;=$AJ131,E$4&lt;$AK131)),$AG131,$AF131),0)))</f>
        <v/>
      </c>
      <c r="F131" s="40">
        <f>IF(OR($A131="",$AF131=""),"",IF($AL131=1,0,IF(IF($AE131&gt;$AD131,AND(F$4&gt;=$AD131,F$4&lt;$AE131),OR(F$4&gt;=$AD131,F$4&lt;$AE131)),IF(OR(AND(F$4&gt;=$AH131,F$4&lt;$AI131),AND(F$4&gt;=$AJ131,F$4&lt;$AK131)),$AG131,$AF131),0)))</f>
        <v/>
      </c>
      <c r="G131" s="40">
        <f>IF(OR($A131="",$AF131=""),"",IF($AL131=1,0,IF(IF($AE131&gt;$AD131,AND(G$4&gt;=$AD131,G$4&lt;$AE131),OR(G$4&gt;=$AD131,G$4&lt;$AE131)),IF(OR(AND(G$4&gt;=$AH131,G$4&lt;$AI131),AND(G$4&gt;=$AJ131,G$4&lt;$AK131)),$AG131,$AF131),0)))</f>
        <v/>
      </c>
      <c r="H131" s="40">
        <f>IF(OR($A131="",$AF131=""),"",IF($AL131=1,0,IF(IF($AE131&gt;$AD131,AND(H$4&gt;=$AD131,H$4&lt;$AE131),OR(H$4&gt;=$AD131,H$4&lt;$AE131)),IF(OR(AND(H$4&gt;=$AH131,H$4&lt;$AI131),AND(H$4&gt;=$AJ131,H$4&lt;$AK131)),$AG131,$AF131),0)))</f>
        <v/>
      </c>
      <c r="I131" s="40">
        <f>IF(OR($A131="",$AF131=""),"",IF($AL131=1,0,IF(IF($AE131&gt;$AD131,AND(I$4&gt;=$AD131,I$4&lt;$AE131),OR(I$4&gt;=$AD131,I$4&lt;$AE131)),IF(OR(AND(I$4&gt;=$AH131,I$4&lt;$AI131),AND(I$4&gt;=$AJ131,I$4&lt;$AK131)),$AG131,$AF131),0)))</f>
        <v/>
      </c>
      <c r="J131" s="40">
        <f>IF(OR($A131="",$AF131=""),"",IF($AL131=1,0,IF(IF($AE131&gt;$AD131,AND(J$4&gt;=$AD131,J$4&lt;$AE131),OR(J$4&gt;=$AD131,J$4&lt;$AE131)),IF(OR(AND(J$4&gt;=$AH131,J$4&lt;$AI131),AND(J$4&gt;=$AJ131,J$4&lt;$AK131)),$AG131,$AF131),0)))</f>
        <v/>
      </c>
      <c r="K131" s="40">
        <f>IF(OR($A131="",$AF131=""),"",IF($AL131=1,0,IF(IF($AE131&gt;$AD131,AND(K$4&gt;=$AD131,K$4&lt;$AE131),OR(K$4&gt;=$AD131,K$4&lt;$AE131)),IF(OR(AND(K$4&gt;=$AH131,K$4&lt;$AI131),AND(K$4&gt;=$AJ131,K$4&lt;$AK131)),$AG131,$AF131),0)))</f>
        <v/>
      </c>
      <c r="L131" s="40">
        <f>IF(OR($A131="",$AF131=""),"",IF($AL131=1,0,IF(IF($AE131&gt;$AD131,AND(L$4&gt;=$AD131,L$4&lt;$AE131),OR(L$4&gt;=$AD131,L$4&lt;$AE131)),IF(OR(AND(L$4&gt;=$AH131,L$4&lt;$AI131),AND(L$4&gt;=$AJ131,L$4&lt;$AK131)),$AG131,$AF131),0)))</f>
        <v/>
      </c>
      <c r="M131" s="40">
        <f>IF(OR($A131="",$AF131=""),"",IF($AL131=1,0,IF(IF($AE131&gt;$AD131,AND(M$4&gt;=$AD131,M$4&lt;$AE131),OR(M$4&gt;=$AD131,M$4&lt;$AE131)),IF(OR(AND(M$4&gt;=$AH131,M$4&lt;$AI131),AND(M$4&gt;=$AJ131,M$4&lt;$AK131)),$AG131,$AF131),0)))</f>
        <v/>
      </c>
      <c r="N131" s="40">
        <f>IF(OR($A131="",$AF131=""),"",IF($AL131=1,0,IF(IF($AE131&gt;$AD131,AND(N$4&gt;=$AD131,N$4&lt;$AE131),OR(N$4&gt;=$AD131,N$4&lt;$AE131)),IF(OR(AND(N$4&gt;=$AH131,N$4&lt;$AI131),AND(N$4&gt;=$AJ131,N$4&lt;$AK131)),$AG131,$AF131),0)))</f>
        <v/>
      </c>
      <c r="O131" s="40">
        <f>IF(OR($A131="",$AF131=""),"",IF($AL131=1,0,IF(IF($AE131&gt;$AD131,AND(O$4&gt;=$AD131,O$4&lt;$AE131),OR(O$4&gt;=$AD131,O$4&lt;$AE131)),IF(OR(AND(O$4&gt;=$AH131,O$4&lt;$AI131),AND(O$4&gt;=$AJ131,O$4&lt;$AK131)),$AG131,$AF131),0)))</f>
        <v/>
      </c>
      <c r="P131" s="40">
        <f>IF(OR($A131="",$AF131=""),"",IF($AL131=1,0,IF(IF($AE131&gt;$AD131,AND(P$4&gt;=$AD131,P$4&lt;$AE131),OR(P$4&gt;=$AD131,P$4&lt;$AE131)),IF(OR(AND(P$4&gt;=$AH131,P$4&lt;$AI131),AND(P$4&gt;=$AJ131,P$4&lt;$AK131)),$AG131,$AF131),0)))</f>
        <v/>
      </c>
      <c r="Q131" s="40">
        <f>IF(OR($A131="",$AF131=""),"",IF($AL131=1,0,IF(IF($AE131&gt;$AD131,AND(Q$4&gt;=$AD131,Q$4&lt;$AE131),OR(Q$4&gt;=$AD131,Q$4&lt;$AE131)),IF(OR(AND(Q$4&gt;=$AH131,Q$4&lt;$AI131),AND(Q$4&gt;=$AJ131,Q$4&lt;$AK131)),$AG131,$AF131),0)))</f>
        <v/>
      </c>
      <c r="R131" s="40">
        <f>IF(OR($A131="",$AF131=""),"",IF($AL131=1,0,IF(IF($AE131&gt;$AD131,AND(R$4&gt;=$AD131,R$4&lt;$AE131),OR(R$4&gt;=$AD131,R$4&lt;$AE131)),IF(OR(AND(R$4&gt;=$AH131,R$4&lt;$AI131),AND(R$4&gt;=$AJ131,R$4&lt;$AK131)),$AG131,$AF131),0)))</f>
        <v/>
      </c>
      <c r="S131" s="40">
        <f>IF(OR($A131="",$AF131=""),"",IF($AL131=1,0,IF(IF($AE131&gt;$AD131,AND(S$4&gt;=$AD131,S$4&lt;$AE131),OR(S$4&gt;=$AD131,S$4&lt;$AE131)),IF(OR(AND(S$4&gt;=$AH131,S$4&lt;$AI131),AND(S$4&gt;=$AJ131,S$4&lt;$AK131)),$AG131,$AF131),0)))</f>
        <v/>
      </c>
      <c r="T131" s="40">
        <f>IF(OR($A131="",$AF131=""),"",IF($AL131=1,0,IF(IF($AE131&gt;$AD131,AND(T$4&gt;=$AD131,T$4&lt;$AE131),OR(T$4&gt;=$AD131,T$4&lt;$AE131)),IF(OR(AND(T$4&gt;=$AH131,T$4&lt;$AI131),AND(T$4&gt;=$AJ131,T$4&lt;$AK131)),$AG131,$AF131),0)))</f>
        <v/>
      </c>
      <c r="U131" s="40">
        <f>IF(OR($A131="",$AF131=""),"",IF($AL131=1,0,IF(IF($AE131&gt;$AD131,AND(U$4&gt;=$AD131,U$4&lt;$AE131),OR(U$4&gt;=$AD131,U$4&lt;$AE131)),IF(OR(AND(U$4&gt;=$AH131,U$4&lt;$AI131),AND(U$4&gt;=$AJ131,U$4&lt;$AK131)),$AG131,$AF131),0)))</f>
        <v/>
      </c>
      <c r="V131" s="40">
        <f>IF(OR($A131="",$AF131=""),"",IF($AL131=1,0,IF(IF($AE131&gt;$AD131,AND(V$4&gt;=$AD131,V$4&lt;$AE131),OR(V$4&gt;=$AD131,V$4&lt;$AE131)),IF(OR(AND(V$4&gt;=$AH131,V$4&lt;$AI131),AND(V$4&gt;=$AJ131,V$4&lt;$AK131)),$AG131,$AF131),0)))</f>
        <v/>
      </c>
      <c r="W131" s="40">
        <f>IF(OR($A131="",$AF131=""),"",IF($AL131=1,0,IF(IF($AE131&gt;$AD131,AND(W$4&gt;=$AD131,W$4&lt;$AE131),OR(W$4&gt;=$AD131,W$4&lt;$AE131)),IF(OR(AND(W$4&gt;=$AH131,W$4&lt;$AI131),AND(W$4&gt;=$AJ131,W$4&lt;$AK131)),$AG131,$AF131),0)))</f>
        <v/>
      </c>
      <c r="X131" s="40">
        <f>IF(OR($A131="",$AF131=""),"",IF($AL131=1,0,IF(IF($AE131&gt;$AD131,AND(X$4&gt;=$AD131,X$4&lt;$AE131),OR(X$4&gt;=$AD131,X$4&lt;$AE131)),IF(OR(AND(X$4&gt;=$AH131,X$4&lt;$AI131),AND(X$4&gt;=$AJ131,X$4&lt;$AK131)),$AG131,$AF131),0)))</f>
        <v/>
      </c>
      <c r="Y131" s="40">
        <f>IF(OR($A131="",$AF131=""),"",IF($AL131=1,0,IF(IF($AE131&gt;$AD131,AND(Y$4&gt;=$AD131,Y$4&lt;$AE131),OR(Y$4&gt;=$AD131,Y$4&lt;$AE131)),IF(OR(AND(Y$4&gt;=$AH131,Y$4&lt;$AI131),AND(Y$4&gt;=$AJ131,Y$4&lt;$AK131)),$AG131,$AF131),0)))</f>
        <v/>
      </c>
      <c r="Z131" s="40">
        <f>IF(OR($A131="",$AF131=""),"",IF($AL131=1,0,IF(IF($AE131&gt;$AD131,AND(Z$4&gt;=$AD131,Z$4&lt;$AE131),OR(Z$4&gt;=$AD131,Z$4&lt;$AE131)),IF(OR(AND(Z$4&gt;=$AH131,Z$4&lt;$AI131),AND(Z$4&gt;=$AJ131,Z$4&lt;$AK131)),$AG131,$AF131),0)))</f>
        <v/>
      </c>
      <c r="AA131" s="41">
        <f>IF($A131="","",SUM(C131:Z131))</f>
        <v/>
      </c>
      <c r="AC131" s="42" t="n">
        <v>3</v>
      </c>
      <c r="AD131" s="42">
        <f>IF('3 Movimento'!$B$25&lt;&gt;"",'3 Movimento'!$B$25,IF('1 Loja'!D$16="",0,'1 Loja'!D$16))*24</f>
        <v/>
      </c>
      <c r="AE131" s="42">
        <f>IF('3 Movimento'!$C$25&lt;&gt;"",'3 Movimento'!$C$25,IF('1 Loja'!D$17="",0,'1 Loja'!D$17))*24</f>
        <v/>
      </c>
      <c r="AF131" s="42">
        <f>IF('3 Movimento'!$H$25="","",'3 Movimento'!$H$25)</f>
        <v/>
      </c>
      <c r="AG131" s="42">
        <f>IF('3 Movimento'!$I$25="",AF131,'3 Movimento'!$I$25)</f>
        <v/>
      </c>
      <c r="AH131" s="42">
        <f>IF('1 Loja'!D$18="",-1,'1 Loja'!D$18*24)</f>
        <v/>
      </c>
      <c r="AI131" s="42">
        <f>IF('1 Loja'!D$19="",-1,'1 Loja'!D$19*24)</f>
        <v/>
      </c>
      <c r="AJ131" s="42">
        <f>IF('1 Loja'!D$20="",-1,'1 Loja'!D$20*24)</f>
        <v/>
      </c>
      <c r="AK131" s="42">
        <f>IF('1 Loja'!D$21="",-1,'1 Loja'!D$21*24)</f>
        <v/>
      </c>
      <c r="AL131" s="42">
        <f>IF(AND('3 Movimento'!$B$25="",'3 Movimento'!$C$25="",OR('1 Loja'!D$16="",'1 Loja'!D$17="")),1,0)</f>
        <v/>
      </c>
    </row>
    <row r="132">
      <c r="A132" s="39">
        <f>IF('3 Movimento'!$A$26="","",'3 Movimento'!$A$26)</f>
        <v/>
      </c>
      <c r="B132" s="39" t="inlineStr">
        <is>
          <t>Segunda</t>
        </is>
      </c>
      <c r="C132" s="40">
        <f>IF(OR($A132="",$AF132=""),"",IF($AL132=1,0,IF(IF($AE132&gt;$AD132,AND(C$4&gt;=$AD132,C$4&lt;$AE132),OR(C$4&gt;=$AD132,C$4&lt;$AE132)),IF(OR(AND(C$4&gt;=$AH132,C$4&lt;$AI132),AND(C$4&gt;=$AJ132,C$4&lt;$AK132)),$AG132,$AF132),0)))</f>
        <v/>
      </c>
      <c r="D132" s="40">
        <f>IF(OR($A132="",$AF132=""),"",IF($AL132=1,0,IF(IF($AE132&gt;$AD132,AND(D$4&gt;=$AD132,D$4&lt;$AE132),OR(D$4&gt;=$AD132,D$4&lt;$AE132)),IF(OR(AND(D$4&gt;=$AH132,D$4&lt;$AI132),AND(D$4&gt;=$AJ132,D$4&lt;$AK132)),$AG132,$AF132),0)))</f>
        <v/>
      </c>
      <c r="E132" s="40">
        <f>IF(OR($A132="",$AF132=""),"",IF($AL132=1,0,IF(IF($AE132&gt;$AD132,AND(E$4&gt;=$AD132,E$4&lt;$AE132),OR(E$4&gt;=$AD132,E$4&lt;$AE132)),IF(OR(AND(E$4&gt;=$AH132,E$4&lt;$AI132),AND(E$4&gt;=$AJ132,E$4&lt;$AK132)),$AG132,$AF132),0)))</f>
        <v/>
      </c>
      <c r="F132" s="40">
        <f>IF(OR($A132="",$AF132=""),"",IF($AL132=1,0,IF(IF($AE132&gt;$AD132,AND(F$4&gt;=$AD132,F$4&lt;$AE132),OR(F$4&gt;=$AD132,F$4&lt;$AE132)),IF(OR(AND(F$4&gt;=$AH132,F$4&lt;$AI132),AND(F$4&gt;=$AJ132,F$4&lt;$AK132)),$AG132,$AF132),0)))</f>
        <v/>
      </c>
      <c r="G132" s="40">
        <f>IF(OR($A132="",$AF132=""),"",IF($AL132=1,0,IF(IF($AE132&gt;$AD132,AND(G$4&gt;=$AD132,G$4&lt;$AE132),OR(G$4&gt;=$AD132,G$4&lt;$AE132)),IF(OR(AND(G$4&gt;=$AH132,G$4&lt;$AI132),AND(G$4&gt;=$AJ132,G$4&lt;$AK132)),$AG132,$AF132),0)))</f>
        <v/>
      </c>
      <c r="H132" s="40">
        <f>IF(OR($A132="",$AF132=""),"",IF($AL132=1,0,IF(IF($AE132&gt;$AD132,AND(H$4&gt;=$AD132,H$4&lt;$AE132),OR(H$4&gt;=$AD132,H$4&lt;$AE132)),IF(OR(AND(H$4&gt;=$AH132,H$4&lt;$AI132),AND(H$4&gt;=$AJ132,H$4&lt;$AK132)),$AG132,$AF132),0)))</f>
        <v/>
      </c>
      <c r="I132" s="40">
        <f>IF(OR($A132="",$AF132=""),"",IF($AL132=1,0,IF(IF($AE132&gt;$AD132,AND(I$4&gt;=$AD132,I$4&lt;$AE132),OR(I$4&gt;=$AD132,I$4&lt;$AE132)),IF(OR(AND(I$4&gt;=$AH132,I$4&lt;$AI132),AND(I$4&gt;=$AJ132,I$4&lt;$AK132)),$AG132,$AF132),0)))</f>
        <v/>
      </c>
      <c r="J132" s="40">
        <f>IF(OR($A132="",$AF132=""),"",IF($AL132=1,0,IF(IF($AE132&gt;$AD132,AND(J$4&gt;=$AD132,J$4&lt;$AE132),OR(J$4&gt;=$AD132,J$4&lt;$AE132)),IF(OR(AND(J$4&gt;=$AH132,J$4&lt;$AI132),AND(J$4&gt;=$AJ132,J$4&lt;$AK132)),$AG132,$AF132),0)))</f>
        <v/>
      </c>
      <c r="K132" s="40">
        <f>IF(OR($A132="",$AF132=""),"",IF($AL132=1,0,IF(IF($AE132&gt;$AD132,AND(K$4&gt;=$AD132,K$4&lt;$AE132),OR(K$4&gt;=$AD132,K$4&lt;$AE132)),IF(OR(AND(K$4&gt;=$AH132,K$4&lt;$AI132),AND(K$4&gt;=$AJ132,K$4&lt;$AK132)),$AG132,$AF132),0)))</f>
        <v/>
      </c>
      <c r="L132" s="40">
        <f>IF(OR($A132="",$AF132=""),"",IF($AL132=1,0,IF(IF($AE132&gt;$AD132,AND(L$4&gt;=$AD132,L$4&lt;$AE132),OR(L$4&gt;=$AD132,L$4&lt;$AE132)),IF(OR(AND(L$4&gt;=$AH132,L$4&lt;$AI132),AND(L$4&gt;=$AJ132,L$4&lt;$AK132)),$AG132,$AF132),0)))</f>
        <v/>
      </c>
      <c r="M132" s="40">
        <f>IF(OR($A132="",$AF132=""),"",IF($AL132=1,0,IF(IF($AE132&gt;$AD132,AND(M$4&gt;=$AD132,M$4&lt;$AE132),OR(M$4&gt;=$AD132,M$4&lt;$AE132)),IF(OR(AND(M$4&gt;=$AH132,M$4&lt;$AI132),AND(M$4&gt;=$AJ132,M$4&lt;$AK132)),$AG132,$AF132),0)))</f>
        <v/>
      </c>
      <c r="N132" s="40">
        <f>IF(OR($A132="",$AF132=""),"",IF($AL132=1,0,IF(IF($AE132&gt;$AD132,AND(N$4&gt;=$AD132,N$4&lt;$AE132),OR(N$4&gt;=$AD132,N$4&lt;$AE132)),IF(OR(AND(N$4&gt;=$AH132,N$4&lt;$AI132),AND(N$4&gt;=$AJ132,N$4&lt;$AK132)),$AG132,$AF132),0)))</f>
        <v/>
      </c>
      <c r="O132" s="40">
        <f>IF(OR($A132="",$AF132=""),"",IF($AL132=1,0,IF(IF($AE132&gt;$AD132,AND(O$4&gt;=$AD132,O$4&lt;$AE132),OR(O$4&gt;=$AD132,O$4&lt;$AE132)),IF(OR(AND(O$4&gt;=$AH132,O$4&lt;$AI132),AND(O$4&gt;=$AJ132,O$4&lt;$AK132)),$AG132,$AF132),0)))</f>
        <v/>
      </c>
      <c r="P132" s="40">
        <f>IF(OR($A132="",$AF132=""),"",IF($AL132=1,0,IF(IF($AE132&gt;$AD132,AND(P$4&gt;=$AD132,P$4&lt;$AE132),OR(P$4&gt;=$AD132,P$4&lt;$AE132)),IF(OR(AND(P$4&gt;=$AH132,P$4&lt;$AI132),AND(P$4&gt;=$AJ132,P$4&lt;$AK132)),$AG132,$AF132),0)))</f>
        <v/>
      </c>
      <c r="Q132" s="40">
        <f>IF(OR($A132="",$AF132=""),"",IF($AL132=1,0,IF(IF($AE132&gt;$AD132,AND(Q$4&gt;=$AD132,Q$4&lt;$AE132),OR(Q$4&gt;=$AD132,Q$4&lt;$AE132)),IF(OR(AND(Q$4&gt;=$AH132,Q$4&lt;$AI132),AND(Q$4&gt;=$AJ132,Q$4&lt;$AK132)),$AG132,$AF132),0)))</f>
        <v/>
      </c>
      <c r="R132" s="40">
        <f>IF(OR($A132="",$AF132=""),"",IF($AL132=1,0,IF(IF($AE132&gt;$AD132,AND(R$4&gt;=$AD132,R$4&lt;$AE132),OR(R$4&gt;=$AD132,R$4&lt;$AE132)),IF(OR(AND(R$4&gt;=$AH132,R$4&lt;$AI132),AND(R$4&gt;=$AJ132,R$4&lt;$AK132)),$AG132,$AF132),0)))</f>
        <v/>
      </c>
      <c r="S132" s="40">
        <f>IF(OR($A132="",$AF132=""),"",IF($AL132=1,0,IF(IF($AE132&gt;$AD132,AND(S$4&gt;=$AD132,S$4&lt;$AE132),OR(S$4&gt;=$AD132,S$4&lt;$AE132)),IF(OR(AND(S$4&gt;=$AH132,S$4&lt;$AI132),AND(S$4&gt;=$AJ132,S$4&lt;$AK132)),$AG132,$AF132),0)))</f>
        <v/>
      </c>
      <c r="T132" s="40">
        <f>IF(OR($A132="",$AF132=""),"",IF($AL132=1,0,IF(IF($AE132&gt;$AD132,AND(T$4&gt;=$AD132,T$4&lt;$AE132),OR(T$4&gt;=$AD132,T$4&lt;$AE132)),IF(OR(AND(T$4&gt;=$AH132,T$4&lt;$AI132),AND(T$4&gt;=$AJ132,T$4&lt;$AK132)),$AG132,$AF132),0)))</f>
        <v/>
      </c>
      <c r="U132" s="40">
        <f>IF(OR($A132="",$AF132=""),"",IF($AL132=1,0,IF(IF($AE132&gt;$AD132,AND(U$4&gt;=$AD132,U$4&lt;$AE132),OR(U$4&gt;=$AD132,U$4&lt;$AE132)),IF(OR(AND(U$4&gt;=$AH132,U$4&lt;$AI132),AND(U$4&gt;=$AJ132,U$4&lt;$AK132)),$AG132,$AF132),0)))</f>
        <v/>
      </c>
      <c r="V132" s="40">
        <f>IF(OR($A132="",$AF132=""),"",IF($AL132=1,0,IF(IF($AE132&gt;$AD132,AND(V$4&gt;=$AD132,V$4&lt;$AE132),OR(V$4&gt;=$AD132,V$4&lt;$AE132)),IF(OR(AND(V$4&gt;=$AH132,V$4&lt;$AI132),AND(V$4&gt;=$AJ132,V$4&lt;$AK132)),$AG132,$AF132),0)))</f>
        <v/>
      </c>
      <c r="W132" s="40">
        <f>IF(OR($A132="",$AF132=""),"",IF($AL132=1,0,IF(IF($AE132&gt;$AD132,AND(W$4&gt;=$AD132,W$4&lt;$AE132),OR(W$4&gt;=$AD132,W$4&lt;$AE132)),IF(OR(AND(W$4&gt;=$AH132,W$4&lt;$AI132),AND(W$4&gt;=$AJ132,W$4&lt;$AK132)),$AG132,$AF132),0)))</f>
        <v/>
      </c>
      <c r="X132" s="40">
        <f>IF(OR($A132="",$AF132=""),"",IF($AL132=1,0,IF(IF($AE132&gt;$AD132,AND(X$4&gt;=$AD132,X$4&lt;$AE132),OR(X$4&gt;=$AD132,X$4&lt;$AE132)),IF(OR(AND(X$4&gt;=$AH132,X$4&lt;$AI132),AND(X$4&gt;=$AJ132,X$4&lt;$AK132)),$AG132,$AF132),0)))</f>
        <v/>
      </c>
      <c r="Y132" s="40">
        <f>IF(OR($A132="",$AF132=""),"",IF($AL132=1,0,IF(IF($AE132&gt;$AD132,AND(Y$4&gt;=$AD132,Y$4&lt;$AE132),OR(Y$4&gt;=$AD132,Y$4&lt;$AE132)),IF(OR(AND(Y$4&gt;=$AH132,Y$4&lt;$AI132),AND(Y$4&gt;=$AJ132,Y$4&lt;$AK132)),$AG132,$AF132),0)))</f>
        <v/>
      </c>
      <c r="Z132" s="40">
        <f>IF(OR($A132="",$AF132=""),"",IF($AL132=1,0,IF(IF($AE132&gt;$AD132,AND(Z$4&gt;=$AD132,Z$4&lt;$AE132),OR(Z$4&gt;=$AD132,Z$4&lt;$AE132)),IF(OR(AND(Z$4&gt;=$AH132,Z$4&lt;$AI132),AND(Z$4&gt;=$AJ132,Z$4&lt;$AK132)),$AG132,$AF132),0)))</f>
        <v/>
      </c>
      <c r="AA132" s="41">
        <f>IF($A132="","",SUM(C132:Z132))</f>
        <v/>
      </c>
      <c r="AC132" s="42" t="n">
        <v>1</v>
      </c>
      <c r="AD132" s="42">
        <f>IF('3 Movimento'!$B$26&lt;&gt;"",'3 Movimento'!$B$26,IF('1 Loja'!B$16="",0,'1 Loja'!B$16))*24</f>
        <v/>
      </c>
      <c r="AE132" s="42">
        <f>IF('3 Movimento'!$C$26&lt;&gt;"",'3 Movimento'!$C$26,IF('1 Loja'!B$17="",0,'1 Loja'!B$17))*24</f>
        <v/>
      </c>
      <c r="AF132" s="42">
        <f>IF('3 Movimento'!$D$26="","",'3 Movimento'!$D$26)</f>
        <v/>
      </c>
      <c r="AG132" s="42">
        <f>IF('3 Movimento'!$E$26="",AF132,'3 Movimento'!$E$26)</f>
        <v/>
      </c>
      <c r="AH132" s="42">
        <f>IF('1 Loja'!B$18="",-1,'1 Loja'!B$18*24)</f>
        <v/>
      </c>
      <c r="AI132" s="42">
        <f>IF('1 Loja'!B$19="",-1,'1 Loja'!B$19*24)</f>
        <v/>
      </c>
      <c r="AJ132" s="42">
        <f>IF('1 Loja'!B$20="",-1,'1 Loja'!B$20*24)</f>
        <v/>
      </c>
      <c r="AK132" s="42">
        <f>IF('1 Loja'!B$21="",-1,'1 Loja'!B$21*24)</f>
        <v/>
      </c>
      <c r="AL132" s="42">
        <f>IF(AND('3 Movimento'!$B$26="",'3 Movimento'!$C$26="",OR('1 Loja'!B$16="",'1 Loja'!B$17="")),1,0)</f>
        <v/>
      </c>
    </row>
    <row r="133">
      <c r="A133" s="39">
        <f>IF('3 Movimento'!$A$26="","",'3 Movimento'!$A$26)</f>
        <v/>
      </c>
      <c r="B133" s="39" t="inlineStr">
        <is>
          <t>Terça</t>
        </is>
      </c>
      <c r="C133" s="40">
        <f>IF(OR($A133="",$AF133=""),"",IF($AL133=1,0,IF(IF($AE133&gt;$AD133,AND(C$4&gt;=$AD133,C$4&lt;$AE133),OR(C$4&gt;=$AD133,C$4&lt;$AE133)),IF(OR(AND(C$4&gt;=$AH133,C$4&lt;$AI133),AND(C$4&gt;=$AJ133,C$4&lt;$AK133)),$AG133,$AF133),0)))</f>
        <v/>
      </c>
      <c r="D133" s="40">
        <f>IF(OR($A133="",$AF133=""),"",IF($AL133=1,0,IF(IF($AE133&gt;$AD133,AND(D$4&gt;=$AD133,D$4&lt;$AE133),OR(D$4&gt;=$AD133,D$4&lt;$AE133)),IF(OR(AND(D$4&gt;=$AH133,D$4&lt;$AI133),AND(D$4&gt;=$AJ133,D$4&lt;$AK133)),$AG133,$AF133),0)))</f>
        <v/>
      </c>
      <c r="E133" s="40">
        <f>IF(OR($A133="",$AF133=""),"",IF($AL133=1,0,IF(IF($AE133&gt;$AD133,AND(E$4&gt;=$AD133,E$4&lt;$AE133),OR(E$4&gt;=$AD133,E$4&lt;$AE133)),IF(OR(AND(E$4&gt;=$AH133,E$4&lt;$AI133),AND(E$4&gt;=$AJ133,E$4&lt;$AK133)),$AG133,$AF133),0)))</f>
        <v/>
      </c>
      <c r="F133" s="40">
        <f>IF(OR($A133="",$AF133=""),"",IF($AL133=1,0,IF(IF($AE133&gt;$AD133,AND(F$4&gt;=$AD133,F$4&lt;$AE133),OR(F$4&gt;=$AD133,F$4&lt;$AE133)),IF(OR(AND(F$4&gt;=$AH133,F$4&lt;$AI133),AND(F$4&gt;=$AJ133,F$4&lt;$AK133)),$AG133,$AF133),0)))</f>
        <v/>
      </c>
      <c r="G133" s="40">
        <f>IF(OR($A133="",$AF133=""),"",IF($AL133=1,0,IF(IF($AE133&gt;$AD133,AND(G$4&gt;=$AD133,G$4&lt;$AE133),OR(G$4&gt;=$AD133,G$4&lt;$AE133)),IF(OR(AND(G$4&gt;=$AH133,G$4&lt;$AI133),AND(G$4&gt;=$AJ133,G$4&lt;$AK133)),$AG133,$AF133),0)))</f>
        <v/>
      </c>
      <c r="H133" s="40">
        <f>IF(OR($A133="",$AF133=""),"",IF($AL133=1,0,IF(IF($AE133&gt;$AD133,AND(H$4&gt;=$AD133,H$4&lt;$AE133),OR(H$4&gt;=$AD133,H$4&lt;$AE133)),IF(OR(AND(H$4&gt;=$AH133,H$4&lt;$AI133),AND(H$4&gt;=$AJ133,H$4&lt;$AK133)),$AG133,$AF133),0)))</f>
        <v/>
      </c>
      <c r="I133" s="40">
        <f>IF(OR($A133="",$AF133=""),"",IF($AL133=1,0,IF(IF($AE133&gt;$AD133,AND(I$4&gt;=$AD133,I$4&lt;$AE133),OR(I$4&gt;=$AD133,I$4&lt;$AE133)),IF(OR(AND(I$4&gt;=$AH133,I$4&lt;$AI133),AND(I$4&gt;=$AJ133,I$4&lt;$AK133)),$AG133,$AF133),0)))</f>
        <v/>
      </c>
      <c r="J133" s="40">
        <f>IF(OR($A133="",$AF133=""),"",IF($AL133=1,0,IF(IF($AE133&gt;$AD133,AND(J$4&gt;=$AD133,J$4&lt;$AE133),OR(J$4&gt;=$AD133,J$4&lt;$AE133)),IF(OR(AND(J$4&gt;=$AH133,J$4&lt;$AI133),AND(J$4&gt;=$AJ133,J$4&lt;$AK133)),$AG133,$AF133),0)))</f>
        <v/>
      </c>
      <c r="K133" s="40">
        <f>IF(OR($A133="",$AF133=""),"",IF($AL133=1,0,IF(IF($AE133&gt;$AD133,AND(K$4&gt;=$AD133,K$4&lt;$AE133),OR(K$4&gt;=$AD133,K$4&lt;$AE133)),IF(OR(AND(K$4&gt;=$AH133,K$4&lt;$AI133),AND(K$4&gt;=$AJ133,K$4&lt;$AK133)),$AG133,$AF133),0)))</f>
        <v/>
      </c>
      <c r="L133" s="40">
        <f>IF(OR($A133="",$AF133=""),"",IF($AL133=1,0,IF(IF($AE133&gt;$AD133,AND(L$4&gt;=$AD133,L$4&lt;$AE133),OR(L$4&gt;=$AD133,L$4&lt;$AE133)),IF(OR(AND(L$4&gt;=$AH133,L$4&lt;$AI133),AND(L$4&gt;=$AJ133,L$4&lt;$AK133)),$AG133,$AF133),0)))</f>
        <v/>
      </c>
      <c r="M133" s="40">
        <f>IF(OR($A133="",$AF133=""),"",IF($AL133=1,0,IF(IF($AE133&gt;$AD133,AND(M$4&gt;=$AD133,M$4&lt;$AE133),OR(M$4&gt;=$AD133,M$4&lt;$AE133)),IF(OR(AND(M$4&gt;=$AH133,M$4&lt;$AI133),AND(M$4&gt;=$AJ133,M$4&lt;$AK133)),$AG133,$AF133),0)))</f>
        <v/>
      </c>
      <c r="N133" s="40">
        <f>IF(OR($A133="",$AF133=""),"",IF($AL133=1,0,IF(IF($AE133&gt;$AD133,AND(N$4&gt;=$AD133,N$4&lt;$AE133),OR(N$4&gt;=$AD133,N$4&lt;$AE133)),IF(OR(AND(N$4&gt;=$AH133,N$4&lt;$AI133),AND(N$4&gt;=$AJ133,N$4&lt;$AK133)),$AG133,$AF133),0)))</f>
        <v/>
      </c>
      <c r="O133" s="40">
        <f>IF(OR($A133="",$AF133=""),"",IF($AL133=1,0,IF(IF($AE133&gt;$AD133,AND(O$4&gt;=$AD133,O$4&lt;$AE133),OR(O$4&gt;=$AD133,O$4&lt;$AE133)),IF(OR(AND(O$4&gt;=$AH133,O$4&lt;$AI133),AND(O$4&gt;=$AJ133,O$4&lt;$AK133)),$AG133,$AF133),0)))</f>
        <v/>
      </c>
      <c r="P133" s="40">
        <f>IF(OR($A133="",$AF133=""),"",IF($AL133=1,0,IF(IF($AE133&gt;$AD133,AND(P$4&gt;=$AD133,P$4&lt;$AE133),OR(P$4&gt;=$AD133,P$4&lt;$AE133)),IF(OR(AND(P$4&gt;=$AH133,P$4&lt;$AI133),AND(P$4&gt;=$AJ133,P$4&lt;$AK133)),$AG133,$AF133),0)))</f>
        <v/>
      </c>
      <c r="Q133" s="40">
        <f>IF(OR($A133="",$AF133=""),"",IF($AL133=1,0,IF(IF($AE133&gt;$AD133,AND(Q$4&gt;=$AD133,Q$4&lt;$AE133),OR(Q$4&gt;=$AD133,Q$4&lt;$AE133)),IF(OR(AND(Q$4&gt;=$AH133,Q$4&lt;$AI133),AND(Q$4&gt;=$AJ133,Q$4&lt;$AK133)),$AG133,$AF133),0)))</f>
        <v/>
      </c>
      <c r="R133" s="40">
        <f>IF(OR($A133="",$AF133=""),"",IF($AL133=1,0,IF(IF($AE133&gt;$AD133,AND(R$4&gt;=$AD133,R$4&lt;$AE133),OR(R$4&gt;=$AD133,R$4&lt;$AE133)),IF(OR(AND(R$4&gt;=$AH133,R$4&lt;$AI133),AND(R$4&gt;=$AJ133,R$4&lt;$AK133)),$AG133,$AF133),0)))</f>
        <v/>
      </c>
      <c r="S133" s="40">
        <f>IF(OR($A133="",$AF133=""),"",IF($AL133=1,0,IF(IF($AE133&gt;$AD133,AND(S$4&gt;=$AD133,S$4&lt;$AE133),OR(S$4&gt;=$AD133,S$4&lt;$AE133)),IF(OR(AND(S$4&gt;=$AH133,S$4&lt;$AI133),AND(S$4&gt;=$AJ133,S$4&lt;$AK133)),$AG133,$AF133),0)))</f>
        <v/>
      </c>
      <c r="T133" s="40">
        <f>IF(OR($A133="",$AF133=""),"",IF($AL133=1,0,IF(IF($AE133&gt;$AD133,AND(T$4&gt;=$AD133,T$4&lt;$AE133),OR(T$4&gt;=$AD133,T$4&lt;$AE133)),IF(OR(AND(T$4&gt;=$AH133,T$4&lt;$AI133),AND(T$4&gt;=$AJ133,T$4&lt;$AK133)),$AG133,$AF133),0)))</f>
        <v/>
      </c>
      <c r="U133" s="40">
        <f>IF(OR($A133="",$AF133=""),"",IF($AL133=1,0,IF(IF($AE133&gt;$AD133,AND(U$4&gt;=$AD133,U$4&lt;$AE133),OR(U$4&gt;=$AD133,U$4&lt;$AE133)),IF(OR(AND(U$4&gt;=$AH133,U$4&lt;$AI133),AND(U$4&gt;=$AJ133,U$4&lt;$AK133)),$AG133,$AF133),0)))</f>
        <v/>
      </c>
      <c r="V133" s="40">
        <f>IF(OR($A133="",$AF133=""),"",IF($AL133=1,0,IF(IF($AE133&gt;$AD133,AND(V$4&gt;=$AD133,V$4&lt;$AE133),OR(V$4&gt;=$AD133,V$4&lt;$AE133)),IF(OR(AND(V$4&gt;=$AH133,V$4&lt;$AI133),AND(V$4&gt;=$AJ133,V$4&lt;$AK133)),$AG133,$AF133),0)))</f>
        <v/>
      </c>
      <c r="W133" s="40">
        <f>IF(OR($A133="",$AF133=""),"",IF($AL133=1,0,IF(IF($AE133&gt;$AD133,AND(W$4&gt;=$AD133,W$4&lt;$AE133),OR(W$4&gt;=$AD133,W$4&lt;$AE133)),IF(OR(AND(W$4&gt;=$AH133,W$4&lt;$AI133),AND(W$4&gt;=$AJ133,W$4&lt;$AK133)),$AG133,$AF133),0)))</f>
        <v/>
      </c>
      <c r="X133" s="40">
        <f>IF(OR($A133="",$AF133=""),"",IF($AL133=1,0,IF(IF($AE133&gt;$AD133,AND(X$4&gt;=$AD133,X$4&lt;$AE133),OR(X$4&gt;=$AD133,X$4&lt;$AE133)),IF(OR(AND(X$4&gt;=$AH133,X$4&lt;$AI133),AND(X$4&gt;=$AJ133,X$4&lt;$AK133)),$AG133,$AF133),0)))</f>
        <v/>
      </c>
      <c r="Y133" s="40">
        <f>IF(OR($A133="",$AF133=""),"",IF($AL133=1,0,IF(IF($AE133&gt;$AD133,AND(Y$4&gt;=$AD133,Y$4&lt;$AE133),OR(Y$4&gt;=$AD133,Y$4&lt;$AE133)),IF(OR(AND(Y$4&gt;=$AH133,Y$4&lt;$AI133),AND(Y$4&gt;=$AJ133,Y$4&lt;$AK133)),$AG133,$AF133),0)))</f>
        <v/>
      </c>
      <c r="Z133" s="40">
        <f>IF(OR($A133="",$AF133=""),"",IF($AL133=1,0,IF(IF($AE133&gt;$AD133,AND(Z$4&gt;=$AD133,Z$4&lt;$AE133),OR(Z$4&gt;=$AD133,Z$4&lt;$AE133)),IF(OR(AND(Z$4&gt;=$AH133,Z$4&lt;$AI133),AND(Z$4&gt;=$AJ133,Z$4&lt;$AK133)),$AG133,$AF133),0)))</f>
        <v/>
      </c>
      <c r="AA133" s="41">
        <f>IF($A133="","",SUM(C133:Z133))</f>
        <v/>
      </c>
      <c r="AC133" s="42" t="n">
        <v>1</v>
      </c>
      <c r="AD133" s="42">
        <f>IF('3 Movimento'!$B$26&lt;&gt;"",'3 Movimento'!$B$26,IF('1 Loja'!B$16="",0,'1 Loja'!B$16))*24</f>
        <v/>
      </c>
      <c r="AE133" s="42">
        <f>IF('3 Movimento'!$C$26&lt;&gt;"",'3 Movimento'!$C$26,IF('1 Loja'!B$17="",0,'1 Loja'!B$17))*24</f>
        <v/>
      </c>
      <c r="AF133" s="42">
        <f>IF('3 Movimento'!$D$26="","",'3 Movimento'!$D$26)</f>
        <v/>
      </c>
      <c r="AG133" s="42">
        <f>IF('3 Movimento'!$E$26="",AF133,'3 Movimento'!$E$26)</f>
        <v/>
      </c>
      <c r="AH133" s="42">
        <f>IF('1 Loja'!B$18="",-1,'1 Loja'!B$18*24)</f>
        <v/>
      </c>
      <c r="AI133" s="42">
        <f>IF('1 Loja'!B$19="",-1,'1 Loja'!B$19*24)</f>
        <v/>
      </c>
      <c r="AJ133" s="42">
        <f>IF('1 Loja'!B$20="",-1,'1 Loja'!B$20*24)</f>
        <v/>
      </c>
      <c r="AK133" s="42">
        <f>IF('1 Loja'!B$21="",-1,'1 Loja'!B$21*24)</f>
        <v/>
      </c>
      <c r="AL133" s="42">
        <f>IF(AND('3 Movimento'!$B$26="",'3 Movimento'!$C$26="",OR('1 Loja'!B$16="",'1 Loja'!B$17="")),1,0)</f>
        <v/>
      </c>
    </row>
    <row r="134">
      <c r="A134" s="39">
        <f>IF('3 Movimento'!$A$26="","",'3 Movimento'!$A$26)</f>
        <v/>
      </c>
      <c r="B134" s="39" t="inlineStr">
        <is>
          <t>Quarta</t>
        </is>
      </c>
      <c r="C134" s="40">
        <f>IF(OR($A134="",$AF134=""),"",IF($AL134=1,0,IF(IF($AE134&gt;$AD134,AND(C$4&gt;=$AD134,C$4&lt;$AE134),OR(C$4&gt;=$AD134,C$4&lt;$AE134)),IF(OR(AND(C$4&gt;=$AH134,C$4&lt;$AI134),AND(C$4&gt;=$AJ134,C$4&lt;$AK134)),$AG134,$AF134),0)))</f>
        <v/>
      </c>
      <c r="D134" s="40">
        <f>IF(OR($A134="",$AF134=""),"",IF($AL134=1,0,IF(IF($AE134&gt;$AD134,AND(D$4&gt;=$AD134,D$4&lt;$AE134),OR(D$4&gt;=$AD134,D$4&lt;$AE134)),IF(OR(AND(D$4&gt;=$AH134,D$4&lt;$AI134),AND(D$4&gt;=$AJ134,D$4&lt;$AK134)),$AG134,$AF134),0)))</f>
        <v/>
      </c>
      <c r="E134" s="40">
        <f>IF(OR($A134="",$AF134=""),"",IF($AL134=1,0,IF(IF($AE134&gt;$AD134,AND(E$4&gt;=$AD134,E$4&lt;$AE134),OR(E$4&gt;=$AD134,E$4&lt;$AE134)),IF(OR(AND(E$4&gt;=$AH134,E$4&lt;$AI134),AND(E$4&gt;=$AJ134,E$4&lt;$AK134)),$AG134,$AF134),0)))</f>
        <v/>
      </c>
      <c r="F134" s="40">
        <f>IF(OR($A134="",$AF134=""),"",IF($AL134=1,0,IF(IF($AE134&gt;$AD134,AND(F$4&gt;=$AD134,F$4&lt;$AE134),OR(F$4&gt;=$AD134,F$4&lt;$AE134)),IF(OR(AND(F$4&gt;=$AH134,F$4&lt;$AI134),AND(F$4&gt;=$AJ134,F$4&lt;$AK134)),$AG134,$AF134),0)))</f>
        <v/>
      </c>
      <c r="G134" s="40">
        <f>IF(OR($A134="",$AF134=""),"",IF($AL134=1,0,IF(IF($AE134&gt;$AD134,AND(G$4&gt;=$AD134,G$4&lt;$AE134),OR(G$4&gt;=$AD134,G$4&lt;$AE134)),IF(OR(AND(G$4&gt;=$AH134,G$4&lt;$AI134),AND(G$4&gt;=$AJ134,G$4&lt;$AK134)),$AG134,$AF134),0)))</f>
        <v/>
      </c>
      <c r="H134" s="40">
        <f>IF(OR($A134="",$AF134=""),"",IF($AL134=1,0,IF(IF($AE134&gt;$AD134,AND(H$4&gt;=$AD134,H$4&lt;$AE134),OR(H$4&gt;=$AD134,H$4&lt;$AE134)),IF(OR(AND(H$4&gt;=$AH134,H$4&lt;$AI134),AND(H$4&gt;=$AJ134,H$4&lt;$AK134)),$AG134,$AF134),0)))</f>
        <v/>
      </c>
      <c r="I134" s="40">
        <f>IF(OR($A134="",$AF134=""),"",IF($AL134=1,0,IF(IF($AE134&gt;$AD134,AND(I$4&gt;=$AD134,I$4&lt;$AE134),OR(I$4&gt;=$AD134,I$4&lt;$AE134)),IF(OR(AND(I$4&gt;=$AH134,I$4&lt;$AI134),AND(I$4&gt;=$AJ134,I$4&lt;$AK134)),$AG134,$AF134),0)))</f>
        <v/>
      </c>
      <c r="J134" s="40">
        <f>IF(OR($A134="",$AF134=""),"",IF($AL134=1,0,IF(IF($AE134&gt;$AD134,AND(J$4&gt;=$AD134,J$4&lt;$AE134),OR(J$4&gt;=$AD134,J$4&lt;$AE134)),IF(OR(AND(J$4&gt;=$AH134,J$4&lt;$AI134),AND(J$4&gt;=$AJ134,J$4&lt;$AK134)),$AG134,$AF134),0)))</f>
        <v/>
      </c>
      <c r="K134" s="40">
        <f>IF(OR($A134="",$AF134=""),"",IF($AL134=1,0,IF(IF($AE134&gt;$AD134,AND(K$4&gt;=$AD134,K$4&lt;$AE134),OR(K$4&gt;=$AD134,K$4&lt;$AE134)),IF(OR(AND(K$4&gt;=$AH134,K$4&lt;$AI134),AND(K$4&gt;=$AJ134,K$4&lt;$AK134)),$AG134,$AF134),0)))</f>
        <v/>
      </c>
      <c r="L134" s="40">
        <f>IF(OR($A134="",$AF134=""),"",IF($AL134=1,0,IF(IF($AE134&gt;$AD134,AND(L$4&gt;=$AD134,L$4&lt;$AE134),OR(L$4&gt;=$AD134,L$4&lt;$AE134)),IF(OR(AND(L$4&gt;=$AH134,L$4&lt;$AI134),AND(L$4&gt;=$AJ134,L$4&lt;$AK134)),$AG134,$AF134),0)))</f>
        <v/>
      </c>
      <c r="M134" s="40">
        <f>IF(OR($A134="",$AF134=""),"",IF($AL134=1,0,IF(IF($AE134&gt;$AD134,AND(M$4&gt;=$AD134,M$4&lt;$AE134),OR(M$4&gt;=$AD134,M$4&lt;$AE134)),IF(OR(AND(M$4&gt;=$AH134,M$4&lt;$AI134),AND(M$4&gt;=$AJ134,M$4&lt;$AK134)),$AG134,$AF134),0)))</f>
        <v/>
      </c>
      <c r="N134" s="40">
        <f>IF(OR($A134="",$AF134=""),"",IF($AL134=1,0,IF(IF($AE134&gt;$AD134,AND(N$4&gt;=$AD134,N$4&lt;$AE134),OR(N$4&gt;=$AD134,N$4&lt;$AE134)),IF(OR(AND(N$4&gt;=$AH134,N$4&lt;$AI134),AND(N$4&gt;=$AJ134,N$4&lt;$AK134)),$AG134,$AF134),0)))</f>
        <v/>
      </c>
      <c r="O134" s="40">
        <f>IF(OR($A134="",$AF134=""),"",IF($AL134=1,0,IF(IF($AE134&gt;$AD134,AND(O$4&gt;=$AD134,O$4&lt;$AE134),OR(O$4&gt;=$AD134,O$4&lt;$AE134)),IF(OR(AND(O$4&gt;=$AH134,O$4&lt;$AI134),AND(O$4&gt;=$AJ134,O$4&lt;$AK134)),$AG134,$AF134),0)))</f>
        <v/>
      </c>
      <c r="P134" s="40">
        <f>IF(OR($A134="",$AF134=""),"",IF($AL134=1,0,IF(IF($AE134&gt;$AD134,AND(P$4&gt;=$AD134,P$4&lt;$AE134),OR(P$4&gt;=$AD134,P$4&lt;$AE134)),IF(OR(AND(P$4&gt;=$AH134,P$4&lt;$AI134),AND(P$4&gt;=$AJ134,P$4&lt;$AK134)),$AG134,$AF134),0)))</f>
        <v/>
      </c>
      <c r="Q134" s="40">
        <f>IF(OR($A134="",$AF134=""),"",IF($AL134=1,0,IF(IF($AE134&gt;$AD134,AND(Q$4&gt;=$AD134,Q$4&lt;$AE134),OR(Q$4&gt;=$AD134,Q$4&lt;$AE134)),IF(OR(AND(Q$4&gt;=$AH134,Q$4&lt;$AI134),AND(Q$4&gt;=$AJ134,Q$4&lt;$AK134)),$AG134,$AF134),0)))</f>
        <v/>
      </c>
      <c r="R134" s="40">
        <f>IF(OR($A134="",$AF134=""),"",IF($AL134=1,0,IF(IF($AE134&gt;$AD134,AND(R$4&gt;=$AD134,R$4&lt;$AE134),OR(R$4&gt;=$AD134,R$4&lt;$AE134)),IF(OR(AND(R$4&gt;=$AH134,R$4&lt;$AI134),AND(R$4&gt;=$AJ134,R$4&lt;$AK134)),$AG134,$AF134),0)))</f>
        <v/>
      </c>
      <c r="S134" s="40">
        <f>IF(OR($A134="",$AF134=""),"",IF($AL134=1,0,IF(IF($AE134&gt;$AD134,AND(S$4&gt;=$AD134,S$4&lt;$AE134),OR(S$4&gt;=$AD134,S$4&lt;$AE134)),IF(OR(AND(S$4&gt;=$AH134,S$4&lt;$AI134),AND(S$4&gt;=$AJ134,S$4&lt;$AK134)),$AG134,$AF134),0)))</f>
        <v/>
      </c>
      <c r="T134" s="40">
        <f>IF(OR($A134="",$AF134=""),"",IF($AL134=1,0,IF(IF($AE134&gt;$AD134,AND(T$4&gt;=$AD134,T$4&lt;$AE134),OR(T$4&gt;=$AD134,T$4&lt;$AE134)),IF(OR(AND(T$4&gt;=$AH134,T$4&lt;$AI134),AND(T$4&gt;=$AJ134,T$4&lt;$AK134)),$AG134,$AF134),0)))</f>
        <v/>
      </c>
      <c r="U134" s="40">
        <f>IF(OR($A134="",$AF134=""),"",IF($AL134=1,0,IF(IF($AE134&gt;$AD134,AND(U$4&gt;=$AD134,U$4&lt;$AE134),OR(U$4&gt;=$AD134,U$4&lt;$AE134)),IF(OR(AND(U$4&gt;=$AH134,U$4&lt;$AI134),AND(U$4&gt;=$AJ134,U$4&lt;$AK134)),$AG134,$AF134),0)))</f>
        <v/>
      </c>
      <c r="V134" s="40">
        <f>IF(OR($A134="",$AF134=""),"",IF($AL134=1,0,IF(IF($AE134&gt;$AD134,AND(V$4&gt;=$AD134,V$4&lt;$AE134),OR(V$4&gt;=$AD134,V$4&lt;$AE134)),IF(OR(AND(V$4&gt;=$AH134,V$4&lt;$AI134),AND(V$4&gt;=$AJ134,V$4&lt;$AK134)),$AG134,$AF134),0)))</f>
        <v/>
      </c>
      <c r="W134" s="40">
        <f>IF(OR($A134="",$AF134=""),"",IF($AL134=1,0,IF(IF($AE134&gt;$AD134,AND(W$4&gt;=$AD134,W$4&lt;$AE134),OR(W$4&gt;=$AD134,W$4&lt;$AE134)),IF(OR(AND(W$4&gt;=$AH134,W$4&lt;$AI134),AND(W$4&gt;=$AJ134,W$4&lt;$AK134)),$AG134,$AF134),0)))</f>
        <v/>
      </c>
      <c r="X134" s="40">
        <f>IF(OR($A134="",$AF134=""),"",IF($AL134=1,0,IF(IF($AE134&gt;$AD134,AND(X$4&gt;=$AD134,X$4&lt;$AE134),OR(X$4&gt;=$AD134,X$4&lt;$AE134)),IF(OR(AND(X$4&gt;=$AH134,X$4&lt;$AI134),AND(X$4&gt;=$AJ134,X$4&lt;$AK134)),$AG134,$AF134),0)))</f>
        <v/>
      </c>
      <c r="Y134" s="40">
        <f>IF(OR($A134="",$AF134=""),"",IF($AL134=1,0,IF(IF($AE134&gt;$AD134,AND(Y$4&gt;=$AD134,Y$4&lt;$AE134),OR(Y$4&gt;=$AD134,Y$4&lt;$AE134)),IF(OR(AND(Y$4&gt;=$AH134,Y$4&lt;$AI134),AND(Y$4&gt;=$AJ134,Y$4&lt;$AK134)),$AG134,$AF134),0)))</f>
        <v/>
      </c>
      <c r="Z134" s="40">
        <f>IF(OR($A134="",$AF134=""),"",IF($AL134=1,0,IF(IF($AE134&gt;$AD134,AND(Z$4&gt;=$AD134,Z$4&lt;$AE134),OR(Z$4&gt;=$AD134,Z$4&lt;$AE134)),IF(OR(AND(Z$4&gt;=$AH134,Z$4&lt;$AI134),AND(Z$4&gt;=$AJ134,Z$4&lt;$AK134)),$AG134,$AF134),0)))</f>
        <v/>
      </c>
      <c r="AA134" s="41">
        <f>IF($A134="","",SUM(C134:Z134))</f>
        <v/>
      </c>
      <c r="AC134" s="42" t="n">
        <v>1</v>
      </c>
      <c r="AD134" s="42">
        <f>IF('3 Movimento'!$B$26&lt;&gt;"",'3 Movimento'!$B$26,IF('1 Loja'!B$16="",0,'1 Loja'!B$16))*24</f>
        <v/>
      </c>
      <c r="AE134" s="42">
        <f>IF('3 Movimento'!$C$26&lt;&gt;"",'3 Movimento'!$C$26,IF('1 Loja'!B$17="",0,'1 Loja'!B$17))*24</f>
        <v/>
      </c>
      <c r="AF134" s="42">
        <f>IF('3 Movimento'!$D$26="","",'3 Movimento'!$D$26)</f>
        <v/>
      </c>
      <c r="AG134" s="42">
        <f>IF('3 Movimento'!$E$26="",AF134,'3 Movimento'!$E$26)</f>
        <v/>
      </c>
      <c r="AH134" s="42">
        <f>IF('1 Loja'!B$18="",-1,'1 Loja'!B$18*24)</f>
        <v/>
      </c>
      <c r="AI134" s="42">
        <f>IF('1 Loja'!B$19="",-1,'1 Loja'!B$19*24)</f>
        <v/>
      </c>
      <c r="AJ134" s="42">
        <f>IF('1 Loja'!B$20="",-1,'1 Loja'!B$20*24)</f>
        <v/>
      </c>
      <c r="AK134" s="42">
        <f>IF('1 Loja'!B$21="",-1,'1 Loja'!B$21*24)</f>
        <v/>
      </c>
      <c r="AL134" s="42">
        <f>IF(AND('3 Movimento'!$B$26="",'3 Movimento'!$C$26="",OR('1 Loja'!B$16="",'1 Loja'!B$17="")),1,0)</f>
        <v/>
      </c>
    </row>
    <row r="135">
      <c r="A135" s="39">
        <f>IF('3 Movimento'!$A$26="","",'3 Movimento'!$A$26)</f>
        <v/>
      </c>
      <c r="B135" s="39" t="inlineStr">
        <is>
          <t>Quinta</t>
        </is>
      </c>
      <c r="C135" s="40">
        <f>IF(OR($A135="",$AF135=""),"",IF($AL135=1,0,IF(IF($AE135&gt;$AD135,AND(C$4&gt;=$AD135,C$4&lt;$AE135),OR(C$4&gt;=$AD135,C$4&lt;$AE135)),IF(OR(AND(C$4&gt;=$AH135,C$4&lt;$AI135),AND(C$4&gt;=$AJ135,C$4&lt;$AK135)),$AG135,$AF135),0)))</f>
        <v/>
      </c>
      <c r="D135" s="40">
        <f>IF(OR($A135="",$AF135=""),"",IF($AL135=1,0,IF(IF($AE135&gt;$AD135,AND(D$4&gt;=$AD135,D$4&lt;$AE135),OR(D$4&gt;=$AD135,D$4&lt;$AE135)),IF(OR(AND(D$4&gt;=$AH135,D$4&lt;$AI135),AND(D$4&gt;=$AJ135,D$4&lt;$AK135)),$AG135,$AF135),0)))</f>
        <v/>
      </c>
      <c r="E135" s="40">
        <f>IF(OR($A135="",$AF135=""),"",IF($AL135=1,0,IF(IF($AE135&gt;$AD135,AND(E$4&gt;=$AD135,E$4&lt;$AE135),OR(E$4&gt;=$AD135,E$4&lt;$AE135)),IF(OR(AND(E$4&gt;=$AH135,E$4&lt;$AI135),AND(E$4&gt;=$AJ135,E$4&lt;$AK135)),$AG135,$AF135),0)))</f>
        <v/>
      </c>
      <c r="F135" s="40">
        <f>IF(OR($A135="",$AF135=""),"",IF($AL135=1,0,IF(IF($AE135&gt;$AD135,AND(F$4&gt;=$AD135,F$4&lt;$AE135),OR(F$4&gt;=$AD135,F$4&lt;$AE135)),IF(OR(AND(F$4&gt;=$AH135,F$4&lt;$AI135),AND(F$4&gt;=$AJ135,F$4&lt;$AK135)),$AG135,$AF135),0)))</f>
        <v/>
      </c>
      <c r="G135" s="40">
        <f>IF(OR($A135="",$AF135=""),"",IF($AL135=1,0,IF(IF($AE135&gt;$AD135,AND(G$4&gt;=$AD135,G$4&lt;$AE135),OR(G$4&gt;=$AD135,G$4&lt;$AE135)),IF(OR(AND(G$4&gt;=$AH135,G$4&lt;$AI135),AND(G$4&gt;=$AJ135,G$4&lt;$AK135)),$AG135,$AF135),0)))</f>
        <v/>
      </c>
      <c r="H135" s="40">
        <f>IF(OR($A135="",$AF135=""),"",IF($AL135=1,0,IF(IF($AE135&gt;$AD135,AND(H$4&gt;=$AD135,H$4&lt;$AE135),OR(H$4&gt;=$AD135,H$4&lt;$AE135)),IF(OR(AND(H$4&gt;=$AH135,H$4&lt;$AI135),AND(H$4&gt;=$AJ135,H$4&lt;$AK135)),$AG135,$AF135),0)))</f>
        <v/>
      </c>
      <c r="I135" s="40">
        <f>IF(OR($A135="",$AF135=""),"",IF($AL135=1,0,IF(IF($AE135&gt;$AD135,AND(I$4&gt;=$AD135,I$4&lt;$AE135),OR(I$4&gt;=$AD135,I$4&lt;$AE135)),IF(OR(AND(I$4&gt;=$AH135,I$4&lt;$AI135),AND(I$4&gt;=$AJ135,I$4&lt;$AK135)),$AG135,$AF135),0)))</f>
        <v/>
      </c>
      <c r="J135" s="40">
        <f>IF(OR($A135="",$AF135=""),"",IF($AL135=1,0,IF(IF($AE135&gt;$AD135,AND(J$4&gt;=$AD135,J$4&lt;$AE135),OR(J$4&gt;=$AD135,J$4&lt;$AE135)),IF(OR(AND(J$4&gt;=$AH135,J$4&lt;$AI135),AND(J$4&gt;=$AJ135,J$4&lt;$AK135)),$AG135,$AF135),0)))</f>
        <v/>
      </c>
      <c r="K135" s="40">
        <f>IF(OR($A135="",$AF135=""),"",IF($AL135=1,0,IF(IF($AE135&gt;$AD135,AND(K$4&gt;=$AD135,K$4&lt;$AE135),OR(K$4&gt;=$AD135,K$4&lt;$AE135)),IF(OR(AND(K$4&gt;=$AH135,K$4&lt;$AI135),AND(K$4&gt;=$AJ135,K$4&lt;$AK135)),$AG135,$AF135),0)))</f>
        <v/>
      </c>
      <c r="L135" s="40">
        <f>IF(OR($A135="",$AF135=""),"",IF($AL135=1,0,IF(IF($AE135&gt;$AD135,AND(L$4&gt;=$AD135,L$4&lt;$AE135),OR(L$4&gt;=$AD135,L$4&lt;$AE135)),IF(OR(AND(L$4&gt;=$AH135,L$4&lt;$AI135),AND(L$4&gt;=$AJ135,L$4&lt;$AK135)),$AG135,$AF135),0)))</f>
        <v/>
      </c>
      <c r="M135" s="40">
        <f>IF(OR($A135="",$AF135=""),"",IF($AL135=1,0,IF(IF($AE135&gt;$AD135,AND(M$4&gt;=$AD135,M$4&lt;$AE135),OR(M$4&gt;=$AD135,M$4&lt;$AE135)),IF(OR(AND(M$4&gt;=$AH135,M$4&lt;$AI135),AND(M$4&gt;=$AJ135,M$4&lt;$AK135)),$AG135,$AF135),0)))</f>
        <v/>
      </c>
      <c r="N135" s="40">
        <f>IF(OR($A135="",$AF135=""),"",IF($AL135=1,0,IF(IF($AE135&gt;$AD135,AND(N$4&gt;=$AD135,N$4&lt;$AE135),OR(N$4&gt;=$AD135,N$4&lt;$AE135)),IF(OR(AND(N$4&gt;=$AH135,N$4&lt;$AI135),AND(N$4&gt;=$AJ135,N$4&lt;$AK135)),$AG135,$AF135),0)))</f>
        <v/>
      </c>
      <c r="O135" s="40">
        <f>IF(OR($A135="",$AF135=""),"",IF($AL135=1,0,IF(IF($AE135&gt;$AD135,AND(O$4&gt;=$AD135,O$4&lt;$AE135),OR(O$4&gt;=$AD135,O$4&lt;$AE135)),IF(OR(AND(O$4&gt;=$AH135,O$4&lt;$AI135),AND(O$4&gt;=$AJ135,O$4&lt;$AK135)),$AG135,$AF135),0)))</f>
        <v/>
      </c>
      <c r="P135" s="40">
        <f>IF(OR($A135="",$AF135=""),"",IF($AL135=1,0,IF(IF($AE135&gt;$AD135,AND(P$4&gt;=$AD135,P$4&lt;$AE135),OR(P$4&gt;=$AD135,P$4&lt;$AE135)),IF(OR(AND(P$4&gt;=$AH135,P$4&lt;$AI135),AND(P$4&gt;=$AJ135,P$4&lt;$AK135)),$AG135,$AF135),0)))</f>
        <v/>
      </c>
      <c r="Q135" s="40">
        <f>IF(OR($A135="",$AF135=""),"",IF($AL135=1,0,IF(IF($AE135&gt;$AD135,AND(Q$4&gt;=$AD135,Q$4&lt;$AE135),OR(Q$4&gt;=$AD135,Q$4&lt;$AE135)),IF(OR(AND(Q$4&gt;=$AH135,Q$4&lt;$AI135),AND(Q$4&gt;=$AJ135,Q$4&lt;$AK135)),$AG135,$AF135),0)))</f>
        <v/>
      </c>
      <c r="R135" s="40">
        <f>IF(OR($A135="",$AF135=""),"",IF($AL135=1,0,IF(IF($AE135&gt;$AD135,AND(R$4&gt;=$AD135,R$4&lt;$AE135),OR(R$4&gt;=$AD135,R$4&lt;$AE135)),IF(OR(AND(R$4&gt;=$AH135,R$4&lt;$AI135),AND(R$4&gt;=$AJ135,R$4&lt;$AK135)),$AG135,$AF135),0)))</f>
        <v/>
      </c>
      <c r="S135" s="40">
        <f>IF(OR($A135="",$AF135=""),"",IF($AL135=1,0,IF(IF($AE135&gt;$AD135,AND(S$4&gt;=$AD135,S$4&lt;$AE135),OR(S$4&gt;=$AD135,S$4&lt;$AE135)),IF(OR(AND(S$4&gt;=$AH135,S$4&lt;$AI135),AND(S$4&gt;=$AJ135,S$4&lt;$AK135)),$AG135,$AF135),0)))</f>
        <v/>
      </c>
      <c r="T135" s="40">
        <f>IF(OR($A135="",$AF135=""),"",IF($AL135=1,0,IF(IF($AE135&gt;$AD135,AND(T$4&gt;=$AD135,T$4&lt;$AE135),OR(T$4&gt;=$AD135,T$4&lt;$AE135)),IF(OR(AND(T$4&gt;=$AH135,T$4&lt;$AI135),AND(T$4&gt;=$AJ135,T$4&lt;$AK135)),$AG135,$AF135),0)))</f>
        <v/>
      </c>
      <c r="U135" s="40">
        <f>IF(OR($A135="",$AF135=""),"",IF($AL135=1,0,IF(IF($AE135&gt;$AD135,AND(U$4&gt;=$AD135,U$4&lt;$AE135),OR(U$4&gt;=$AD135,U$4&lt;$AE135)),IF(OR(AND(U$4&gt;=$AH135,U$4&lt;$AI135),AND(U$4&gt;=$AJ135,U$4&lt;$AK135)),$AG135,$AF135),0)))</f>
        <v/>
      </c>
      <c r="V135" s="40">
        <f>IF(OR($A135="",$AF135=""),"",IF($AL135=1,0,IF(IF($AE135&gt;$AD135,AND(V$4&gt;=$AD135,V$4&lt;$AE135),OR(V$4&gt;=$AD135,V$4&lt;$AE135)),IF(OR(AND(V$4&gt;=$AH135,V$4&lt;$AI135),AND(V$4&gt;=$AJ135,V$4&lt;$AK135)),$AG135,$AF135),0)))</f>
        <v/>
      </c>
      <c r="W135" s="40">
        <f>IF(OR($A135="",$AF135=""),"",IF($AL135=1,0,IF(IF($AE135&gt;$AD135,AND(W$4&gt;=$AD135,W$4&lt;$AE135),OR(W$4&gt;=$AD135,W$4&lt;$AE135)),IF(OR(AND(W$4&gt;=$AH135,W$4&lt;$AI135),AND(W$4&gt;=$AJ135,W$4&lt;$AK135)),$AG135,$AF135),0)))</f>
        <v/>
      </c>
      <c r="X135" s="40">
        <f>IF(OR($A135="",$AF135=""),"",IF($AL135=1,0,IF(IF($AE135&gt;$AD135,AND(X$4&gt;=$AD135,X$4&lt;$AE135),OR(X$4&gt;=$AD135,X$4&lt;$AE135)),IF(OR(AND(X$4&gt;=$AH135,X$4&lt;$AI135),AND(X$4&gt;=$AJ135,X$4&lt;$AK135)),$AG135,$AF135),0)))</f>
        <v/>
      </c>
      <c r="Y135" s="40">
        <f>IF(OR($A135="",$AF135=""),"",IF($AL135=1,0,IF(IF($AE135&gt;$AD135,AND(Y$4&gt;=$AD135,Y$4&lt;$AE135),OR(Y$4&gt;=$AD135,Y$4&lt;$AE135)),IF(OR(AND(Y$4&gt;=$AH135,Y$4&lt;$AI135),AND(Y$4&gt;=$AJ135,Y$4&lt;$AK135)),$AG135,$AF135),0)))</f>
        <v/>
      </c>
      <c r="Z135" s="40">
        <f>IF(OR($A135="",$AF135=""),"",IF($AL135=1,0,IF(IF($AE135&gt;$AD135,AND(Z$4&gt;=$AD135,Z$4&lt;$AE135),OR(Z$4&gt;=$AD135,Z$4&lt;$AE135)),IF(OR(AND(Z$4&gt;=$AH135,Z$4&lt;$AI135),AND(Z$4&gt;=$AJ135,Z$4&lt;$AK135)),$AG135,$AF135),0)))</f>
        <v/>
      </c>
      <c r="AA135" s="41">
        <f>IF($A135="","",SUM(C135:Z135))</f>
        <v/>
      </c>
      <c r="AC135" s="42" t="n">
        <v>1</v>
      </c>
      <c r="AD135" s="42">
        <f>IF('3 Movimento'!$B$26&lt;&gt;"",'3 Movimento'!$B$26,IF('1 Loja'!B$16="",0,'1 Loja'!B$16))*24</f>
        <v/>
      </c>
      <c r="AE135" s="42">
        <f>IF('3 Movimento'!$C$26&lt;&gt;"",'3 Movimento'!$C$26,IF('1 Loja'!B$17="",0,'1 Loja'!B$17))*24</f>
        <v/>
      </c>
      <c r="AF135" s="42">
        <f>IF('3 Movimento'!$D$26="","",'3 Movimento'!$D$26)</f>
        <v/>
      </c>
      <c r="AG135" s="42">
        <f>IF('3 Movimento'!$E$26="",AF135,'3 Movimento'!$E$26)</f>
        <v/>
      </c>
      <c r="AH135" s="42">
        <f>IF('1 Loja'!B$18="",-1,'1 Loja'!B$18*24)</f>
        <v/>
      </c>
      <c r="AI135" s="42">
        <f>IF('1 Loja'!B$19="",-1,'1 Loja'!B$19*24)</f>
        <v/>
      </c>
      <c r="AJ135" s="42">
        <f>IF('1 Loja'!B$20="",-1,'1 Loja'!B$20*24)</f>
        <v/>
      </c>
      <c r="AK135" s="42">
        <f>IF('1 Loja'!B$21="",-1,'1 Loja'!B$21*24)</f>
        <v/>
      </c>
      <c r="AL135" s="42">
        <f>IF(AND('3 Movimento'!$B$26="",'3 Movimento'!$C$26="",OR('1 Loja'!B$16="",'1 Loja'!B$17="")),1,0)</f>
        <v/>
      </c>
    </row>
    <row r="136">
      <c r="A136" s="39">
        <f>IF('3 Movimento'!$A$26="","",'3 Movimento'!$A$26)</f>
        <v/>
      </c>
      <c r="B136" s="39" t="inlineStr">
        <is>
          <t>Sexta</t>
        </is>
      </c>
      <c r="C136" s="40">
        <f>IF(OR($A136="",$AF136=""),"",IF($AL136=1,0,IF(IF($AE136&gt;$AD136,AND(C$4&gt;=$AD136,C$4&lt;$AE136),OR(C$4&gt;=$AD136,C$4&lt;$AE136)),IF(OR(AND(C$4&gt;=$AH136,C$4&lt;$AI136),AND(C$4&gt;=$AJ136,C$4&lt;$AK136)),$AG136,$AF136),0)))</f>
        <v/>
      </c>
      <c r="D136" s="40">
        <f>IF(OR($A136="",$AF136=""),"",IF($AL136=1,0,IF(IF($AE136&gt;$AD136,AND(D$4&gt;=$AD136,D$4&lt;$AE136),OR(D$4&gt;=$AD136,D$4&lt;$AE136)),IF(OR(AND(D$4&gt;=$AH136,D$4&lt;$AI136),AND(D$4&gt;=$AJ136,D$4&lt;$AK136)),$AG136,$AF136),0)))</f>
        <v/>
      </c>
      <c r="E136" s="40">
        <f>IF(OR($A136="",$AF136=""),"",IF($AL136=1,0,IF(IF($AE136&gt;$AD136,AND(E$4&gt;=$AD136,E$4&lt;$AE136),OR(E$4&gt;=$AD136,E$4&lt;$AE136)),IF(OR(AND(E$4&gt;=$AH136,E$4&lt;$AI136),AND(E$4&gt;=$AJ136,E$4&lt;$AK136)),$AG136,$AF136),0)))</f>
        <v/>
      </c>
      <c r="F136" s="40">
        <f>IF(OR($A136="",$AF136=""),"",IF($AL136=1,0,IF(IF($AE136&gt;$AD136,AND(F$4&gt;=$AD136,F$4&lt;$AE136),OR(F$4&gt;=$AD136,F$4&lt;$AE136)),IF(OR(AND(F$4&gt;=$AH136,F$4&lt;$AI136),AND(F$4&gt;=$AJ136,F$4&lt;$AK136)),$AG136,$AF136),0)))</f>
        <v/>
      </c>
      <c r="G136" s="40">
        <f>IF(OR($A136="",$AF136=""),"",IF($AL136=1,0,IF(IF($AE136&gt;$AD136,AND(G$4&gt;=$AD136,G$4&lt;$AE136),OR(G$4&gt;=$AD136,G$4&lt;$AE136)),IF(OR(AND(G$4&gt;=$AH136,G$4&lt;$AI136),AND(G$4&gt;=$AJ136,G$4&lt;$AK136)),$AG136,$AF136),0)))</f>
        <v/>
      </c>
      <c r="H136" s="40">
        <f>IF(OR($A136="",$AF136=""),"",IF($AL136=1,0,IF(IF($AE136&gt;$AD136,AND(H$4&gt;=$AD136,H$4&lt;$AE136),OR(H$4&gt;=$AD136,H$4&lt;$AE136)),IF(OR(AND(H$4&gt;=$AH136,H$4&lt;$AI136),AND(H$4&gt;=$AJ136,H$4&lt;$AK136)),$AG136,$AF136),0)))</f>
        <v/>
      </c>
      <c r="I136" s="40">
        <f>IF(OR($A136="",$AF136=""),"",IF($AL136=1,0,IF(IF($AE136&gt;$AD136,AND(I$4&gt;=$AD136,I$4&lt;$AE136),OR(I$4&gt;=$AD136,I$4&lt;$AE136)),IF(OR(AND(I$4&gt;=$AH136,I$4&lt;$AI136),AND(I$4&gt;=$AJ136,I$4&lt;$AK136)),$AG136,$AF136),0)))</f>
        <v/>
      </c>
      <c r="J136" s="40">
        <f>IF(OR($A136="",$AF136=""),"",IF($AL136=1,0,IF(IF($AE136&gt;$AD136,AND(J$4&gt;=$AD136,J$4&lt;$AE136),OR(J$4&gt;=$AD136,J$4&lt;$AE136)),IF(OR(AND(J$4&gt;=$AH136,J$4&lt;$AI136),AND(J$4&gt;=$AJ136,J$4&lt;$AK136)),$AG136,$AF136),0)))</f>
        <v/>
      </c>
      <c r="K136" s="40">
        <f>IF(OR($A136="",$AF136=""),"",IF($AL136=1,0,IF(IF($AE136&gt;$AD136,AND(K$4&gt;=$AD136,K$4&lt;$AE136),OR(K$4&gt;=$AD136,K$4&lt;$AE136)),IF(OR(AND(K$4&gt;=$AH136,K$4&lt;$AI136),AND(K$4&gt;=$AJ136,K$4&lt;$AK136)),$AG136,$AF136),0)))</f>
        <v/>
      </c>
      <c r="L136" s="40">
        <f>IF(OR($A136="",$AF136=""),"",IF($AL136=1,0,IF(IF($AE136&gt;$AD136,AND(L$4&gt;=$AD136,L$4&lt;$AE136),OR(L$4&gt;=$AD136,L$4&lt;$AE136)),IF(OR(AND(L$4&gt;=$AH136,L$4&lt;$AI136),AND(L$4&gt;=$AJ136,L$4&lt;$AK136)),$AG136,$AF136),0)))</f>
        <v/>
      </c>
      <c r="M136" s="40">
        <f>IF(OR($A136="",$AF136=""),"",IF($AL136=1,0,IF(IF($AE136&gt;$AD136,AND(M$4&gt;=$AD136,M$4&lt;$AE136),OR(M$4&gt;=$AD136,M$4&lt;$AE136)),IF(OR(AND(M$4&gt;=$AH136,M$4&lt;$AI136),AND(M$4&gt;=$AJ136,M$4&lt;$AK136)),$AG136,$AF136),0)))</f>
        <v/>
      </c>
      <c r="N136" s="40">
        <f>IF(OR($A136="",$AF136=""),"",IF($AL136=1,0,IF(IF($AE136&gt;$AD136,AND(N$4&gt;=$AD136,N$4&lt;$AE136),OR(N$4&gt;=$AD136,N$4&lt;$AE136)),IF(OR(AND(N$4&gt;=$AH136,N$4&lt;$AI136),AND(N$4&gt;=$AJ136,N$4&lt;$AK136)),$AG136,$AF136),0)))</f>
        <v/>
      </c>
      <c r="O136" s="40">
        <f>IF(OR($A136="",$AF136=""),"",IF($AL136=1,0,IF(IF($AE136&gt;$AD136,AND(O$4&gt;=$AD136,O$4&lt;$AE136),OR(O$4&gt;=$AD136,O$4&lt;$AE136)),IF(OR(AND(O$4&gt;=$AH136,O$4&lt;$AI136),AND(O$4&gt;=$AJ136,O$4&lt;$AK136)),$AG136,$AF136),0)))</f>
        <v/>
      </c>
      <c r="P136" s="40">
        <f>IF(OR($A136="",$AF136=""),"",IF($AL136=1,0,IF(IF($AE136&gt;$AD136,AND(P$4&gt;=$AD136,P$4&lt;$AE136),OR(P$4&gt;=$AD136,P$4&lt;$AE136)),IF(OR(AND(P$4&gt;=$AH136,P$4&lt;$AI136),AND(P$4&gt;=$AJ136,P$4&lt;$AK136)),$AG136,$AF136),0)))</f>
        <v/>
      </c>
      <c r="Q136" s="40">
        <f>IF(OR($A136="",$AF136=""),"",IF($AL136=1,0,IF(IF($AE136&gt;$AD136,AND(Q$4&gt;=$AD136,Q$4&lt;$AE136),OR(Q$4&gt;=$AD136,Q$4&lt;$AE136)),IF(OR(AND(Q$4&gt;=$AH136,Q$4&lt;$AI136),AND(Q$4&gt;=$AJ136,Q$4&lt;$AK136)),$AG136,$AF136),0)))</f>
        <v/>
      </c>
      <c r="R136" s="40">
        <f>IF(OR($A136="",$AF136=""),"",IF($AL136=1,0,IF(IF($AE136&gt;$AD136,AND(R$4&gt;=$AD136,R$4&lt;$AE136),OR(R$4&gt;=$AD136,R$4&lt;$AE136)),IF(OR(AND(R$4&gt;=$AH136,R$4&lt;$AI136),AND(R$4&gt;=$AJ136,R$4&lt;$AK136)),$AG136,$AF136),0)))</f>
        <v/>
      </c>
      <c r="S136" s="40">
        <f>IF(OR($A136="",$AF136=""),"",IF($AL136=1,0,IF(IF($AE136&gt;$AD136,AND(S$4&gt;=$AD136,S$4&lt;$AE136),OR(S$4&gt;=$AD136,S$4&lt;$AE136)),IF(OR(AND(S$4&gt;=$AH136,S$4&lt;$AI136),AND(S$4&gt;=$AJ136,S$4&lt;$AK136)),$AG136,$AF136),0)))</f>
        <v/>
      </c>
      <c r="T136" s="40">
        <f>IF(OR($A136="",$AF136=""),"",IF($AL136=1,0,IF(IF($AE136&gt;$AD136,AND(T$4&gt;=$AD136,T$4&lt;$AE136),OR(T$4&gt;=$AD136,T$4&lt;$AE136)),IF(OR(AND(T$4&gt;=$AH136,T$4&lt;$AI136),AND(T$4&gt;=$AJ136,T$4&lt;$AK136)),$AG136,$AF136),0)))</f>
        <v/>
      </c>
      <c r="U136" s="40">
        <f>IF(OR($A136="",$AF136=""),"",IF($AL136=1,0,IF(IF($AE136&gt;$AD136,AND(U$4&gt;=$AD136,U$4&lt;$AE136),OR(U$4&gt;=$AD136,U$4&lt;$AE136)),IF(OR(AND(U$4&gt;=$AH136,U$4&lt;$AI136),AND(U$4&gt;=$AJ136,U$4&lt;$AK136)),$AG136,$AF136),0)))</f>
        <v/>
      </c>
      <c r="V136" s="40">
        <f>IF(OR($A136="",$AF136=""),"",IF($AL136=1,0,IF(IF($AE136&gt;$AD136,AND(V$4&gt;=$AD136,V$4&lt;$AE136),OR(V$4&gt;=$AD136,V$4&lt;$AE136)),IF(OR(AND(V$4&gt;=$AH136,V$4&lt;$AI136),AND(V$4&gt;=$AJ136,V$4&lt;$AK136)),$AG136,$AF136),0)))</f>
        <v/>
      </c>
      <c r="W136" s="40">
        <f>IF(OR($A136="",$AF136=""),"",IF($AL136=1,0,IF(IF($AE136&gt;$AD136,AND(W$4&gt;=$AD136,W$4&lt;$AE136),OR(W$4&gt;=$AD136,W$4&lt;$AE136)),IF(OR(AND(W$4&gt;=$AH136,W$4&lt;$AI136),AND(W$4&gt;=$AJ136,W$4&lt;$AK136)),$AG136,$AF136),0)))</f>
        <v/>
      </c>
      <c r="X136" s="40">
        <f>IF(OR($A136="",$AF136=""),"",IF($AL136=1,0,IF(IF($AE136&gt;$AD136,AND(X$4&gt;=$AD136,X$4&lt;$AE136),OR(X$4&gt;=$AD136,X$4&lt;$AE136)),IF(OR(AND(X$4&gt;=$AH136,X$4&lt;$AI136),AND(X$4&gt;=$AJ136,X$4&lt;$AK136)),$AG136,$AF136),0)))</f>
        <v/>
      </c>
      <c r="Y136" s="40">
        <f>IF(OR($A136="",$AF136=""),"",IF($AL136=1,0,IF(IF($AE136&gt;$AD136,AND(Y$4&gt;=$AD136,Y$4&lt;$AE136),OR(Y$4&gt;=$AD136,Y$4&lt;$AE136)),IF(OR(AND(Y$4&gt;=$AH136,Y$4&lt;$AI136),AND(Y$4&gt;=$AJ136,Y$4&lt;$AK136)),$AG136,$AF136),0)))</f>
        <v/>
      </c>
      <c r="Z136" s="40">
        <f>IF(OR($A136="",$AF136=""),"",IF($AL136=1,0,IF(IF($AE136&gt;$AD136,AND(Z$4&gt;=$AD136,Z$4&lt;$AE136),OR(Z$4&gt;=$AD136,Z$4&lt;$AE136)),IF(OR(AND(Z$4&gt;=$AH136,Z$4&lt;$AI136),AND(Z$4&gt;=$AJ136,Z$4&lt;$AK136)),$AG136,$AF136),0)))</f>
        <v/>
      </c>
      <c r="AA136" s="41">
        <f>IF($A136="","",SUM(C136:Z136))</f>
        <v/>
      </c>
      <c r="AC136" s="42" t="n">
        <v>1</v>
      </c>
      <c r="AD136" s="42">
        <f>IF('3 Movimento'!$B$26&lt;&gt;"",'3 Movimento'!$B$26,IF('1 Loja'!B$16="",0,'1 Loja'!B$16))*24</f>
        <v/>
      </c>
      <c r="AE136" s="42">
        <f>IF('3 Movimento'!$C$26&lt;&gt;"",'3 Movimento'!$C$26,IF('1 Loja'!B$17="",0,'1 Loja'!B$17))*24</f>
        <v/>
      </c>
      <c r="AF136" s="42">
        <f>IF('3 Movimento'!$D$26="","",'3 Movimento'!$D$26)</f>
        <v/>
      </c>
      <c r="AG136" s="42">
        <f>IF('3 Movimento'!$E$26="",AF136,'3 Movimento'!$E$26)</f>
        <v/>
      </c>
      <c r="AH136" s="42">
        <f>IF('1 Loja'!B$18="",-1,'1 Loja'!B$18*24)</f>
        <v/>
      </c>
      <c r="AI136" s="42">
        <f>IF('1 Loja'!B$19="",-1,'1 Loja'!B$19*24)</f>
        <v/>
      </c>
      <c r="AJ136" s="42">
        <f>IF('1 Loja'!B$20="",-1,'1 Loja'!B$20*24)</f>
        <v/>
      </c>
      <c r="AK136" s="42">
        <f>IF('1 Loja'!B$21="",-1,'1 Loja'!B$21*24)</f>
        <v/>
      </c>
      <c r="AL136" s="42">
        <f>IF(AND('3 Movimento'!$B$26="",'3 Movimento'!$C$26="",OR('1 Loja'!B$16="",'1 Loja'!B$17="")),1,0)</f>
        <v/>
      </c>
    </row>
    <row r="137">
      <c r="A137" s="39">
        <f>IF('3 Movimento'!$A$26="","",'3 Movimento'!$A$26)</f>
        <v/>
      </c>
      <c r="B137" s="39" t="inlineStr">
        <is>
          <t>Sábado</t>
        </is>
      </c>
      <c r="C137" s="40">
        <f>IF(OR($A137="",$AF137=""),"",IF($AL137=1,0,IF(IF($AE137&gt;$AD137,AND(C$4&gt;=$AD137,C$4&lt;$AE137),OR(C$4&gt;=$AD137,C$4&lt;$AE137)),IF(OR(AND(C$4&gt;=$AH137,C$4&lt;$AI137),AND(C$4&gt;=$AJ137,C$4&lt;$AK137)),$AG137,$AF137),0)))</f>
        <v/>
      </c>
      <c r="D137" s="40">
        <f>IF(OR($A137="",$AF137=""),"",IF($AL137=1,0,IF(IF($AE137&gt;$AD137,AND(D$4&gt;=$AD137,D$4&lt;$AE137),OR(D$4&gt;=$AD137,D$4&lt;$AE137)),IF(OR(AND(D$4&gt;=$AH137,D$4&lt;$AI137),AND(D$4&gt;=$AJ137,D$4&lt;$AK137)),$AG137,$AF137),0)))</f>
        <v/>
      </c>
      <c r="E137" s="40">
        <f>IF(OR($A137="",$AF137=""),"",IF($AL137=1,0,IF(IF($AE137&gt;$AD137,AND(E$4&gt;=$AD137,E$4&lt;$AE137),OR(E$4&gt;=$AD137,E$4&lt;$AE137)),IF(OR(AND(E$4&gt;=$AH137,E$4&lt;$AI137),AND(E$4&gt;=$AJ137,E$4&lt;$AK137)),$AG137,$AF137),0)))</f>
        <v/>
      </c>
      <c r="F137" s="40">
        <f>IF(OR($A137="",$AF137=""),"",IF($AL137=1,0,IF(IF($AE137&gt;$AD137,AND(F$4&gt;=$AD137,F$4&lt;$AE137),OR(F$4&gt;=$AD137,F$4&lt;$AE137)),IF(OR(AND(F$4&gt;=$AH137,F$4&lt;$AI137),AND(F$4&gt;=$AJ137,F$4&lt;$AK137)),$AG137,$AF137),0)))</f>
        <v/>
      </c>
      <c r="G137" s="40">
        <f>IF(OR($A137="",$AF137=""),"",IF($AL137=1,0,IF(IF($AE137&gt;$AD137,AND(G$4&gt;=$AD137,G$4&lt;$AE137),OR(G$4&gt;=$AD137,G$4&lt;$AE137)),IF(OR(AND(G$4&gt;=$AH137,G$4&lt;$AI137),AND(G$4&gt;=$AJ137,G$4&lt;$AK137)),$AG137,$AF137),0)))</f>
        <v/>
      </c>
      <c r="H137" s="40">
        <f>IF(OR($A137="",$AF137=""),"",IF($AL137=1,0,IF(IF($AE137&gt;$AD137,AND(H$4&gt;=$AD137,H$4&lt;$AE137),OR(H$4&gt;=$AD137,H$4&lt;$AE137)),IF(OR(AND(H$4&gt;=$AH137,H$4&lt;$AI137),AND(H$4&gt;=$AJ137,H$4&lt;$AK137)),$AG137,$AF137),0)))</f>
        <v/>
      </c>
      <c r="I137" s="40">
        <f>IF(OR($A137="",$AF137=""),"",IF($AL137=1,0,IF(IF($AE137&gt;$AD137,AND(I$4&gt;=$AD137,I$4&lt;$AE137),OR(I$4&gt;=$AD137,I$4&lt;$AE137)),IF(OR(AND(I$4&gt;=$AH137,I$4&lt;$AI137),AND(I$4&gt;=$AJ137,I$4&lt;$AK137)),$AG137,$AF137),0)))</f>
        <v/>
      </c>
      <c r="J137" s="40">
        <f>IF(OR($A137="",$AF137=""),"",IF($AL137=1,0,IF(IF($AE137&gt;$AD137,AND(J$4&gt;=$AD137,J$4&lt;$AE137),OR(J$4&gt;=$AD137,J$4&lt;$AE137)),IF(OR(AND(J$4&gt;=$AH137,J$4&lt;$AI137),AND(J$4&gt;=$AJ137,J$4&lt;$AK137)),$AG137,$AF137),0)))</f>
        <v/>
      </c>
      <c r="K137" s="40">
        <f>IF(OR($A137="",$AF137=""),"",IF($AL137=1,0,IF(IF($AE137&gt;$AD137,AND(K$4&gt;=$AD137,K$4&lt;$AE137),OR(K$4&gt;=$AD137,K$4&lt;$AE137)),IF(OR(AND(K$4&gt;=$AH137,K$4&lt;$AI137),AND(K$4&gt;=$AJ137,K$4&lt;$AK137)),$AG137,$AF137),0)))</f>
        <v/>
      </c>
      <c r="L137" s="40">
        <f>IF(OR($A137="",$AF137=""),"",IF($AL137=1,0,IF(IF($AE137&gt;$AD137,AND(L$4&gt;=$AD137,L$4&lt;$AE137),OR(L$4&gt;=$AD137,L$4&lt;$AE137)),IF(OR(AND(L$4&gt;=$AH137,L$4&lt;$AI137),AND(L$4&gt;=$AJ137,L$4&lt;$AK137)),$AG137,$AF137),0)))</f>
        <v/>
      </c>
      <c r="M137" s="40">
        <f>IF(OR($A137="",$AF137=""),"",IF($AL137=1,0,IF(IF($AE137&gt;$AD137,AND(M$4&gt;=$AD137,M$4&lt;$AE137),OR(M$4&gt;=$AD137,M$4&lt;$AE137)),IF(OR(AND(M$4&gt;=$AH137,M$4&lt;$AI137),AND(M$4&gt;=$AJ137,M$4&lt;$AK137)),$AG137,$AF137),0)))</f>
        <v/>
      </c>
      <c r="N137" s="40">
        <f>IF(OR($A137="",$AF137=""),"",IF($AL137=1,0,IF(IF($AE137&gt;$AD137,AND(N$4&gt;=$AD137,N$4&lt;$AE137),OR(N$4&gt;=$AD137,N$4&lt;$AE137)),IF(OR(AND(N$4&gt;=$AH137,N$4&lt;$AI137),AND(N$4&gt;=$AJ137,N$4&lt;$AK137)),$AG137,$AF137),0)))</f>
        <v/>
      </c>
      <c r="O137" s="40">
        <f>IF(OR($A137="",$AF137=""),"",IF($AL137=1,0,IF(IF($AE137&gt;$AD137,AND(O$4&gt;=$AD137,O$4&lt;$AE137),OR(O$4&gt;=$AD137,O$4&lt;$AE137)),IF(OR(AND(O$4&gt;=$AH137,O$4&lt;$AI137),AND(O$4&gt;=$AJ137,O$4&lt;$AK137)),$AG137,$AF137),0)))</f>
        <v/>
      </c>
      <c r="P137" s="40">
        <f>IF(OR($A137="",$AF137=""),"",IF($AL137=1,0,IF(IF($AE137&gt;$AD137,AND(P$4&gt;=$AD137,P$4&lt;$AE137),OR(P$4&gt;=$AD137,P$4&lt;$AE137)),IF(OR(AND(P$4&gt;=$AH137,P$4&lt;$AI137),AND(P$4&gt;=$AJ137,P$4&lt;$AK137)),$AG137,$AF137),0)))</f>
        <v/>
      </c>
      <c r="Q137" s="40">
        <f>IF(OR($A137="",$AF137=""),"",IF($AL137=1,0,IF(IF($AE137&gt;$AD137,AND(Q$4&gt;=$AD137,Q$4&lt;$AE137),OR(Q$4&gt;=$AD137,Q$4&lt;$AE137)),IF(OR(AND(Q$4&gt;=$AH137,Q$4&lt;$AI137),AND(Q$4&gt;=$AJ137,Q$4&lt;$AK137)),$AG137,$AF137),0)))</f>
        <v/>
      </c>
      <c r="R137" s="40">
        <f>IF(OR($A137="",$AF137=""),"",IF($AL137=1,0,IF(IF($AE137&gt;$AD137,AND(R$4&gt;=$AD137,R$4&lt;$AE137),OR(R$4&gt;=$AD137,R$4&lt;$AE137)),IF(OR(AND(R$4&gt;=$AH137,R$4&lt;$AI137),AND(R$4&gt;=$AJ137,R$4&lt;$AK137)),$AG137,$AF137),0)))</f>
        <v/>
      </c>
      <c r="S137" s="40">
        <f>IF(OR($A137="",$AF137=""),"",IF($AL137=1,0,IF(IF($AE137&gt;$AD137,AND(S$4&gt;=$AD137,S$4&lt;$AE137),OR(S$4&gt;=$AD137,S$4&lt;$AE137)),IF(OR(AND(S$4&gt;=$AH137,S$4&lt;$AI137),AND(S$4&gt;=$AJ137,S$4&lt;$AK137)),$AG137,$AF137),0)))</f>
        <v/>
      </c>
      <c r="T137" s="40">
        <f>IF(OR($A137="",$AF137=""),"",IF($AL137=1,0,IF(IF($AE137&gt;$AD137,AND(T$4&gt;=$AD137,T$4&lt;$AE137),OR(T$4&gt;=$AD137,T$4&lt;$AE137)),IF(OR(AND(T$4&gt;=$AH137,T$4&lt;$AI137),AND(T$4&gt;=$AJ137,T$4&lt;$AK137)),$AG137,$AF137),0)))</f>
        <v/>
      </c>
      <c r="U137" s="40">
        <f>IF(OR($A137="",$AF137=""),"",IF($AL137=1,0,IF(IF($AE137&gt;$AD137,AND(U$4&gt;=$AD137,U$4&lt;$AE137),OR(U$4&gt;=$AD137,U$4&lt;$AE137)),IF(OR(AND(U$4&gt;=$AH137,U$4&lt;$AI137),AND(U$4&gt;=$AJ137,U$4&lt;$AK137)),$AG137,$AF137),0)))</f>
        <v/>
      </c>
      <c r="V137" s="40">
        <f>IF(OR($A137="",$AF137=""),"",IF($AL137=1,0,IF(IF($AE137&gt;$AD137,AND(V$4&gt;=$AD137,V$4&lt;$AE137),OR(V$4&gt;=$AD137,V$4&lt;$AE137)),IF(OR(AND(V$4&gt;=$AH137,V$4&lt;$AI137),AND(V$4&gt;=$AJ137,V$4&lt;$AK137)),$AG137,$AF137),0)))</f>
        <v/>
      </c>
      <c r="W137" s="40">
        <f>IF(OR($A137="",$AF137=""),"",IF($AL137=1,0,IF(IF($AE137&gt;$AD137,AND(W$4&gt;=$AD137,W$4&lt;$AE137),OR(W$4&gt;=$AD137,W$4&lt;$AE137)),IF(OR(AND(W$4&gt;=$AH137,W$4&lt;$AI137),AND(W$4&gt;=$AJ137,W$4&lt;$AK137)),$AG137,$AF137),0)))</f>
        <v/>
      </c>
      <c r="X137" s="40">
        <f>IF(OR($A137="",$AF137=""),"",IF($AL137=1,0,IF(IF($AE137&gt;$AD137,AND(X$4&gt;=$AD137,X$4&lt;$AE137),OR(X$4&gt;=$AD137,X$4&lt;$AE137)),IF(OR(AND(X$4&gt;=$AH137,X$4&lt;$AI137),AND(X$4&gt;=$AJ137,X$4&lt;$AK137)),$AG137,$AF137),0)))</f>
        <v/>
      </c>
      <c r="Y137" s="40">
        <f>IF(OR($A137="",$AF137=""),"",IF($AL137=1,0,IF(IF($AE137&gt;$AD137,AND(Y$4&gt;=$AD137,Y$4&lt;$AE137),OR(Y$4&gt;=$AD137,Y$4&lt;$AE137)),IF(OR(AND(Y$4&gt;=$AH137,Y$4&lt;$AI137),AND(Y$4&gt;=$AJ137,Y$4&lt;$AK137)),$AG137,$AF137),0)))</f>
        <v/>
      </c>
      <c r="Z137" s="40">
        <f>IF(OR($A137="",$AF137=""),"",IF($AL137=1,0,IF(IF($AE137&gt;$AD137,AND(Z$4&gt;=$AD137,Z$4&lt;$AE137),OR(Z$4&gt;=$AD137,Z$4&lt;$AE137)),IF(OR(AND(Z$4&gt;=$AH137,Z$4&lt;$AI137),AND(Z$4&gt;=$AJ137,Z$4&lt;$AK137)),$AG137,$AF137),0)))</f>
        <v/>
      </c>
      <c r="AA137" s="41">
        <f>IF($A137="","",SUM(C137:Z137))</f>
        <v/>
      </c>
      <c r="AC137" s="42" t="n">
        <v>2</v>
      </c>
      <c r="AD137" s="42">
        <f>IF('3 Movimento'!$B$26&lt;&gt;"",'3 Movimento'!$B$26,IF('1 Loja'!C$16="",0,'1 Loja'!C$16))*24</f>
        <v/>
      </c>
      <c r="AE137" s="42">
        <f>IF('3 Movimento'!$C$26&lt;&gt;"",'3 Movimento'!$C$26,IF('1 Loja'!C$17="",0,'1 Loja'!C$17))*24</f>
        <v/>
      </c>
      <c r="AF137" s="42">
        <f>IF('3 Movimento'!$F$26="","",'3 Movimento'!$F$26)</f>
        <v/>
      </c>
      <c r="AG137" s="42">
        <f>IF('3 Movimento'!$G$26="",AF137,'3 Movimento'!$G$26)</f>
        <v/>
      </c>
      <c r="AH137" s="42">
        <f>IF('1 Loja'!C$18="",-1,'1 Loja'!C$18*24)</f>
        <v/>
      </c>
      <c r="AI137" s="42">
        <f>IF('1 Loja'!C$19="",-1,'1 Loja'!C$19*24)</f>
        <v/>
      </c>
      <c r="AJ137" s="42">
        <f>IF('1 Loja'!C$20="",-1,'1 Loja'!C$20*24)</f>
        <v/>
      </c>
      <c r="AK137" s="42">
        <f>IF('1 Loja'!C$21="",-1,'1 Loja'!C$21*24)</f>
        <v/>
      </c>
      <c r="AL137" s="42">
        <f>IF(AND('3 Movimento'!$B$26="",'3 Movimento'!$C$26="",OR('1 Loja'!C$16="",'1 Loja'!C$17="")),1,0)</f>
        <v/>
      </c>
    </row>
    <row r="138">
      <c r="A138" s="39">
        <f>IF('3 Movimento'!$A$26="","",'3 Movimento'!$A$26)</f>
        <v/>
      </c>
      <c r="B138" s="39" t="inlineStr">
        <is>
          <t>Domingo</t>
        </is>
      </c>
      <c r="C138" s="40">
        <f>IF(OR($A138="",$AF138=""),"",IF($AL138=1,0,IF(IF($AE138&gt;$AD138,AND(C$4&gt;=$AD138,C$4&lt;$AE138),OR(C$4&gt;=$AD138,C$4&lt;$AE138)),IF(OR(AND(C$4&gt;=$AH138,C$4&lt;$AI138),AND(C$4&gt;=$AJ138,C$4&lt;$AK138)),$AG138,$AF138),0)))</f>
        <v/>
      </c>
      <c r="D138" s="40">
        <f>IF(OR($A138="",$AF138=""),"",IF($AL138=1,0,IF(IF($AE138&gt;$AD138,AND(D$4&gt;=$AD138,D$4&lt;$AE138),OR(D$4&gt;=$AD138,D$4&lt;$AE138)),IF(OR(AND(D$4&gt;=$AH138,D$4&lt;$AI138),AND(D$4&gt;=$AJ138,D$4&lt;$AK138)),$AG138,$AF138),0)))</f>
        <v/>
      </c>
      <c r="E138" s="40">
        <f>IF(OR($A138="",$AF138=""),"",IF($AL138=1,0,IF(IF($AE138&gt;$AD138,AND(E$4&gt;=$AD138,E$4&lt;$AE138),OR(E$4&gt;=$AD138,E$4&lt;$AE138)),IF(OR(AND(E$4&gt;=$AH138,E$4&lt;$AI138),AND(E$4&gt;=$AJ138,E$4&lt;$AK138)),$AG138,$AF138),0)))</f>
        <v/>
      </c>
      <c r="F138" s="40">
        <f>IF(OR($A138="",$AF138=""),"",IF($AL138=1,0,IF(IF($AE138&gt;$AD138,AND(F$4&gt;=$AD138,F$4&lt;$AE138),OR(F$4&gt;=$AD138,F$4&lt;$AE138)),IF(OR(AND(F$4&gt;=$AH138,F$4&lt;$AI138),AND(F$4&gt;=$AJ138,F$4&lt;$AK138)),$AG138,$AF138),0)))</f>
        <v/>
      </c>
      <c r="G138" s="40">
        <f>IF(OR($A138="",$AF138=""),"",IF($AL138=1,0,IF(IF($AE138&gt;$AD138,AND(G$4&gt;=$AD138,G$4&lt;$AE138),OR(G$4&gt;=$AD138,G$4&lt;$AE138)),IF(OR(AND(G$4&gt;=$AH138,G$4&lt;$AI138),AND(G$4&gt;=$AJ138,G$4&lt;$AK138)),$AG138,$AF138),0)))</f>
        <v/>
      </c>
      <c r="H138" s="40">
        <f>IF(OR($A138="",$AF138=""),"",IF($AL138=1,0,IF(IF($AE138&gt;$AD138,AND(H$4&gt;=$AD138,H$4&lt;$AE138),OR(H$4&gt;=$AD138,H$4&lt;$AE138)),IF(OR(AND(H$4&gt;=$AH138,H$4&lt;$AI138),AND(H$4&gt;=$AJ138,H$4&lt;$AK138)),$AG138,$AF138),0)))</f>
        <v/>
      </c>
      <c r="I138" s="40">
        <f>IF(OR($A138="",$AF138=""),"",IF($AL138=1,0,IF(IF($AE138&gt;$AD138,AND(I$4&gt;=$AD138,I$4&lt;$AE138),OR(I$4&gt;=$AD138,I$4&lt;$AE138)),IF(OR(AND(I$4&gt;=$AH138,I$4&lt;$AI138),AND(I$4&gt;=$AJ138,I$4&lt;$AK138)),$AG138,$AF138),0)))</f>
        <v/>
      </c>
      <c r="J138" s="40">
        <f>IF(OR($A138="",$AF138=""),"",IF($AL138=1,0,IF(IF($AE138&gt;$AD138,AND(J$4&gt;=$AD138,J$4&lt;$AE138),OR(J$4&gt;=$AD138,J$4&lt;$AE138)),IF(OR(AND(J$4&gt;=$AH138,J$4&lt;$AI138),AND(J$4&gt;=$AJ138,J$4&lt;$AK138)),$AG138,$AF138),0)))</f>
        <v/>
      </c>
      <c r="K138" s="40">
        <f>IF(OR($A138="",$AF138=""),"",IF($AL138=1,0,IF(IF($AE138&gt;$AD138,AND(K$4&gt;=$AD138,K$4&lt;$AE138),OR(K$4&gt;=$AD138,K$4&lt;$AE138)),IF(OR(AND(K$4&gt;=$AH138,K$4&lt;$AI138),AND(K$4&gt;=$AJ138,K$4&lt;$AK138)),$AG138,$AF138),0)))</f>
        <v/>
      </c>
      <c r="L138" s="40">
        <f>IF(OR($A138="",$AF138=""),"",IF($AL138=1,0,IF(IF($AE138&gt;$AD138,AND(L$4&gt;=$AD138,L$4&lt;$AE138),OR(L$4&gt;=$AD138,L$4&lt;$AE138)),IF(OR(AND(L$4&gt;=$AH138,L$4&lt;$AI138),AND(L$4&gt;=$AJ138,L$4&lt;$AK138)),$AG138,$AF138),0)))</f>
        <v/>
      </c>
      <c r="M138" s="40">
        <f>IF(OR($A138="",$AF138=""),"",IF($AL138=1,0,IF(IF($AE138&gt;$AD138,AND(M$4&gt;=$AD138,M$4&lt;$AE138),OR(M$4&gt;=$AD138,M$4&lt;$AE138)),IF(OR(AND(M$4&gt;=$AH138,M$4&lt;$AI138),AND(M$4&gt;=$AJ138,M$4&lt;$AK138)),$AG138,$AF138),0)))</f>
        <v/>
      </c>
      <c r="N138" s="40">
        <f>IF(OR($A138="",$AF138=""),"",IF($AL138=1,0,IF(IF($AE138&gt;$AD138,AND(N$4&gt;=$AD138,N$4&lt;$AE138),OR(N$4&gt;=$AD138,N$4&lt;$AE138)),IF(OR(AND(N$4&gt;=$AH138,N$4&lt;$AI138),AND(N$4&gt;=$AJ138,N$4&lt;$AK138)),$AG138,$AF138),0)))</f>
        <v/>
      </c>
      <c r="O138" s="40">
        <f>IF(OR($A138="",$AF138=""),"",IF($AL138=1,0,IF(IF($AE138&gt;$AD138,AND(O$4&gt;=$AD138,O$4&lt;$AE138),OR(O$4&gt;=$AD138,O$4&lt;$AE138)),IF(OR(AND(O$4&gt;=$AH138,O$4&lt;$AI138),AND(O$4&gt;=$AJ138,O$4&lt;$AK138)),$AG138,$AF138),0)))</f>
        <v/>
      </c>
      <c r="P138" s="40">
        <f>IF(OR($A138="",$AF138=""),"",IF($AL138=1,0,IF(IF($AE138&gt;$AD138,AND(P$4&gt;=$AD138,P$4&lt;$AE138),OR(P$4&gt;=$AD138,P$4&lt;$AE138)),IF(OR(AND(P$4&gt;=$AH138,P$4&lt;$AI138),AND(P$4&gt;=$AJ138,P$4&lt;$AK138)),$AG138,$AF138),0)))</f>
        <v/>
      </c>
      <c r="Q138" s="40">
        <f>IF(OR($A138="",$AF138=""),"",IF($AL138=1,0,IF(IF($AE138&gt;$AD138,AND(Q$4&gt;=$AD138,Q$4&lt;$AE138),OR(Q$4&gt;=$AD138,Q$4&lt;$AE138)),IF(OR(AND(Q$4&gt;=$AH138,Q$4&lt;$AI138),AND(Q$4&gt;=$AJ138,Q$4&lt;$AK138)),$AG138,$AF138),0)))</f>
        <v/>
      </c>
      <c r="R138" s="40">
        <f>IF(OR($A138="",$AF138=""),"",IF($AL138=1,0,IF(IF($AE138&gt;$AD138,AND(R$4&gt;=$AD138,R$4&lt;$AE138),OR(R$4&gt;=$AD138,R$4&lt;$AE138)),IF(OR(AND(R$4&gt;=$AH138,R$4&lt;$AI138),AND(R$4&gt;=$AJ138,R$4&lt;$AK138)),$AG138,$AF138),0)))</f>
        <v/>
      </c>
      <c r="S138" s="40">
        <f>IF(OR($A138="",$AF138=""),"",IF($AL138=1,0,IF(IF($AE138&gt;$AD138,AND(S$4&gt;=$AD138,S$4&lt;$AE138),OR(S$4&gt;=$AD138,S$4&lt;$AE138)),IF(OR(AND(S$4&gt;=$AH138,S$4&lt;$AI138),AND(S$4&gt;=$AJ138,S$4&lt;$AK138)),$AG138,$AF138),0)))</f>
        <v/>
      </c>
      <c r="T138" s="40">
        <f>IF(OR($A138="",$AF138=""),"",IF($AL138=1,0,IF(IF($AE138&gt;$AD138,AND(T$4&gt;=$AD138,T$4&lt;$AE138),OR(T$4&gt;=$AD138,T$4&lt;$AE138)),IF(OR(AND(T$4&gt;=$AH138,T$4&lt;$AI138),AND(T$4&gt;=$AJ138,T$4&lt;$AK138)),$AG138,$AF138),0)))</f>
        <v/>
      </c>
      <c r="U138" s="40">
        <f>IF(OR($A138="",$AF138=""),"",IF($AL138=1,0,IF(IF($AE138&gt;$AD138,AND(U$4&gt;=$AD138,U$4&lt;$AE138),OR(U$4&gt;=$AD138,U$4&lt;$AE138)),IF(OR(AND(U$4&gt;=$AH138,U$4&lt;$AI138),AND(U$4&gt;=$AJ138,U$4&lt;$AK138)),$AG138,$AF138),0)))</f>
        <v/>
      </c>
      <c r="V138" s="40">
        <f>IF(OR($A138="",$AF138=""),"",IF($AL138=1,0,IF(IF($AE138&gt;$AD138,AND(V$4&gt;=$AD138,V$4&lt;$AE138),OR(V$4&gt;=$AD138,V$4&lt;$AE138)),IF(OR(AND(V$4&gt;=$AH138,V$4&lt;$AI138),AND(V$4&gt;=$AJ138,V$4&lt;$AK138)),$AG138,$AF138),0)))</f>
        <v/>
      </c>
      <c r="W138" s="40">
        <f>IF(OR($A138="",$AF138=""),"",IF($AL138=1,0,IF(IF($AE138&gt;$AD138,AND(W$4&gt;=$AD138,W$4&lt;$AE138),OR(W$4&gt;=$AD138,W$4&lt;$AE138)),IF(OR(AND(W$4&gt;=$AH138,W$4&lt;$AI138),AND(W$4&gt;=$AJ138,W$4&lt;$AK138)),$AG138,$AF138),0)))</f>
        <v/>
      </c>
      <c r="X138" s="40">
        <f>IF(OR($A138="",$AF138=""),"",IF($AL138=1,0,IF(IF($AE138&gt;$AD138,AND(X$4&gt;=$AD138,X$4&lt;$AE138),OR(X$4&gt;=$AD138,X$4&lt;$AE138)),IF(OR(AND(X$4&gt;=$AH138,X$4&lt;$AI138),AND(X$4&gt;=$AJ138,X$4&lt;$AK138)),$AG138,$AF138),0)))</f>
        <v/>
      </c>
      <c r="Y138" s="40">
        <f>IF(OR($A138="",$AF138=""),"",IF($AL138=1,0,IF(IF($AE138&gt;$AD138,AND(Y$4&gt;=$AD138,Y$4&lt;$AE138),OR(Y$4&gt;=$AD138,Y$4&lt;$AE138)),IF(OR(AND(Y$4&gt;=$AH138,Y$4&lt;$AI138),AND(Y$4&gt;=$AJ138,Y$4&lt;$AK138)),$AG138,$AF138),0)))</f>
        <v/>
      </c>
      <c r="Z138" s="40">
        <f>IF(OR($A138="",$AF138=""),"",IF($AL138=1,0,IF(IF($AE138&gt;$AD138,AND(Z$4&gt;=$AD138,Z$4&lt;$AE138),OR(Z$4&gt;=$AD138,Z$4&lt;$AE138)),IF(OR(AND(Z$4&gt;=$AH138,Z$4&lt;$AI138),AND(Z$4&gt;=$AJ138,Z$4&lt;$AK138)),$AG138,$AF138),0)))</f>
        <v/>
      </c>
      <c r="AA138" s="41">
        <f>IF($A138="","",SUM(C138:Z138))</f>
        <v/>
      </c>
      <c r="AC138" s="42" t="n">
        <v>3</v>
      </c>
      <c r="AD138" s="42">
        <f>IF('3 Movimento'!$B$26&lt;&gt;"",'3 Movimento'!$B$26,IF('1 Loja'!D$16="",0,'1 Loja'!D$16))*24</f>
        <v/>
      </c>
      <c r="AE138" s="42">
        <f>IF('3 Movimento'!$C$26&lt;&gt;"",'3 Movimento'!$C$26,IF('1 Loja'!D$17="",0,'1 Loja'!D$17))*24</f>
        <v/>
      </c>
      <c r="AF138" s="42">
        <f>IF('3 Movimento'!$H$26="","",'3 Movimento'!$H$26)</f>
        <v/>
      </c>
      <c r="AG138" s="42">
        <f>IF('3 Movimento'!$I$26="",AF138,'3 Movimento'!$I$26)</f>
        <v/>
      </c>
      <c r="AH138" s="42">
        <f>IF('1 Loja'!D$18="",-1,'1 Loja'!D$18*24)</f>
        <v/>
      </c>
      <c r="AI138" s="42">
        <f>IF('1 Loja'!D$19="",-1,'1 Loja'!D$19*24)</f>
        <v/>
      </c>
      <c r="AJ138" s="42">
        <f>IF('1 Loja'!D$20="",-1,'1 Loja'!D$20*24)</f>
        <v/>
      </c>
      <c r="AK138" s="42">
        <f>IF('1 Loja'!D$21="",-1,'1 Loja'!D$21*24)</f>
        <v/>
      </c>
      <c r="AL138" s="42">
        <f>IF(AND('3 Movimento'!$B$26="",'3 Movimento'!$C$26="",OR('1 Loja'!D$16="",'1 Loja'!D$17="")),1,0)</f>
        <v/>
      </c>
    </row>
    <row r="139">
      <c r="A139" s="39">
        <f>IF('3 Movimento'!$A$27="","",'3 Movimento'!$A$27)</f>
        <v/>
      </c>
      <c r="B139" s="39" t="inlineStr">
        <is>
          <t>Segunda</t>
        </is>
      </c>
      <c r="C139" s="40">
        <f>IF(OR($A139="",$AF139=""),"",IF($AL139=1,0,IF(IF($AE139&gt;$AD139,AND(C$4&gt;=$AD139,C$4&lt;$AE139),OR(C$4&gt;=$AD139,C$4&lt;$AE139)),IF(OR(AND(C$4&gt;=$AH139,C$4&lt;$AI139),AND(C$4&gt;=$AJ139,C$4&lt;$AK139)),$AG139,$AF139),0)))</f>
        <v/>
      </c>
      <c r="D139" s="40">
        <f>IF(OR($A139="",$AF139=""),"",IF($AL139=1,0,IF(IF($AE139&gt;$AD139,AND(D$4&gt;=$AD139,D$4&lt;$AE139),OR(D$4&gt;=$AD139,D$4&lt;$AE139)),IF(OR(AND(D$4&gt;=$AH139,D$4&lt;$AI139),AND(D$4&gt;=$AJ139,D$4&lt;$AK139)),$AG139,$AF139),0)))</f>
        <v/>
      </c>
      <c r="E139" s="40">
        <f>IF(OR($A139="",$AF139=""),"",IF($AL139=1,0,IF(IF($AE139&gt;$AD139,AND(E$4&gt;=$AD139,E$4&lt;$AE139),OR(E$4&gt;=$AD139,E$4&lt;$AE139)),IF(OR(AND(E$4&gt;=$AH139,E$4&lt;$AI139),AND(E$4&gt;=$AJ139,E$4&lt;$AK139)),$AG139,$AF139),0)))</f>
        <v/>
      </c>
      <c r="F139" s="40">
        <f>IF(OR($A139="",$AF139=""),"",IF($AL139=1,0,IF(IF($AE139&gt;$AD139,AND(F$4&gt;=$AD139,F$4&lt;$AE139),OR(F$4&gt;=$AD139,F$4&lt;$AE139)),IF(OR(AND(F$4&gt;=$AH139,F$4&lt;$AI139),AND(F$4&gt;=$AJ139,F$4&lt;$AK139)),$AG139,$AF139),0)))</f>
        <v/>
      </c>
      <c r="G139" s="40">
        <f>IF(OR($A139="",$AF139=""),"",IF($AL139=1,0,IF(IF($AE139&gt;$AD139,AND(G$4&gt;=$AD139,G$4&lt;$AE139),OR(G$4&gt;=$AD139,G$4&lt;$AE139)),IF(OR(AND(G$4&gt;=$AH139,G$4&lt;$AI139),AND(G$4&gt;=$AJ139,G$4&lt;$AK139)),$AG139,$AF139),0)))</f>
        <v/>
      </c>
      <c r="H139" s="40">
        <f>IF(OR($A139="",$AF139=""),"",IF($AL139=1,0,IF(IF($AE139&gt;$AD139,AND(H$4&gt;=$AD139,H$4&lt;$AE139),OR(H$4&gt;=$AD139,H$4&lt;$AE139)),IF(OR(AND(H$4&gt;=$AH139,H$4&lt;$AI139),AND(H$4&gt;=$AJ139,H$4&lt;$AK139)),$AG139,$AF139),0)))</f>
        <v/>
      </c>
      <c r="I139" s="40">
        <f>IF(OR($A139="",$AF139=""),"",IF($AL139=1,0,IF(IF($AE139&gt;$AD139,AND(I$4&gt;=$AD139,I$4&lt;$AE139),OR(I$4&gt;=$AD139,I$4&lt;$AE139)),IF(OR(AND(I$4&gt;=$AH139,I$4&lt;$AI139),AND(I$4&gt;=$AJ139,I$4&lt;$AK139)),$AG139,$AF139),0)))</f>
        <v/>
      </c>
      <c r="J139" s="40">
        <f>IF(OR($A139="",$AF139=""),"",IF($AL139=1,0,IF(IF($AE139&gt;$AD139,AND(J$4&gt;=$AD139,J$4&lt;$AE139),OR(J$4&gt;=$AD139,J$4&lt;$AE139)),IF(OR(AND(J$4&gt;=$AH139,J$4&lt;$AI139),AND(J$4&gt;=$AJ139,J$4&lt;$AK139)),$AG139,$AF139),0)))</f>
        <v/>
      </c>
      <c r="K139" s="40">
        <f>IF(OR($A139="",$AF139=""),"",IF($AL139=1,0,IF(IF($AE139&gt;$AD139,AND(K$4&gt;=$AD139,K$4&lt;$AE139),OR(K$4&gt;=$AD139,K$4&lt;$AE139)),IF(OR(AND(K$4&gt;=$AH139,K$4&lt;$AI139),AND(K$4&gt;=$AJ139,K$4&lt;$AK139)),$AG139,$AF139),0)))</f>
        <v/>
      </c>
      <c r="L139" s="40">
        <f>IF(OR($A139="",$AF139=""),"",IF($AL139=1,0,IF(IF($AE139&gt;$AD139,AND(L$4&gt;=$AD139,L$4&lt;$AE139),OR(L$4&gt;=$AD139,L$4&lt;$AE139)),IF(OR(AND(L$4&gt;=$AH139,L$4&lt;$AI139),AND(L$4&gt;=$AJ139,L$4&lt;$AK139)),$AG139,$AF139),0)))</f>
        <v/>
      </c>
      <c r="M139" s="40">
        <f>IF(OR($A139="",$AF139=""),"",IF($AL139=1,0,IF(IF($AE139&gt;$AD139,AND(M$4&gt;=$AD139,M$4&lt;$AE139),OR(M$4&gt;=$AD139,M$4&lt;$AE139)),IF(OR(AND(M$4&gt;=$AH139,M$4&lt;$AI139),AND(M$4&gt;=$AJ139,M$4&lt;$AK139)),$AG139,$AF139),0)))</f>
        <v/>
      </c>
      <c r="N139" s="40">
        <f>IF(OR($A139="",$AF139=""),"",IF($AL139=1,0,IF(IF($AE139&gt;$AD139,AND(N$4&gt;=$AD139,N$4&lt;$AE139),OR(N$4&gt;=$AD139,N$4&lt;$AE139)),IF(OR(AND(N$4&gt;=$AH139,N$4&lt;$AI139),AND(N$4&gt;=$AJ139,N$4&lt;$AK139)),$AG139,$AF139),0)))</f>
        <v/>
      </c>
      <c r="O139" s="40">
        <f>IF(OR($A139="",$AF139=""),"",IF($AL139=1,0,IF(IF($AE139&gt;$AD139,AND(O$4&gt;=$AD139,O$4&lt;$AE139),OR(O$4&gt;=$AD139,O$4&lt;$AE139)),IF(OR(AND(O$4&gt;=$AH139,O$4&lt;$AI139),AND(O$4&gt;=$AJ139,O$4&lt;$AK139)),$AG139,$AF139),0)))</f>
        <v/>
      </c>
      <c r="P139" s="40">
        <f>IF(OR($A139="",$AF139=""),"",IF($AL139=1,0,IF(IF($AE139&gt;$AD139,AND(P$4&gt;=$AD139,P$4&lt;$AE139),OR(P$4&gt;=$AD139,P$4&lt;$AE139)),IF(OR(AND(P$4&gt;=$AH139,P$4&lt;$AI139),AND(P$4&gt;=$AJ139,P$4&lt;$AK139)),$AG139,$AF139),0)))</f>
        <v/>
      </c>
      <c r="Q139" s="40">
        <f>IF(OR($A139="",$AF139=""),"",IF($AL139=1,0,IF(IF($AE139&gt;$AD139,AND(Q$4&gt;=$AD139,Q$4&lt;$AE139),OR(Q$4&gt;=$AD139,Q$4&lt;$AE139)),IF(OR(AND(Q$4&gt;=$AH139,Q$4&lt;$AI139),AND(Q$4&gt;=$AJ139,Q$4&lt;$AK139)),$AG139,$AF139),0)))</f>
        <v/>
      </c>
      <c r="R139" s="40">
        <f>IF(OR($A139="",$AF139=""),"",IF($AL139=1,0,IF(IF($AE139&gt;$AD139,AND(R$4&gt;=$AD139,R$4&lt;$AE139),OR(R$4&gt;=$AD139,R$4&lt;$AE139)),IF(OR(AND(R$4&gt;=$AH139,R$4&lt;$AI139),AND(R$4&gt;=$AJ139,R$4&lt;$AK139)),$AG139,$AF139),0)))</f>
        <v/>
      </c>
      <c r="S139" s="40">
        <f>IF(OR($A139="",$AF139=""),"",IF($AL139=1,0,IF(IF($AE139&gt;$AD139,AND(S$4&gt;=$AD139,S$4&lt;$AE139),OR(S$4&gt;=$AD139,S$4&lt;$AE139)),IF(OR(AND(S$4&gt;=$AH139,S$4&lt;$AI139),AND(S$4&gt;=$AJ139,S$4&lt;$AK139)),$AG139,$AF139),0)))</f>
        <v/>
      </c>
      <c r="T139" s="40">
        <f>IF(OR($A139="",$AF139=""),"",IF($AL139=1,0,IF(IF($AE139&gt;$AD139,AND(T$4&gt;=$AD139,T$4&lt;$AE139),OR(T$4&gt;=$AD139,T$4&lt;$AE139)),IF(OR(AND(T$4&gt;=$AH139,T$4&lt;$AI139),AND(T$4&gt;=$AJ139,T$4&lt;$AK139)),$AG139,$AF139),0)))</f>
        <v/>
      </c>
      <c r="U139" s="40">
        <f>IF(OR($A139="",$AF139=""),"",IF($AL139=1,0,IF(IF($AE139&gt;$AD139,AND(U$4&gt;=$AD139,U$4&lt;$AE139),OR(U$4&gt;=$AD139,U$4&lt;$AE139)),IF(OR(AND(U$4&gt;=$AH139,U$4&lt;$AI139),AND(U$4&gt;=$AJ139,U$4&lt;$AK139)),$AG139,$AF139),0)))</f>
        <v/>
      </c>
      <c r="V139" s="40">
        <f>IF(OR($A139="",$AF139=""),"",IF($AL139=1,0,IF(IF($AE139&gt;$AD139,AND(V$4&gt;=$AD139,V$4&lt;$AE139),OR(V$4&gt;=$AD139,V$4&lt;$AE139)),IF(OR(AND(V$4&gt;=$AH139,V$4&lt;$AI139),AND(V$4&gt;=$AJ139,V$4&lt;$AK139)),$AG139,$AF139),0)))</f>
        <v/>
      </c>
      <c r="W139" s="40">
        <f>IF(OR($A139="",$AF139=""),"",IF($AL139=1,0,IF(IF($AE139&gt;$AD139,AND(W$4&gt;=$AD139,W$4&lt;$AE139),OR(W$4&gt;=$AD139,W$4&lt;$AE139)),IF(OR(AND(W$4&gt;=$AH139,W$4&lt;$AI139),AND(W$4&gt;=$AJ139,W$4&lt;$AK139)),$AG139,$AF139),0)))</f>
        <v/>
      </c>
      <c r="X139" s="40">
        <f>IF(OR($A139="",$AF139=""),"",IF($AL139=1,0,IF(IF($AE139&gt;$AD139,AND(X$4&gt;=$AD139,X$4&lt;$AE139),OR(X$4&gt;=$AD139,X$4&lt;$AE139)),IF(OR(AND(X$4&gt;=$AH139,X$4&lt;$AI139),AND(X$4&gt;=$AJ139,X$4&lt;$AK139)),$AG139,$AF139),0)))</f>
        <v/>
      </c>
      <c r="Y139" s="40">
        <f>IF(OR($A139="",$AF139=""),"",IF($AL139=1,0,IF(IF($AE139&gt;$AD139,AND(Y$4&gt;=$AD139,Y$4&lt;$AE139),OR(Y$4&gt;=$AD139,Y$4&lt;$AE139)),IF(OR(AND(Y$4&gt;=$AH139,Y$4&lt;$AI139),AND(Y$4&gt;=$AJ139,Y$4&lt;$AK139)),$AG139,$AF139),0)))</f>
        <v/>
      </c>
      <c r="Z139" s="40">
        <f>IF(OR($A139="",$AF139=""),"",IF($AL139=1,0,IF(IF($AE139&gt;$AD139,AND(Z$4&gt;=$AD139,Z$4&lt;$AE139),OR(Z$4&gt;=$AD139,Z$4&lt;$AE139)),IF(OR(AND(Z$4&gt;=$AH139,Z$4&lt;$AI139),AND(Z$4&gt;=$AJ139,Z$4&lt;$AK139)),$AG139,$AF139),0)))</f>
        <v/>
      </c>
      <c r="AA139" s="41">
        <f>IF($A139="","",SUM(C139:Z139))</f>
        <v/>
      </c>
      <c r="AC139" s="42" t="n">
        <v>1</v>
      </c>
      <c r="AD139" s="42">
        <f>IF('3 Movimento'!$B$27&lt;&gt;"",'3 Movimento'!$B$27,IF('1 Loja'!B$16="",0,'1 Loja'!B$16))*24</f>
        <v/>
      </c>
      <c r="AE139" s="42">
        <f>IF('3 Movimento'!$C$27&lt;&gt;"",'3 Movimento'!$C$27,IF('1 Loja'!B$17="",0,'1 Loja'!B$17))*24</f>
        <v/>
      </c>
      <c r="AF139" s="42">
        <f>IF('3 Movimento'!$D$27="","",'3 Movimento'!$D$27)</f>
        <v/>
      </c>
      <c r="AG139" s="42">
        <f>IF('3 Movimento'!$E$27="",AF139,'3 Movimento'!$E$27)</f>
        <v/>
      </c>
      <c r="AH139" s="42">
        <f>IF('1 Loja'!B$18="",-1,'1 Loja'!B$18*24)</f>
        <v/>
      </c>
      <c r="AI139" s="42">
        <f>IF('1 Loja'!B$19="",-1,'1 Loja'!B$19*24)</f>
        <v/>
      </c>
      <c r="AJ139" s="42">
        <f>IF('1 Loja'!B$20="",-1,'1 Loja'!B$20*24)</f>
        <v/>
      </c>
      <c r="AK139" s="42">
        <f>IF('1 Loja'!B$21="",-1,'1 Loja'!B$21*24)</f>
        <v/>
      </c>
      <c r="AL139" s="42">
        <f>IF(AND('3 Movimento'!$B$27="",'3 Movimento'!$C$27="",OR('1 Loja'!B$16="",'1 Loja'!B$17="")),1,0)</f>
        <v/>
      </c>
    </row>
    <row r="140">
      <c r="A140" s="39">
        <f>IF('3 Movimento'!$A$27="","",'3 Movimento'!$A$27)</f>
        <v/>
      </c>
      <c r="B140" s="39" t="inlineStr">
        <is>
          <t>Terça</t>
        </is>
      </c>
      <c r="C140" s="40">
        <f>IF(OR($A140="",$AF140=""),"",IF($AL140=1,0,IF(IF($AE140&gt;$AD140,AND(C$4&gt;=$AD140,C$4&lt;$AE140),OR(C$4&gt;=$AD140,C$4&lt;$AE140)),IF(OR(AND(C$4&gt;=$AH140,C$4&lt;$AI140),AND(C$4&gt;=$AJ140,C$4&lt;$AK140)),$AG140,$AF140),0)))</f>
        <v/>
      </c>
      <c r="D140" s="40">
        <f>IF(OR($A140="",$AF140=""),"",IF($AL140=1,0,IF(IF($AE140&gt;$AD140,AND(D$4&gt;=$AD140,D$4&lt;$AE140),OR(D$4&gt;=$AD140,D$4&lt;$AE140)),IF(OR(AND(D$4&gt;=$AH140,D$4&lt;$AI140),AND(D$4&gt;=$AJ140,D$4&lt;$AK140)),$AG140,$AF140),0)))</f>
        <v/>
      </c>
      <c r="E140" s="40">
        <f>IF(OR($A140="",$AF140=""),"",IF($AL140=1,0,IF(IF($AE140&gt;$AD140,AND(E$4&gt;=$AD140,E$4&lt;$AE140),OR(E$4&gt;=$AD140,E$4&lt;$AE140)),IF(OR(AND(E$4&gt;=$AH140,E$4&lt;$AI140),AND(E$4&gt;=$AJ140,E$4&lt;$AK140)),$AG140,$AF140),0)))</f>
        <v/>
      </c>
      <c r="F140" s="40">
        <f>IF(OR($A140="",$AF140=""),"",IF($AL140=1,0,IF(IF($AE140&gt;$AD140,AND(F$4&gt;=$AD140,F$4&lt;$AE140),OR(F$4&gt;=$AD140,F$4&lt;$AE140)),IF(OR(AND(F$4&gt;=$AH140,F$4&lt;$AI140),AND(F$4&gt;=$AJ140,F$4&lt;$AK140)),$AG140,$AF140),0)))</f>
        <v/>
      </c>
      <c r="G140" s="40">
        <f>IF(OR($A140="",$AF140=""),"",IF($AL140=1,0,IF(IF($AE140&gt;$AD140,AND(G$4&gt;=$AD140,G$4&lt;$AE140),OR(G$4&gt;=$AD140,G$4&lt;$AE140)),IF(OR(AND(G$4&gt;=$AH140,G$4&lt;$AI140),AND(G$4&gt;=$AJ140,G$4&lt;$AK140)),$AG140,$AF140),0)))</f>
        <v/>
      </c>
      <c r="H140" s="40">
        <f>IF(OR($A140="",$AF140=""),"",IF($AL140=1,0,IF(IF($AE140&gt;$AD140,AND(H$4&gt;=$AD140,H$4&lt;$AE140),OR(H$4&gt;=$AD140,H$4&lt;$AE140)),IF(OR(AND(H$4&gt;=$AH140,H$4&lt;$AI140),AND(H$4&gt;=$AJ140,H$4&lt;$AK140)),$AG140,$AF140),0)))</f>
        <v/>
      </c>
      <c r="I140" s="40">
        <f>IF(OR($A140="",$AF140=""),"",IF($AL140=1,0,IF(IF($AE140&gt;$AD140,AND(I$4&gt;=$AD140,I$4&lt;$AE140),OR(I$4&gt;=$AD140,I$4&lt;$AE140)),IF(OR(AND(I$4&gt;=$AH140,I$4&lt;$AI140),AND(I$4&gt;=$AJ140,I$4&lt;$AK140)),$AG140,$AF140),0)))</f>
        <v/>
      </c>
      <c r="J140" s="40">
        <f>IF(OR($A140="",$AF140=""),"",IF($AL140=1,0,IF(IF($AE140&gt;$AD140,AND(J$4&gt;=$AD140,J$4&lt;$AE140),OR(J$4&gt;=$AD140,J$4&lt;$AE140)),IF(OR(AND(J$4&gt;=$AH140,J$4&lt;$AI140),AND(J$4&gt;=$AJ140,J$4&lt;$AK140)),$AG140,$AF140),0)))</f>
        <v/>
      </c>
      <c r="K140" s="40">
        <f>IF(OR($A140="",$AF140=""),"",IF($AL140=1,0,IF(IF($AE140&gt;$AD140,AND(K$4&gt;=$AD140,K$4&lt;$AE140),OR(K$4&gt;=$AD140,K$4&lt;$AE140)),IF(OR(AND(K$4&gt;=$AH140,K$4&lt;$AI140),AND(K$4&gt;=$AJ140,K$4&lt;$AK140)),$AG140,$AF140),0)))</f>
        <v/>
      </c>
      <c r="L140" s="40">
        <f>IF(OR($A140="",$AF140=""),"",IF($AL140=1,0,IF(IF($AE140&gt;$AD140,AND(L$4&gt;=$AD140,L$4&lt;$AE140),OR(L$4&gt;=$AD140,L$4&lt;$AE140)),IF(OR(AND(L$4&gt;=$AH140,L$4&lt;$AI140),AND(L$4&gt;=$AJ140,L$4&lt;$AK140)),$AG140,$AF140),0)))</f>
        <v/>
      </c>
      <c r="M140" s="40">
        <f>IF(OR($A140="",$AF140=""),"",IF($AL140=1,0,IF(IF($AE140&gt;$AD140,AND(M$4&gt;=$AD140,M$4&lt;$AE140),OR(M$4&gt;=$AD140,M$4&lt;$AE140)),IF(OR(AND(M$4&gt;=$AH140,M$4&lt;$AI140),AND(M$4&gt;=$AJ140,M$4&lt;$AK140)),$AG140,$AF140),0)))</f>
        <v/>
      </c>
      <c r="N140" s="40">
        <f>IF(OR($A140="",$AF140=""),"",IF($AL140=1,0,IF(IF($AE140&gt;$AD140,AND(N$4&gt;=$AD140,N$4&lt;$AE140),OR(N$4&gt;=$AD140,N$4&lt;$AE140)),IF(OR(AND(N$4&gt;=$AH140,N$4&lt;$AI140),AND(N$4&gt;=$AJ140,N$4&lt;$AK140)),$AG140,$AF140),0)))</f>
        <v/>
      </c>
      <c r="O140" s="40">
        <f>IF(OR($A140="",$AF140=""),"",IF($AL140=1,0,IF(IF($AE140&gt;$AD140,AND(O$4&gt;=$AD140,O$4&lt;$AE140),OR(O$4&gt;=$AD140,O$4&lt;$AE140)),IF(OR(AND(O$4&gt;=$AH140,O$4&lt;$AI140),AND(O$4&gt;=$AJ140,O$4&lt;$AK140)),$AG140,$AF140),0)))</f>
        <v/>
      </c>
      <c r="P140" s="40">
        <f>IF(OR($A140="",$AF140=""),"",IF($AL140=1,0,IF(IF($AE140&gt;$AD140,AND(P$4&gt;=$AD140,P$4&lt;$AE140),OR(P$4&gt;=$AD140,P$4&lt;$AE140)),IF(OR(AND(P$4&gt;=$AH140,P$4&lt;$AI140),AND(P$4&gt;=$AJ140,P$4&lt;$AK140)),$AG140,$AF140),0)))</f>
        <v/>
      </c>
      <c r="Q140" s="40">
        <f>IF(OR($A140="",$AF140=""),"",IF($AL140=1,0,IF(IF($AE140&gt;$AD140,AND(Q$4&gt;=$AD140,Q$4&lt;$AE140),OR(Q$4&gt;=$AD140,Q$4&lt;$AE140)),IF(OR(AND(Q$4&gt;=$AH140,Q$4&lt;$AI140),AND(Q$4&gt;=$AJ140,Q$4&lt;$AK140)),$AG140,$AF140),0)))</f>
        <v/>
      </c>
      <c r="R140" s="40">
        <f>IF(OR($A140="",$AF140=""),"",IF($AL140=1,0,IF(IF($AE140&gt;$AD140,AND(R$4&gt;=$AD140,R$4&lt;$AE140),OR(R$4&gt;=$AD140,R$4&lt;$AE140)),IF(OR(AND(R$4&gt;=$AH140,R$4&lt;$AI140),AND(R$4&gt;=$AJ140,R$4&lt;$AK140)),$AG140,$AF140),0)))</f>
        <v/>
      </c>
      <c r="S140" s="40">
        <f>IF(OR($A140="",$AF140=""),"",IF($AL140=1,0,IF(IF($AE140&gt;$AD140,AND(S$4&gt;=$AD140,S$4&lt;$AE140),OR(S$4&gt;=$AD140,S$4&lt;$AE140)),IF(OR(AND(S$4&gt;=$AH140,S$4&lt;$AI140),AND(S$4&gt;=$AJ140,S$4&lt;$AK140)),$AG140,$AF140),0)))</f>
        <v/>
      </c>
      <c r="T140" s="40">
        <f>IF(OR($A140="",$AF140=""),"",IF($AL140=1,0,IF(IF($AE140&gt;$AD140,AND(T$4&gt;=$AD140,T$4&lt;$AE140),OR(T$4&gt;=$AD140,T$4&lt;$AE140)),IF(OR(AND(T$4&gt;=$AH140,T$4&lt;$AI140),AND(T$4&gt;=$AJ140,T$4&lt;$AK140)),$AG140,$AF140),0)))</f>
        <v/>
      </c>
      <c r="U140" s="40">
        <f>IF(OR($A140="",$AF140=""),"",IF($AL140=1,0,IF(IF($AE140&gt;$AD140,AND(U$4&gt;=$AD140,U$4&lt;$AE140),OR(U$4&gt;=$AD140,U$4&lt;$AE140)),IF(OR(AND(U$4&gt;=$AH140,U$4&lt;$AI140),AND(U$4&gt;=$AJ140,U$4&lt;$AK140)),$AG140,$AF140),0)))</f>
        <v/>
      </c>
      <c r="V140" s="40">
        <f>IF(OR($A140="",$AF140=""),"",IF($AL140=1,0,IF(IF($AE140&gt;$AD140,AND(V$4&gt;=$AD140,V$4&lt;$AE140),OR(V$4&gt;=$AD140,V$4&lt;$AE140)),IF(OR(AND(V$4&gt;=$AH140,V$4&lt;$AI140),AND(V$4&gt;=$AJ140,V$4&lt;$AK140)),$AG140,$AF140),0)))</f>
        <v/>
      </c>
      <c r="W140" s="40">
        <f>IF(OR($A140="",$AF140=""),"",IF($AL140=1,0,IF(IF($AE140&gt;$AD140,AND(W$4&gt;=$AD140,W$4&lt;$AE140),OR(W$4&gt;=$AD140,W$4&lt;$AE140)),IF(OR(AND(W$4&gt;=$AH140,W$4&lt;$AI140),AND(W$4&gt;=$AJ140,W$4&lt;$AK140)),$AG140,$AF140),0)))</f>
        <v/>
      </c>
      <c r="X140" s="40">
        <f>IF(OR($A140="",$AF140=""),"",IF($AL140=1,0,IF(IF($AE140&gt;$AD140,AND(X$4&gt;=$AD140,X$4&lt;$AE140),OR(X$4&gt;=$AD140,X$4&lt;$AE140)),IF(OR(AND(X$4&gt;=$AH140,X$4&lt;$AI140),AND(X$4&gt;=$AJ140,X$4&lt;$AK140)),$AG140,$AF140),0)))</f>
        <v/>
      </c>
      <c r="Y140" s="40">
        <f>IF(OR($A140="",$AF140=""),"",IF($AL140=1,0,IF(IF($AE140&gt;$AD140,AND(Y$4&gt;=$AD140,Y$4&lt;$AE140),OR(Y$4&gt;=$AD140,Y$4&lt;$AE140)),IF(OR(AND(Y$4&gt;=$AH140,Y$4&lt;$AI140),AND(Y$4&gt;=$AJ140,Y$4&lt;$AK140)),$AG140,$AF140),0)))</f>
        <v/>
      </c>
      <c r="Z140" s="40">
        <f>IF(OR($A140="",$AF140=""),"",IF($AL140=1,0,IF(IF($AE140&gt;$AD140,AND(Z$4&gt;=$AD140,Z$4&lt;$AE140),OR(Z$4&gt;=$AD140,Z$4&lt;$AE140)),IF(OR(AND(Z$4&gt;=$AH140,Z$4&lt;$AI140),AND(Z$4&gt;=$AJ140,Z$4&lt;$AK140)),$AG140,$AF140),0)))</f>
        <v/>
      </c>
      <c r="AA140" s="41">
        <f>IF($A140="","",SUM(C140:Z140))</f>
        <v/>
      </c>
      <c r="AC140" s="42" t="n">
        <v>1</v>
      </c>
      <c r="AD140" s="42">
        <f>IF('3 Movimento'!$B$27&lt;&gt;"",'3 Movimento'!$B$27,IF('1 Loja'!B$16="",0,'1 Loja'!B$16))*24</f>
        <v/>
      </c>
      <c r="AE140" s="42">
        <f>IF('3 Movimento'!$C$27&lt;&gt;"",'3 Movimento'!$C$27,IF('1 Loja'!B$17="",0,'1 Loja'!B$17))*24</f>
        <v/>
      </c>
      <c r="AF140" s="42">
        <f>IF('3 Movimento'!$D$27="","",'3 Movimento'!$D$27)</f>
        <v/>
      </c>
      <c r="AG140" s="42">
        <f>IF('3 Movimento'!$E$27="",AF140,'3 Movimento'!$E$27)</f>
        <v/>
      </c>
      <c r="AH140" s="42">
        <f>IF('1 Loja'!B$18="",-1,'1 Loja'!B$18*24)</f>
        <v/>
      </c>
      <c r="AI140" s="42">
        <f>IF('1 Loja'!B$19="",-1,'1 Loja'!B$19*24)</f>
        <v/>
      </c>
      <c r="AJ140" s="42">
        <f>IF('1 Loja'!B$20="",-1,'1 Loja'!B$20*24)</f>
        <v/>
      </c>
      <c r="AK140" s="42">
        <f>IF('1 Loja'!B$21="",-1,'1 Loja'!B$21*24)</f>
        <v/>
      </c>
      <c r="AL140" s="42">
        <f>IF(AND('3 Movimento'!$B$27="",'3 Movimento'!$C$27="",OR('1 Loja'!B$16="",'1 Loja'!B$17="")),1,0)</f>
        <v/>
      </c>
    </row>
    <row r="141">
      <c r="A141" s="39">
        <f>IF('3 Movimento'!$A$27="","",'3 Movimento'!$A$27)</f>
        <v/>
      </c>
      <c r="B141" s="39" t="inlineStr">
        <is>
          <t>Quarta</t>
        </is>
      </c>
      <c r="C141" s="40">
        <f>IF(OR($A141="",$AF141=""),"",IF($AL141=1,0,IF(IF($AE141&gt;$AD141,AND(C$4&gt;=$AD141,C$4&lt;$AE141),OR(C$4&gt;=$AD141,C$4&lt;$AE141)),IF(OR(AND(C$4&gt;=$AH141,C$4&lt;$AI141),AND(C$4&gt;=$AJ141,C$4&lt;$AK141)),$AG141,$AF141),0)))</f>
        <v/>
      </c>
      <c r="D141" s="40">
        <f>IF(OR($A141="",$AF141=""),"",IF($AL141=1,0,IF(IF($AE141&gt;$AD141,AND(D$4&gt;=$AD141,D$4&lt;$AE141),OR(D$4&gt;=$AD141,D$4&lt;$AE141)),IF(OR(AND(D$4&gt;=$AH141,D$4&lt;$AI141),AND(D$4&gt;=$AJ141,D$4&lt;$AK141)),$AG141,$AF141),0)))</f>
        <v/>
      </c>
      <c r="E141" s="40">
        <f>IF(OR($A141="",$AF141=""),"",IF($AL141=1,0,IF(IF($AE141&gt;$AD141,AND(E$4&gt;=$AD141,E$4&lt;$AE141),OR(E$4&gt;=$AD141,E$4&lt;$AE141)),IF(OR(AND(E$4&gt;=$AH141,E$4&lt;$AI141),AND(E$4&gt;=$AJ141,E$4&lt;$AK141)),$AG141,$AF141),0)))</f>
        <v/>
      </c>
      <c r="F141" s="40">
        <f>IF(OR($A141="",$AF141=""),"",IF($AL141=1,0,IF(IF($AE141&gt;$AD141,AND(F$4&gt;=$AD141,F$4&lt;$AE141),OR(F$4&gt;=$AD141,F$4&lt;$AE141)),IF(OR(AND(F$4&gt;=$AH141,F$4&lt;$AI141),AND(F$4&gt;=$AJ141,F$4&lt;$AK141)),$AG141,$AF141),0)))</f>
        <v/>
      </c>
      <c r="G141" s="40">
        <f>IF(OR($A141="",$AF141=""),"",IF($AL141=1,0,IF(IF($AE141&gt;$AD141,AND(G$4&gt;=$AD141,G$4&lt;$AE141),OR(G$4&gt;=$AD141,G$4&lt;$AE141)),IF(OR(AND(G$4&gt;=$AH141,G$4&lt;$AI141),AND(G$4&gt;=$AJ141,G$4&lt;$AK141)),$AG141,$AF141),0)))</f>
        <v/>
      </c>
      <c r="H141" s="40">
        <f>IF(OR($A141="",$AF141=""),"",IF($AL141=1,0,IF(IF($AE141&gt;$AD141,AND(H$4&gt;=$AD141,H$4&lt;$AE141),OR(H$4&gt;=$AD141,H$4&lt;$AE141)),IF(OR(AND(H$4&gt;=$AH141,H$4&lt;$AI141),AND(H$4&gt;=$AJ141,H$4&lt;$AK141)),$AG141,$AF141),0)))</f>
        <v/>
      </c>
      <c r="I141" s="40">
        <f>IF(OR($A141="",$AF141=""),"",IF($AL141=1,0,IF(IF($AE141&gt;$AD141,AND(I$4&gt;=$AD141,I$4&lt;$AE141),OR(I$4&gt;=$AD141,I$4&lt;$AE141)),IF(OR(AND(I$4&gt;=$AH141,I$4&lt;$AI141),AND(I$4&gt;=$AJ141,I$4&lt;$AK141)),$AG141,$AF141),0)))</f>
        <v/>
      </c>
      <c r="J141" s="40">
        <f>IF(OR($A141="",$AF141=""),"",IF($AL141=1,0,IF(IF($AE141&gt;$AD141,AND(J$4&gt;=$AD141,J$4&lt;$AE141),OR(J$4&gt;=$AD141,J$4&lt;$AE141)),IF(OR(AND(J$4&gt;=$AH141,J$4&lt;$AI141),AND(J$4&gt;=$AJ141,J$4&lt;$AK141)),$AG141,$AF141),0)))</f>
        <v/>
      </c>
      <c r="K141" s="40">
        <f>IF(OR($A141="",$AF141=""),"",IF($AL141=1,0,IF(IF($AE141&gt;$AD141,AND(K$4&gt;=$AD141,K$4&lt;$AE141),OR(K$4&gt;=$AD141,K$4&lt;$AE141)),IF(OR(AND(K$4&gt;=$AH141,K$4&lt;$AI141),AND(K$4&gt;=$AJ141,K$4&lt;$AK141)),$AG141,$AF141),0)))</f>
        <v/>
      </c>
      <c r="L141" s="40">
        <f>IF(OR($A141="",$AF141=""),"",IF($AL141=1,0,IF(IF($AE141&gt;$AD141,AND(L$4&gt;=$AD141,L$4&lt;$AE141),OR(L$4&gt;=$AD141,L$4&lt;$AE141)),IF(OR(AND(L$4&gt;=$AH141,L$4&lt;$AI141),AND(L$4&gt;=$AJ141,L$4&lt;$AK141)),$AG141,$AF141),0)))</f>
        <v/>
      </c>
      <c r="M141" s="40">
        <f>IF(OR($A141="",$AF141=""),"",IF($AL141=1,0,IF(IF($AE141&gt;$AD141,AND(M$4&gt;=$AD141,M$4&lt;$AE141),OR(M$4&gt;=$AD141,M$4&lt;$AE141)),IF(OR(AND(M$4&gt;=$AH141,M$4&lt;$AI141),AND(M$4&gt;=$AJ141,M$4&lt;$AK141)),$AG141,$AF141),0)))</f>
        <v/>
      </c>
      <c r="N141" s="40">
        <f>IF(OR($A141="",$AF141=""),"",IF($AL141=1,0,IF(IF($AE141&gt;$AD141,AND(N$4&gt;=$AD141,N$4&lt;$AE141),OR(N$4&gt;=$AD141,N$4&lt;$AE141)),IF(OR(AND(N$4&gt;=$AH141,N$4&lt;$AI141),AND(N$4&gt;=$AJ141,N$4&lt;$AK141)),$AG141,$AF141),0)))</f>
        <v/>
      </c>
      <c r="O141" s="40">
        <f>IF(OR($A141="",$AF141=""),"",IF($AL141=1,0,IF(IF($AE141&gt;$AD141,AND(O$4&gt;=$AD141,O$4&lt;$AE141),OR(O$4&gt;=$AD141,O$4&lt;$AE141)),IF(OR(AND(O$4&gt;=$AH141,O$4&lt;$AI141),AND(O$4&gt;=$AJ141,O$4&lt;$AK141)),$AG141,$AF141),0)))</f>
        <v/>
      </c>
      <c r="P141" s="40">
        <f>IF(OR($A141="",$AF141=""),"",IF($AL141=1,0,IF(IF($AE141&gt;$AD141,AND(P$4&gt;=$AD141,P$4&lt;$AE141),OR(P$4&gt;=$AD141,P$4&lt;$AE141)),IF(OR(AND(P$4&gt;=$AH141,P$4&lt;$AI141),AND(P$4&gt;=$AJ141,P$4&lt;$AK141)),$AG141,$AF141),0)))</f>
        <v/>
      </c>
      <c r="Q141" s="40">
        <f>IF(OR($A141="",$AF141=""),"",IF($AL141=1,0,IF(IF($AE141&gt;$AD141,AND(Q$4&gt;=$AD141,Q$4&lt;$AE141),OR(Q$4&gt;=$AD141,Q$4&lt;$AE141)),IF(OR(AND(Q$4&gt;=$AH141,Q$4&lt;$AI141),AND(Q$4&gt;=$AJ141,Q$4&lt;$AK141)),$AG141,$AF141),0)))</f>
        <v/>
      </c>
      <c r="R141" s="40">
        <f>IF(OR($A141="",$AF141=""),"",IF($AL141=1,0,IF(IF($AE141&gt;$AD141,AND(R$4&gt;=$AD141,R$4&lt;$AE141),OR(R$4&gt;=$AD141,R$4&lt;$AE141)),IF(OR(AND(R$4&gt;=$AH141,R$4&lt;$AI141),AND(R$4&gt;=$AJ141,R$4&lt;$AK141)),$AG141,$AF141),0)))</f>
        <v/>
      </c>
      <c r="S141" s="40">
        <f>IF(OR($A141="",$AF141=""),"",IF($AL141=1,0,IF(IF($AE141&gt;$AD141,AND(S$4&gt;=$AD141,S$4&lt;$AE141),OR(S$4&gt;=$AD141,S$4&lt;$AE141)),IF(OR(AND(S$4&gt;=$AH141,S$4&lt;$AI141),AND(S$4&gt;=$AJ141,S$4&lt;$AK141)),$AG141,$AF141),0)))</f>
        <v/>
      </c>
      <c r="T141" s="40">
        <f>IF(OR($A141="",$AF141=""),"",IF($AL141=1,0,IF(IF($AE141&gt;$AD141,AND(T$4&gt;=$AD141,T$4&lt;$AE141),OR(T$4&gt;=$AD141,T$4&lt;$AE141)),IF(OR(AND(T$4&gt;=$AH141,T$4&lt;$AI141),AND(T$4&gt;=$AJ141,T$4&lt;$AK141)),$AG141,$AF141),0)))</f>
        <v/>
      </c>
      <c r="U141" s="40">
        <f>IF(OR($A141="",$AF141=""),"",IF($AL141=1,0,IF(IF($AE141&gt;$AD141,AND(U$4&gt;=$AD141,U$4&lt;$AE141),OR(U$4&gt;=$AD141,U$4&lt;$AE141)),IF(OR(AND(U$4&gt;=$AH141,U$4&lt;$AI141),AND(U$4&gt;=$AJ141,U$4&lt;$AK141)),$AG141,$AF141),0)))</f>
        <v/>
      </c>
      <c r="V141" s="40">
        <f>IF(OR($A141="",$AF141=""),"",IF($AL141=1,0,IF(IF($AE141&gt;$AD141,AND(V$4&gt;=$AD141,V$4&lt;$AE141),OR(V$4&gt;=$AD141,V$4&lt;$AE141)),IF(OR(AND(V$4&gt;=$AH141,V$4&lt;$AI141),AND(V$4&gt;=$AJ141,V$4&lt;$AK141)),$AG141,$AF141),0)))</f>
        <v/>
      </c>
      <c r="W141" s="40">
        <f>IF(OR($A141="",$AF141=""),"",IF($AL141=1,0,IF(IF($AE141&gt;$AD141,AND(W$4&gt;=$AD141,W$4&lt;$AE141),OR(W$4&gt;=$AD141,W$4&lt;$AE141)),IF(OR(AND(W$4&gt;=$AH141,W$4&lt;$AI141),AND(W$4&gt;=$AJ141,W$4&lt;$AK141)),$AG141,$AF141),0)))</f>
        <v/>
      </c>
      <c r="X141" s="40">
        <f>IF(OR($A141="",$AF141=""),"",IF($AL141=1,0,IF(IF($AE141&gt;$AD141,AND(X$4&gt;=$AD141,X$4&lt;$AE141),OR(X$4&gt;=$AD141,X$4&lt;$AE141)),IF(OR(AND(X$4&gt;=$AH141,X$4&lt;$AI141),AND(X$4&gt;=$AJ141,X$4&lt;$AK141)),$AG141,$AF141),0)))</f>
        <v/>
      </c>
      <c r="Y141" s="40">
        <f>IF(OR($A141="",$AF141=""),"",IF($AL141=1,0,IF(IF($AE141&gt;$AD141,AND(Y$4&gt;=$AD141,Y$4&lt;$AE141),OR(Y$4&gt;=$AD141,Y$4&lt;$AE141)),IF(OR(AND(Y$4&gt;=$AH141,Y$4&lt;$AI141),AND(Y$4&gt;=$AJ141,Y$4&lt;$AK141)),$AG141,$AF141),0)))</f>
        <v/>
      </c>
      <c r="Z141" s="40">
        <f>IF(OR($A141="",$AF141=""),"",IF($AL141=1,0,IF(IF($AE141&gt;$AD141,AND(Z$4&gt;=$AD141,Z$4&lt;$AE141),OR(Z$4&gt;=$AD141,Z$4&lt;$AE141)),IF(OR(AND(Z$4&gt;=$AH141,Z$4&lt;$AI141),AND(Z$4&gt;=$AJ141,Z$4&lt;$AK141)),$AG141,$AF141),0)))</f>
        <v/>
      </c>
      <c r="AA141" s="41">
        <f>IF($A141="","",SUM(C141:Z141))</f>
        <v/>
      </c>
      <c r="AC141" s="42" t="n">
        <v>1</v>
      </c>
      <c r="AD141" s="42">
        <f>IF('3 Movimento'!$B$27&lt;&gt;"",'3 Movimento'!$B$27,IF('1 Loja'!B$16="",0,'1 Loja'!B$16))*24</f>
        <v/>
      </c>
      <c r="AE141" s="42">
        <f>IF('3 Movimento'!$C$27&lt;&gt;"",'3 Movimento'!$C$27,IF('1 Loja'!B$17="",0,'1 Loja'!B$17))*24</f>
        <v/>
      </c>
      <c r="AF141" s="42">
        <f>IF('3 Movimento'!$D$27="","",'3 Movimento'!$D$27)</f>
        <v/>
      </c>
      <c r="AG141" s="42">
        <f>IF('3 Movimento'!$E$27="",AF141,'3 Movimento'!$E$27)</f>
        <v/>
      </c>
      <c r="AH141" s="42">
        <f>IF('1 Loja'!B$18="",-1,'1 Loja'!B$18*24)</f>
        <v/>
      </c>
      <c r="AI141" s="42">
        <f>IF('1 Loja'!B$19="",-1,'1 Loja'!B$19*24)</f>
        <v/>
      </c>
      <c r="AJ141" s="42">
        <f>IF('1 Loja'!B$20="",-1,'1 Loja'!B$20*24)</f>
        <v/>
      </c>
      <c r="AK141" s="42">
        <f>IF('1 Loja'!B$21="",-1,'1 Loja'!B$21*24)</f>
        <v/>
      </c>
      <c r="AL141" s="42">
        <f>IF(AND('3 Movimento'!$B$27="",'3 Movimento'!$C$27="",OR('1 Loja'!B$16="",'1 Loja'!B$17="")),1,0)</f>
        <v/>
      </c>
    </row>
    <row r="142">
      <c r="A142" s="39">
        <f>IF('3 Movimento'!$A$27="","",'3 Movimento'!$A$27)</f>
        <v/>
      </c>
      <c r="B142" s="39" t="inlineStr">
        <is>
          <t>Quinta</t>
        </is>
      </c>
      <c r="C142" s="40">
        <f>IF(OR($A142="",$AF142=""),"",IF($AL142=1,0,IF(IF($AE142&gt;$AD142,AND(C$4&gt;=$AD142,C$4&lt;$AE142),OR(C$4&gt;=$AD142,C$4&lt;$AE142)),IF(OR(AND(C$4&gt;=$AH142,C$4&lt;$AI142),AND(C$4&gt;=$AJ142,C$4&lt;$AK142)),$AG142,$AF142),0)))</f>
        <v/>
      </c>
      <c r="D142" s="40">
        <f>IF(OR($A142="",$AF142=""),"",IF($AL142=1,0,IF(IF($AE142&gt;$AD142,AND(D$4&gt;=$AD142,D$4&lt;$AE142),OR(D$4&gt;=$AD142,D$4&lt;$AE142)),IF(OR(AND(D$4&gt;=$AH142,D$4&lt;$AI142),AND(D$4&gt;=$AJ142,D$4&lt;$AK142)),$AG142,$AF142),0)))</f>
        <v/>
      </c>
      <c r="E142" s="40">
        <f>IF(OR($A142="",$AF142=""),"",IF($AL142=1,0,IF(IF($AE142&gt;$AD142,AND(E$4&gt;=$AD142,E$4&lt;$AE142),OR(E$4&gt;=$AD142,E$4&lt;$AE142)),IF(OR(AND(E$4&gt;=$AH142,E$4&lt;$AI142),AND(E$4&gt;=$AJ142,E$4&lt;$AK142)),$AG142,$AF142),0)))</f>
        <v/>
      </c>
      <c r="F142" s="40">
        <f>IF(OR($A142="",$AF142=""),"",IF($AL142=1,0,IF(IF($AE142&gt;$AD142,AND(F$4&gt;=$AD142,F$4&lt;$AE142),OR(F$4&gt;=$AD142,F$4&lt;$AE142)),IF(OR(AND(F$4&gt;=$AH142,F$4&lt;$AI142),AND(F$4&gt;=$AJ142,F$4&lt;$AK142)),$AG142,$AF142),0)))</f>
        <v/>
      </c>
      <c r="G142" s="40">
        <f>IF(OR($A142="",$AF142=""),"",IF($AL142=1,0,IF(IF($AE142&gt;$AD142,AND(G$4&gt;=$AD142,G$4&lt;$AE142),OR(G$4&gt;=$AD142,G$4&lt;$AE142)),IF(OR(AND(G$4&gt;=$AH142,G$4&lt;$AI142),AND(G$4&gt;=$AJ142,G$4&lt;$AK142)),$AG142,$AF142),0)))</f>
        <v/>
      </c>
      <c r="H142" s="40">
        <f>IF(OR($A142="",$AF142=""),"",IF($AL142=1,0,IF(IF($AE142&gt;$AD142,AND(H$4&gt;=$AD142,H$4&lt;$AE142),OR(H$4&gt;=$AD142,H$4&lt;$AE142)),IF(OR(AND(H$4&gt;=$AH142,H$4&lt;$AI142),AND(H$4&gt;=$AJ142,H$4&lt;$AK142)),$AG142,$AF142),0)))</f>
        <v/>
      </c>
      <c r="I142" s="40">
        <f>IF(OR($A142="",$AF142=""),"",IF($AL142=1,0,IF(IF($AE142&gt;$AD142,AND(I$4&gt;=$AD142,I$4&lt;$AE142),OR(I$4&gt;=$AD142,I$4&lt;$AE142)),IF(OR(AND(I$4&gt;=$AH142,I$4&lt;$AI142),AND(I$4&gt;=$AJ142,I$4&lt;$AK142)),$AG142,$AF142),0)))</f>
        <v/>
      </c>
      <c r="J142" s="40">
        <f>IF(OR($A142="",$AF142=""),"",IF($AL142=1,0,IF(IF($AE142&gt;$AD142,AND(J$4&gt;=$AD142,J$4&lt;$AE142),OR(J$4&gt;=$AD142,J$4&lt;$AE142)),IF(OR(AND(J$4&gt;=$AH142,J$4&lt;$AI142),AND(J$4&gt;=$AJ142,J$4&lt;$AK142)),$AG142,$AF142),0)))</f>
        <v/>
      </c>
      <c r="K142" s="40">
        <f>IF(OR($A142="",$AF142=""),"",IF($AL142=1,0,IF(IF($AE142&gt;$AD142,AND(K$4&gt;=$AD142,K$4&lt;$AE142),OR(K$4&gt;=$AD142,K$4&lt;$AE142)),IF(OR(AND(K$4&gt;=$AH142,K$4&lt;$AI142),AND(K$4&gt;=$AJ142,K$4&lt;$AK142)),$AG142,$AF142),0)))</f>
        <v/>
      </c>
      <c r="L142" s="40">
        <f>IF(OR($A142="",$AF142=""),"",IF($AL142=1,0,IF(IF($AE142&gt;$AD142,AND(L$4&gt;=$AD142,L$4&lt;$AE142),OR(L$4&gt;=$AD142,L$4&lt;$AE142)),IF(OR(AND(L$4&gt;=$AH142,L$4&lt;$AI142),AND(L$4&gt;=$AJ142,L$4&lt;$AK142)),$AG142,$AF142),0)))</f>
        <v/>
      </c>
      <c r="M142" s="40">
        <f>IF(OR($A142="",$AF142=""),"",IF($AL142=1,0,IF(IF($AE142&gt;$AD142,AND(M$4&gt;=$AD142,M$4&lt;$AE142),OR(M$4&gt;=$AD142,M$4&lt;$AE142)),IF(OR(AND(M$4&gt;=$AH142,M$4&lt;$AI142),AND(M$4&gt;=$AJ142,M$4&lt;$AK142)),$AG142,$AF142),0)))</f>
        <v/>
      </c>
      <c r="N142" s="40">
        <f>IF(OR($A142="",$AF142=""),"",IF($AL142=1,0,IF(IF($AE142&gt;$AD142,AND(N$4&gt;=$AD142,N$4&lt;$AE142),OR(N$4&gt;=$AD142,N$4&lt;$AE142)),IF(OR(AND(N$4&gt;=$AH142,N$4&lt;$AI142),AND(N$4&gt;=$AJ142,N$4&lt;$AK142)),$AG142,$AF142),0)))</f>
        <v/>
      </c>
      <c r="O142" s="40">
        <f>IF(OR($A142="",$AF142=""),"",IF($AL142=1,0,IF(IF($AE142&gt;$AD142,AND(O$4&gt;=$AD142,O$4&lt;$AE142),OR(O$4&gt;=$AD142,O$4&lt;$AE142)),IF(OR(AND(O$4&gt;=$AH142,O$4&lt;$AI142),AND(O$4&gt;=$AJ142,O$4&lt;$AK142)),$AG142,$AF142),0)))</f>
        <v/>
      </c>
      <c r="P142" s="40">
        <f>IF(OR($A142="",$AF142=""),"",IF($AL142=1,0,IF(IF($AE142&gt;$AD142,AND(P$4&gt;=$AD142,P$4&lt;$AE142),OR(P$4&gt;=$AD142,P$4&lt;$AE142)),IF(OR(AND(P$4&gt;=$AH142,P$4&lt;$AI142),AND(P$4&gt;=$AJ142,P$4&lt;$AK142)),$AG142,$AF142),0)))</f>
        <v/>
      </c>
      <c r="Q142" s="40">
        <f>IF(OR($A142="",$AF142=""),"",IF($AL142=1,0,IF(IF($AE142&gt;$AD142,AND(Q$4&gt;=$AD142,Q$4&lt;$AE142),OR(Q$4&gt;=$AD142,Q$4&lt;$AE142)),IF(OR(AND(Q$4&gt;=$AH142,Q$4&lt;$AI142),AND(Q$4&gt;=$AJ142,Q$4&lt;$AK142)),$AG142,$AF142),0)))</f>
        <v/>
      </c>
      <c r="R142" s="40">
        <f>IF(OR($A142="",$AF142=""),"",IF($AL142=1,0,IF(IF($AE142&gt;$AD142,AND(R$4&gt;=$AD142,R$4&lt;$AE142),OR(R$4&gt;=$AD142,R$4&lt;$AE142)),IF(OR(AND(R$4&gt;=$AH142,R$4&lt;$AI142),AND(R$4&gt;=$AJ142,R$4&lt;$AK142)),$AG142,$AF142),0)))</f>
        <v/>
      </c>
      <c r="S142" s="40">
        <f>IF(OR($A142="",$AF142=""),"",IF($AL142=1,0,IF(IF($AE142&gt;$AD142,AND(S$4&gt;=$AD142,S$4&lt;$AE142),OR(S$4&gt;=$AD142,S$4&lt;$AE142)),IF(OR(AND(S$4&gt;=$AH142,S$4&lt;$AI142),AND(S$4&gt;=$AJ142,S$4&lt;$AK142)),$AG142,$AF142),0)))</f>
        <v/>
      </c>
      <c r="T142" s="40">
        <f>IF(OR($A142="",$AF142=""),"",IF($AL142=1,0,IF(IF($AE142&gt;$AD142,AND(T$4&gt;=$AD142,T$4&lt;$AE142),OR(T$4&gt;=$AD142,T$4&lt;$AE142)),IF(OR(AND(T$4&gt;=$AH142,T$4&lt;$AI142),AND(T$4&gt;=$AJ142,T$4&lt;$AK142)),$AG142,$AF142),0)))</f>
        <v/>
      </c>
      <c r="U142" s="40">
        <f>IF(OR($A142="",$AF142=""),"",IF($AL142=1,0,IF(IF($AE142&gt;$AD142,AND(U$4&gt;=$AD142,U$4&lt;$AE142),OR(U$4&gt;=$AD142,U$4&lt;$AE142)),IF(OR(AND(U$4&gt;=$AH142,U$4&lt;$AI142),AND(U$4&gt;=$AJ142,U$4&lt;$AK142)),$AG142,$AF142),0)))</f>
        <v/>
      </c>
      <c r="V142" s="40">
        <f>IF(OR($A142="",$AF142=""),"",IF($AL142=1,0,IF(IF($AE142&gt;$AD142,AND(V$4&gt;=$AD142,V$4&lt;$AE142),OR(V$4&gt;=$AD142,V$4&lt;$AE142)),IF(OR(AND(V$4&gt;=$AH142,V$4&lt;$AI142),AND(V$4&gt;=$AJ142,V$4&lt;$AK142)),$AG142,$AF142),0)))</f>
        <v/>
      </c>
      <c r="W142" s="40">
        <f>IF(OR($A142="",$AF142=""),"",IF($AL142=1,0,IF(IF($AE142&gt;$AD142,AND(W$4&gt;=$AD142,W$4&lt;$AE142),OR(W$4&gt;=$AD142,W$4&lt;$AE142)),IF(OR(AND(W$4&gt;=$AH142,W$4&lt;$AI142),AND(W$4&gt;=$AJ142,W$4&lt;$AK142)),$AG142,$AF142),0)))</f>
        <v/>
      </c>
      <c r="X142" s="40">
        <f>IF(OR($A142="",$AF142=""),"",IF($AL142=1,0,IF(IF($AE142&gt;$AD142,AND(X$4&gt;=$AD142,X$4&lt;$AE142),OR(X$4&gt;=$AD142,X$4&lt;$AE142)),IF(OR(AND(X$4&gt;=$AH142,X$4&lt;$AI142),AND(X$4&gt;=$AJ142,X$4&lt;$AK142)),$AG142,$AF142),0)))</f>
        <v/>
      </c>
      <c r="Y142" s="40">
        <f>IF(OR($A142="",$AF142=""),"",IF($AL142=1,0,IF(IF($AE142&gt;$AD142,AND(Y$4&gt;=$AD142,Y$4&lt;$AE142),OR(Y$4&gt;=$AD142,Y$4&lt;$AE142)),IF(OR(AND(Y$4&gt;=$AH142,Y$4&lt;$AI142),AND(Y$4&gt;=$AJ142,Y$4&lt;$AK142)),$AG142,$AF142),0)))</f>
        <v/>
      </c>
      <c r="Z142" s="40">
        <f>IF(OR($A142="",$AF142=""),"",IF($AL142=1,0,IF(IF($AE142&gt;$AD142,AND(Z$4&gt;=$AD142,Z$4&lt;$AE142),OR(Z$4&gt;=$AD142,Z$4&lt;$AE142)),IF(OR(AND(Z$4&gt;=$AH142,Z$4&lt;$AI142),AND(Z$4&gt;=$AJ142,Z$4&lt;$AK142)),$AG142,$AF142),0)))</f>
        <v/>
      </c>
      <c r="AA142" s="41">
        <f>IF($A142="","",SUM(C142:Z142))</f>
        <v/>
      </c>
      <c r="AC142" s="42" t="n">
        <v>1</v>
      </c>
      <c r="AD142" s="42">
        <f>IF('3 Movimento'!$B$27&lt;&gt;"",'3 Movimento'!$B$27,IF('1 Loja'!B$16="",0,'1 Loja'!B$16))*24</f>
        <v/>
      </c>
      <c r="AE142" s="42">
        <f>IF('3 Movimento'!$C$27&lt;&gt;"",'3 Movimento'!$C$27,IF('1 Loja'!B$17="",0,'1 Loja'!B$17))*24</f>
        <v/>
      </c>
      <c r="AF142" s="42">
        <f>IF('3 Movimento'!$D$27="","",'3 Movimento'!$D$27)</f>
        <v/>
      </c>
      <c r="AG142" s="42">
        <f>IF('3 Movimento'!$E$27="",AF142,'3 Movimento'!$E$27)</f>
        <v/>
      </c>
      <c r="AH142" s="42">
        <f>IF('1 Loja'!B$18="",-1,'1 Loja'!B$18*24)</f>
        <v/>
      </c>
      <c r="AI142" s="42">
        <f>IF('1 Loja'!B$19="",-1,'1 Loja'!B$19*24)</f>
        <v/>
      </c>
      <c r="AJ142" s="42">
        <f>IF('1 Loja'!B$20="",-1,'1 Loja'!B$20*24)</f>
        <v/>
      </c>
      <c r="AK142" s="42">
        <f>IF('1 Loja'!B$21="",-1,'1 Loja'!B$21*24)</f>
        <v/>
      </c>
      <c r="AL142" s="42">
        <f>IF(AND('3 Movimento'!$B$27="",'3 Movimento'!$C$27="",OR('1 Loja'!B$16="",'1 Loja'!B$17="")),1,0)</f>
        <v/>
      </c>
    </row>
    <row r="143">
      <c r="A143" s="39">
        <f>IF('3 Movimento'!$A$27="","",'3 Movimento'!$A$27)</f>
        <v/>
      </c>
      <c r="B143" s="39" t="inlineStr">
        <is>
          <t>Sexta</t>
        </is>
      </c>
      <c r="C143" s="40">
        <f>IF(OR($A143="",$AF143=""),"",IF($AL143=1,0,IF(IF($AE143&gt;$AD143,AND(C$4&gt;=$AD143,C$4&lt;$AE143),OR(C$4&gt;=$AD143,C$4&lt;$AE143)),IF(OR(AND(C$4&gt;=$AH143,C$4&lt;$AI143),AND(C$4&gt;=$AJ143,C$4&lt;$AK143)),$AG143,$AF143),0)))</f>
        <v/>
      </c>
      <c r="D143" s="40">
        <f>IF(OR($A143="",$AF143=""),"",IF($AL143=1,0,IF(IF($AE143&gt;$AD143,AND(D$4&gt;=$AD143,D$4&lt;$AE143),OR(D$4&gt;=$AD143,D$4&lt;$AE143)),IF(OR(AND(D$4&gt;=$AH143,D$4&lt;$AI143),AND(D$4&gt;=$AJ143,D$4&lt;$AK143)),$AG143,$AF143),0)))</f>
        <v/>
      </c>
      <c r="E143" s="40">
        <f>IF(OR($A143="",$AF143=""),"",IF($AL143=1,0,IF(IF($AE143&gt;$AD143,AND(E$4&gt;=$AD143,E$4&lt;$AE143),OR(E$4&gt;=$AD143,E$4&lt;$AE143)),IF(OR(AND(E$4&gt;=$AH143,E$4&lt;$AI143),AND(E$4&gt;=$AJ143,E$4&lt;$AK143)),$AG143,$AF143),0)))</f>
        <v/>
      </c>
      <c r="F143" s="40">
        <f>IF(OR($A143="",$AF143=""),"",IF($AL143=1,0,IF(IF($AE143&gt;$AD143,AND(F$4&gt;=$AD143,F$4&lt;$AE143),OR(F$4&gt;=$AD143,F$4&lt;$AE143)),IF(OR(AND(F$4&gt;=$AH143,F$4&lt;$AI143),AND(F$4&gt;=$AJ143,F$4&lt;$AK143)),$AG143,$AF143),0)))</f>
        <v/>
      </c>
      <c r="G143" s="40">
        <f>IF(OR($A143="",$AF143=""),"",IF($AL143=1,0,IF(IF($AE143&gt;$AD143,AND(G$4&gt;=$AD143,G$4&lt;$AE143),OR(G$4&gt;=$AD143,G$4&lt;$AE143)),IF(OR(AND(G$4&gt;=$AH143,G$4&lt;$AI143),AND(G$4&gt;=$AJ143,G$4&lt;$AK143)),$AG143,$AF143),0)))</f>
        <v/>
      </c>
      <c r="H143" s="40">
        <f>IF(OR($A143="",$AF143=""),"",IF($AL143=1,0,IF(IF($AE143&gt;$AD143,AND(H$4&gt;=$AD143,H$4&lt;$AE143),OR(H$4&gt;=$AD143,H$4&lt;$AE143)),IF(OR(AND(H$4&gt;=$AH143,H$4&lt;$AI143),AND(H$4&gt;=$AJ143,H$4&lt;$AK143)),$AG143,$AF143),0)))</f>
        <v/>
      </c>
      <c r="I143" s="40">
        <f>IF(OR($A143="",$AF143=""),"",IF($AL143=1,0,IF(IF($AE143&gt;$AD143,AND(I$4&gt;=$AD143,I$4&lt;$AE143),OR(I$4&gt;=$AD143,I$4&lt;$AE143)),IF(OR(AND(I$4&gt;=$AH143,I$4&lt;$AI143),AND(I$4&gt;=$AJ143,I$4&lt;$AK143)),$AG143,$AF143),0)))</f>
        <v/>
      </c>
      <c r="J143" s="40">
        <f>IF(OR($A143="",$AF143=""),"",IF($AL143=1,0,IF(IF($AE143&gt;$AD143,AND(J$4&gt;=$AD143,J$4&lt;$AE143),OR(J$4&gt;=$AD143,J$4&lt;$AE143)),IF(OR(AND(J$4&gt;=$AH143,J$4&lt;$AI143),AND(J$4&gt;=$AJ143,J$4&lt;$AK143)),$AG143,$AF143),0)))</f>
        <v/>
      </c>
      <c r="K143" s="40">
        <f>IF(OR($A143="",$AF143=""),"",IF($AL143=1,0,IF(IF($AE143&gt;$AD143,AND(K$4&gt;=$AD143,K$4&lt;$AE143),OR(K$4&gt;=$AD143,K$4&lt;$AE143)),IF(OR(AND(K$4&gt;=$AH143,K$4&lt;$AI143),AND(K$4&gt;=$AJ143,K$4&lt;$AK143)),$AG143,$AF143),0)))</f>
        <v/>
      </c>
      <c r="L143" s="40">
        <f>IF(OR($A143="",$AF143=""),"",IF($AL143=1,0,IF(IF($AE143&gt;$AD143,AND(L$4&gt;=$AD143,L$4&lt;$AE143),OR(L$4&gt;=$AD143,L$4&lt;$AE143)),IF(OR(AND(L$4&gt;=$AH143,L$4&lt;$AI143),AND(L$4&gt;=$AJ143,L$4&lt;$AK143)),$AG143,$AF143),0)))</f>
        <v/>
      </c>
      <c r="M143" s="40">
        <f>IF(OR($A143="",$AF143=""),"",IF($AL143=1,0,IF(IF($AE143&gt;$AD143,AND(M$4&gt;=$AD143,M$4&lt;$AE143),OR(M$4&gt;=$AD143,M$4&lt;$AE143)),IF(OR(AND(M$4&gt;=$AH143,M$4&lt;$AI143),AND(M$4&gt;=$AJ143,M$4&lt;$AK143)),$AG143,$AF143),0)))</f>
        <v/>
      </c>
      <c r="N143" s="40">
        <f>IF(OR($A143="",$AF143=""),"",IF($AL143=1,0,IF(IF($AE143&gt;$AD143,AND(N$4&gt;=$AD143,N$4&lt;$AE143),OR(N$4&gt;=$AD143,N$4&lt;$AE143)),IF(OR(AND(N$4&gt;=$AH143,N$4&lt;$AI143),AND(N$4&gt;=$AJ143,N$4&lt;$AK143)),$AG143,$AF143),0)))</f>
        <v/>
      </c>
      <c r="O143" s="40">
        <f>IF(OR($A143="",$AF143=""),"",IF($AL143=1,0,IF(IF($AE143&gt;$AD143,AND(O$4&gt;=$AD143,O$4&lt;$AE143),OR(O$4&gt;=$AD143,O$4&lt;$AE143)),IF(OR(AND(O$4&gt;=$AH143,O$4&lt;$AI143),AND(O$4&gt;=$AJ143,O$4&lt;$AK143)),$AG143,$AF143),0)))</f>
        <v/>
      </c>
      <c r="P143" s="40">
        <f>IF(OR($A143="",$AF143=""),"",IF($AL143=1,0,IF(IF($AE143&gt;$AD143,AND(P$4&gt;=$AD143,P$4&lt;$AE143),OR(P$4&gt;=$AD143,P$4&lt;$AE143)),IF(OR(AND(P$4&gt;=$AH143,P$4&lt;$AI143),AND(P$4&gt;=$AJ143,P$4&lt;$AK143)),$AG143,$AF143),0)))</f>
        <v/>
      </c>
      <c r="Q143" s="40">
        <f>IF(OR($A143="",$AF143=""),"",IF($AL143=1,0,IF(IF($AE143&gt;$AD143,AND(Q$4&gt;=$AD143,Q$4&lt;$AE143),OR(Q$4&gt;=$AD143,Q$4&lt;$AE143)),IF(OR(AND(Q$4&gt;=$AH143,Q$4&lt;$AI143),AND(Q$4&gt;=$AJ143,Q$4&lt;$AK143)),$AG143,$AF143),0)))</f>
        <v/>
      </c>
      <c r="R143" s="40">
        <f>IF(OR($A143="",$AF143=""),"",IF($AL143=1,0,IF(IF($AE143&gt;$AD143,AND(R$4&gt;=$AD143,R$4&lt;$AE143),OR(R$4&gt;=$AD143,R$4&lt;$AE143)),IF(OR(AND(R$4&gt;=$AH143,R$4&lt;$AI143),AND(R$4&gt;=$AJ143,R$4&lt;$AK143)),$AG143,$AF143),0)))</f>
        <v/>
      </c>
      <c r="S143" s="40">
        <f>IF(OR($A143="",$AF143=""),"",IF($AL143=1,0,IF(IF($AE143&gt;$AD143,AND(S$4&gt;=$AD143,S$4&lt;$AE143),OR(S$4&gt;=$AD143,S$4&lt;$AE143)),IF(OR(AND(S$4&gt;=$AH143,S$4&lt;$AI143),AND(S$4&gt;=$AJ143,S$4&lt;$AK143)),$AG143,$AF143),0)))</f>
        <v/>
      </c>
      <c r="T143" s="40">
        <f>IF(OR($A143="",$AF143=""),"",IF($AL143=1,0,IF(IF($AE143&gt;$AD143,AND(T$4&gt;=$AD143,T$4&lt;$AE143),OR(T$4&gt;=$AD143,T$4&lt;$AE143)),IF(OR(AND(T$4&gt;=$AH143,T$4&lt;$AI143),AND(T$4&gt;=$AJ143,T$4&lt;$AK143)),$AG143,$AF143),0)))</f>
        <v/>
      </c>
      <c r="U143" s="40">
        <f>IF(OR($A143="",$AF143=""),"",IF($AL143=1,0,IF(IF($AE143&gt;$AD143,AND(U$4&gt;=$AD143,U$4&lt;$AE143),OR(U$4&gt;=$AD143,U$4&lt;$AE143)),IF(OR(AND(U$4&gt;=$AH143,U$4&lt;$AI143),AND(U$4&gt;=$AJ143,U$4&lt;$AK143)),$AG143,$AF143),0)))</f>
        <v/>
      </c>
      <c r="V143" s="40">
        <f>IF(OR($A143="",$AF143=""),"",IF($AL143=1,0,IF(IF($AE143&gt;$AD143,AND(V$4&gt;=$AD143,V$4&lt;$AE143),OR(V$4&gt;=$AD143,V$4&lt;$AE143)),IF(OR(AND(V$4&gt;=$AH143,V$4&lt;$AI143),AND(V$4&gt;=$AJ143,V$4&lt;$AK143)),$AG143,$AF143),0)))</f>
        <v/>
      </c>
      <c r="W143" s="40">
        <f>IF(OR($A143="",$AF143=""),"",IF($AL143=1,0,IF(IF($AE143&gt;$AD143,AND(W$4&gt;=$AD143,W$4&lt;$AE143),OR(W$4&gt;=$AD143,W$4&lt;$AE143)),IF(OR(AND(W$4&gt;=$AH143,W$4&lt;$AI143),AND(W$4&gt;=$AJ143,W$4&lt;$AK143)),$AG143,$AF143),0)))</f>
        <v/>
      </c>
      <c r="X143" s="40">
        <f>IF(OR($A143="",$AF143=""),"",IF($AL143=1,0,IF(IF($AE143&gt;$AD143,AND(X$4&gt;=$AD143,X$4&lt;$AE143),OR(X$4&gt;=$AD143,X$4&lt;$AE143)),IF(OR(AND(X$4&gt;=$AH143,X$4&lt;$AI143),AND(X$4&gt;=$AJ143,X$4&lt;$AK143)),$AG143,$AF143),0)))</f>
        <v/>
      </c>
      <c r="Y143" s="40">
        <f>IF(OR($A143="",$AF143=""),"",IF($AL143=1,0,IF(IF($AE143&gt;$AD143,AND(Y$4&gt;=$AD143,Y$4&lt;$AE143),OR(Y$4&gt;=$AD143,Y$4&lt;$AE143)),IF(OR(AND(Y$4&gt;=$AH143,Y$4&lt;$AI143),AND(Y$4&gt;=$AJ143,Y$4&lt;$AK143)),$AG143,$AF143),0)))</f>
        <v/>
      </c>
      <c r="Z143" s="40">
        <f>IF(OR($A143="",$AF143=""),"",IF($AL143=1,0,IF(IF($AE143&gt;$AD143,AND(Z$4&gt;=$AD143,Z$4&lt;$AE143),OR(Z$4&gt;=$AD143,Z$4&lt;$AE143)),IF(OR(AND(Z$4&gt;=$AH143,Z$4&lt;$AI143),AND(Z$4&gt;=$AJ143,Z$4&lt;$AK143)),$AG143,$AF143),0)))</f>
        <v/>
      </c>
      <c r="AA143" s="41">
        <f>IF($A143="","",SUM(C143:Z143))</f>
        <v/>
      </c>
      <c r="AC143" s="42" t="n">
        <v>1</v>
      </c>
      <c r="AD143" s="42">
        <f>IF('3 Movimento'!$B$27&lt;&gt;"",'3 Movimento'!$B$27,IF('1 Loja'!B$16="",0,'1 Loja'!B$16))*24</f>
        <v/>
      </c>
      <c r="AE143" s="42">
        <f>IF('3 Movimento'!$C$27&lt;&gt;"",'3 Movimento'!$C$27,IF('1 Loja'!B$17="",0,'1 Loja'!B$17))*24</f>
        <v/>
      </c>
      <c r="AF143" s="42">
        <f>IF('3 Movimento'!$D$27="","",'3 Movimento'!$D$27)</f>
        <v/>
      </c>
      <c r="AG143" s="42">
        <f>IF('3 Movimento'!$E$27="",AF143,'3 Movimento'!$E$27)</f>
        <v/>
      </c>
      <c r="AH143" s="42">
        <f>IF('1 Loja'!B$18="",-1,'1 Loja'!B$18*24)</f>
        <v/>
      </c>
      <c r="AI143" s="42">
        <f>IF('1 Loja'!B$19="",-1,'1 Loja'!B$19*24)</f>
        <v/>
      </c>
      <c r="AJ143" s="42">
        <f>IF('1 Loja'!B$20="",-1,'1 Loja'!B$20*24)</f>
        <v/>
      </c>
      <c r="AK143" s="42">
        <f>IF('1 Loja'!B$21="",-1,'1 Loja'!B$21*24)</f>
        <v/>
      </c>
      <c r="AL143" s="42">
        <f>IF(AND('3 Movimento'!$B$27="",'3 Movimento'!$C$27="",OR('1 Loja'!B$16="",'1 Loja'!B$17="")),1,0)</f>
        <v/>
      </c>
    </row>
    <row r="144">
      <c r="A144" s="39">
        <f>IF('3 Movimento'!$A$27="","",'3 Movimento'!$A$27)</f>
        <v/>
      </c>
      <c r="B144" s="39" t="inlineStr">
        <is>
          <t>Sábado</t>
        </is>
      </c>
      <c r="C144" s="40">
        <f>IF(OR($A144="",$AF144=""),"",IF($AL144=1,0,IF(IF($AE144&gt;$AD144,AND(C$4&gt;=$AD144,C$4&lt;$AE144),OR(C$4&gt;=$AD144,C$4&lt;$AE144)),IF(OR(AND(C$4&gt;=$AH144,C$4&lt;$AI144),AND(C$4&gt;=$AJ144,C$4&lt;$AK144)),$AG144,$AF144),0)))</f>
        <v/>
      </c>
      <c r="D144" s="40">
        <f>IF(OR($A144="",$AF144=""),"",IF($AL144=1,0,IF(IF($AE144&gt;$AD144,AND(D$4&gt;=$AD144,D$4&lt;$AE144),OR(D$4&gt;=$AD144,D$4&lt;$AE144)),IF(OR(AND(D$4&gt;=$AH144,D$4&lt;$AI144),AND(D$4&gt;=$AJ144,D$4&lt;$AK144)),$AG144,$AF144),0)))</f>
        <v/>
      </c>
      <c r="E144" s="40">
        <f>IF(OR($A144="",$AF144=""),"",IF($AL144=1,0,IF(IF($AE144&gt;$AD144,AND(E$4&gt;=$AD144,E$4&lt;$AE144),OR(E$4&gt;=$AD144,E$4&lt;$AE144)),IF(OR(AND(E$4&gt;=$AH144,E$4&lt;$AI144),AND(E$4&gt;=$AJ144,E$4&lt;$AK144)),$AG144,$AF144),0)))</f>
        <v/>
      </c>
      <c r="F144" s="40">
        <f>IF(OR($A144="",$AF144=""),"",IF($AL144=1,0,IF(IF($AE144&gt;$AD144,AND(F$4&gt;=$AD144,F$4&lt;$AE144),OR(F$4&gt;=$AD144,F$4&lt;$AE144)),IF(OR(AND(F$4&gt;=$AH144,F$4&lt;$AI144),AND(F$4&gt;=$AJ144,F$4&lt;$AK144)),$AG144,$AF144),0)))</f>
        <v/>
      </c>
      <c r="G144" s="40">
        <f>IF(OR($A144="",$AF144=""),"",IF($AL144=1,0,IF(IF($AE144&gt;$AD144,AND(G$4&gt;=$AD144,G$4&lt;$AE144),OR(G$4&gt;=$AD144,G$4&lt;$AE144)),IF(OR(AND(G$4&gt;=$AH144,G$4&lt;$AI144),AND(G$4&gt;=$AJ144,G$4&lt;$AK144)),$AG144,$AF144),0)))</f>
        <v/>
      </c>
      <c r="H144" s="40">
        <f>IF(OR($A144="",$AF144=""),"",IF($AL144=1,0,IF(IF($AE144&gt;$AD144,AND(H$4&gt;=$AD144,H$4&lt;$AE144),OR(H$4&gt;=$AD144,H$4&lt;$AE144)),IF(OR(AND(H$4&gt;=$AH144,H$4&lt;$AI144),AND(H$4&gt;=$AJ144,H$4&lt;$AK144)),$AG144,$AF144),0)))</f>
        <v/>
      </c>
      <c r="I144" s="40">
        <f>IF(OR($A144="",$AF144=""),"",IF($AL144=1,0,IF(IF($AE144&gt;$AD144,AND(I$4&gt;=$AD144,I$4&lt;$AE144),OR(I$4&gt;=$AD144,I$4&lt;$AE144)),IF(OR(AND(I$4&gt;=$AH144,I$4&lt;$AI144),AND(I$4&gt;=$AJ144,I$4&lt;$AK144)),$AG144,$AF144),0)))</f>
        <v/>
      </c>
      <c r="J144" s="40">
        <f>IF(OR($A144="",$AF144=""),"",IF($AL144=1,0,IF(IF($AE144&gt;$AD144,AND(J$4&gt;=$AD144,J$4&lt;$AE144),OR(J$4&gt;=$AD144,J$4&lt;$AE144)),IF(OR(AND(J$4&gt;=$AH144,J$4&lt;$AI144),AND(J$4&gt;=$AJ144,J$4&lt;$AK144)),$AG144,$AF144),0)))</f>
        <v/>
      </c>
      <c r="K144" s="40">
        <f>IF(OR($A144="",$AF144=""),"",IF($AL144=1,0,IF(IF($AE144&gt;$AD144,AND(K$4&gt;=$AD144,K$4&lt;$AE144),OR(K$4&gt;=$AD144,K$4&lt;$AE144)),IF(OR(AND(K$4&gt;=$AH144,K$4&lt;$AI144),AND(K$4&gt;=$AJ144,K$4&lt;$AK144)),$AG144,$AF144),0)))</f>
        <v/>
      </c>
      <c r="L144" s="40">
        <f>IF(OR($A144="",$AF144=""),"",IF($AL144=1,0,IF(IF($AE144&gt;$AD144,AND(L$4&gt;=$AD144,L$4&lt;$AE144),OR(L$4&gt;=$AD144,L$4&lt;$AE144)),IF(OR(AND(L$4&gt;=$AH144,L$4&lt;$AI144),AND(L$4&gt;=$AJ144,L$4&lt;$AK144)),$AG144,$AF144),0)))</f>
        <v/>
      </c>
      <c r="M144" s="40">
        <f>IF(OR($A144="",$AF144=""),"",IF($AL144=1,0,IF(IF($AE144&gt;$AD144,AND(M$4&gt;=$AD144,M$4&lt;$AE144),OR(M$4&gt;=$AD144,M$4&lt;$AE144)),IF(OR(AND(M$4&gt;=$AH144,M$4&lt;$AI144),AND(M$4&gt;=$AJ144,M$4&lt;$AK144)),$AG144,$AF144),0)))</f>
        <v/>
      </c>
      <c r="N144" s="40">
        <f>IF(OR($A144="",$AF144=""),"",IF($AL144=1,0,IF(IF($AE144&gt;$AD144,AND(N$4&gt;=$AD144,N$4&lt;$AE144),OR(N$4&gt;=$AD144,N$4&lt;$AE144)),IF(OR(AND(N$4&gt;=$AH144,N$4&lt;$AI144),AND(N$4&gt;=$AJ144,N$4&lt;$AK144)),$AG144,$AF144),0)))</f>
        <v/>
      </c>
      <c r="O144" s="40">
        <f>IF(OR($A144="",$AF144=""),"",IF($AL144=1,0,IF(IF($AE144&gt;$AD144,AND(O$4&gt;=$AD144,O$4&lt;$AE144),OR(O$4&gt;=$AD144,O$4&lt;$AE144)),IF(OR(AND(O$4&gt;=$AH144,O$4&lt;$AI144),AND(O$4&gt;=$AJ144,O$4&lt;$AK144)),$AG144,$AF144),0)))</f>
        <v/>
      </c>
      <c r="P144" s="40">
        <f>IF(OR($A144="",$AF144=""),"",IF($AL144=1,0,IF(IF($AE144&gt;$AD144,AND(P$4&gt;=$AD144,P$4&lt;$AE144),OR(P$4&gt;=$AD144,P$4&lt;$AE144)),IF(OR(AND(P$4&gt;=$AH144,P$4&lt;$AI144),AND(P$4&gt;=$AJ144,P$4&lt;$AK144)),$AG144,$AF144),0)))</f>
        <v/>
      </c>
      <c r="Q144" s="40">
        <f>IF(OR($A144="",$AF144=""),"",IF($AL144=1,0,IF(IF($AE144&gt;$AD144,AND(Q$4&gt;=$AD144,Q$4&lt;$AE144),OR(Q$4&gt;=$AD144,Q$4&lt;$AE144)),IF(OR(AND(Q$4&gt;=$AH144,Q$4&lt;$AI144),AND(Q$4&gt;=$AJ144,Q$4&lt;$AK144)),$AG144,$AF144),0)))</f>
        <v/>
      </c>
      <c r="R144" s="40">
        <f>IF(OR($A144="",$AF144=""),"",IF($AL144=1,0,IF(IF($AE144&gt;$AD144,AND(R$4&gt;=$AD144,R$4&lt;$AE144),OR(R$4&gt;=$AD144,R$4&lt;$AE144)),IF(OR(AND(R$4&gt;=$AH144,R$4&lt;$AI144),AND(R$4&gt;=$AJ144,R$4&lt;$AK144)),$AG144,$AF144),0)))</f>
        <v/>
      </c>
      <c r="S144" s="40">
        <f>IF(OR($A144="",$AF144=""),"",IF($AL144=1,0,IF(IF($AE144&gt;$AD144,AND(S$4&gt;=$AD144,S$4&lt;$AE144),OR(S$4&gt;=$AD144,S$4&lt;$AE144)),IF(OR(AND(S$4&gt;=$AH144,S$4&lt;$AI144),AND(S$4&gt;=$AJ144,S$4&lt;$AK144)),$AG144,$AF144),0)))</f>
        <v/>
      </c>
      <c r="T144" s="40">
        <f>IF(OR($A144="",$AF144=""),"",IF($AL144=1,0,IF(IF($AE144&gt;$AD144,AND(T$4&gt;=$AD144,T$4&lt;$AE144),OR(T$4&gt;=$AD144,T$4&lt;$AE144)),IF(OR(AND(T$4&gt;=$AH144,T$4&lt;$AI144),AND(T$4&gt;=$AJ144,T$4&lt;$AK144)),$AG144,$AF144),0)))</f>
        <v/>
      </c>
      <c r="U144" s="40">
        <f>IF(OR($A144="",$AF144=""),"",IF($AL144=1,0,IF(IF($AE144&gt;$AD144,AND(U$4&gt;=$AD144,U$4&lt;$AE144),OR(U$4&gt;=$AD144,U$4&lt;$AE144)),IF(OR(AND(U$4&gt;=$AH144,U$4&lt;$AI144),AND(U$4&gt;=$AJ144,U$4&lt;$AK144)),$AG144,$AF144),0)))</f>
        <v/>
      </c>
      <c r="V144" s="40">
        <f>IF(OR($A144="",$AF144=""),"",IF($AL144=1,0,IF(IF($AE144&gt;$AD144,AND(V$4&gt;=$AD144,V$4&lt;$AE144),OR(V$4&gt;=$AD144,V$4&lt;$AE144)),IF(OR(AND(V$4&gt;=$AH144,V$4&lt;$AI144),AND(V$4&gt;=$AJ144,V$4&lt;$AK144)),$AG144,$AF144),0)))</f>
        <v/>
      </c>
      <c r="W144" s="40">
        <f>IF(OR($A144="",$AF144=""),"",IF($AL144=1,0,IF(IF($AE144&gt;$AD144,AND(W$4&gt;=$AD144,W$4&lt;$AE144),OR(W$4&gt;=$AD144,W$4&lt;$AE144)),IF(OR(AND(W$4&gt;=$AH144,W$4&lt;$AI144),AND(W$4&gt;=$AJ144,W$4&lt;$AK144)),$AG144,$AF144),0)))</f>
        <v/>
      </c>
      <c r="X144" s="40">
        <f>IF(OR($A144="",$AF144=""),"",IF($AL144=1,0,IF(IF($AE144&gt;$AD144,AND(X$4&gt;=$AD144,X$4&lt;$AE144),OR(X$4&gt;=$AD144,X$4&lt;$AE144)),IF(OR(AND(X$4&gt;=$AH144,X$4&lt;$AI144),AND(X$4&gt;=$AJ144,X$4&lt;$AK144)),$AG144,$AF144),0)))</f>
        <v/>
      </c>
      <c r="Y144" s="40">
        <f>IF(OR($A144="",$AF144=""),"",IF($AL144=1,0,IF(IF($AE144&gt;$AD144,AND(Y$4&gt;=$AD144,Y$4&lt;$AE144),OR(Y$4&gt;=$AD144,Y$4&lt;$AE144)),IF(OR(AND(Y$4&gt;=$AH144,Y$4&lt;$AI144),AND(Y$4&gt;=$AJ144,Y$4&lt;$AK144)),$AG144,$AF144),0)))</f>
        <v/>
      </c>
      <c r="Z144" s="40">
        <f>IF(OR($A144="",$AF144=""),"",IF($AL144=1,0,IF(IF($AE144&gt;$AD144,AND(Z$4&gt;=$AD144,Z$4&lt;$AE144),OR(Z$4&gt;=$AD144,Z$4&lt;$AE144)),IF(OR(AND(Z$4&gt;=$AH144,Z$4&lt;$AI144),AND(Z$4&gt;=$AJ144,Z$4&lt;$AK144)),$AG144,$AF144),0)))</f>
        <v/>
      </c>
      <c r="AA144" s="41">
        <f>IF($A144="","",SUM(C144:Z144))</f>
        <v/>
      </c>
      <c r="AC144" s="42" t="n">
        <v>2</v>
      </c>
      <c r="AD144" s="42">
        <f>IF('3 Movimento'!$B$27&lt;&gt;"",'3 Movimento'!$B$27,IF('1 Loja'!C$16="",0,'1 Loja'!C$16))*24</f>
        <v/>
      </c>
      <c r="AE144" s="42">
        <f>IF('3 Movimento'!$C$27&lt;&gt;"",'3 Movimento'!$C$27,IF('1 Loja'!C$17="",0,'1 Loja'!C$17))*24</f>
        <v/>
      </c>
      <c r="AF144" s="42">
        <f>IF('3 Movimento'!$F$27="","",'3 Movimento'!$F$27)</f>
        <v/>
      </c>
      <c r="AG144" s="42">
        <f>IF('3 Movimento'!$G$27="",AF144,'3 Movimento'!$G$27)</f>
        <v/>
      </c>
      <c r="AH144" s="42">
        <f>IF('1 Loja'!C$18="",-1,'1 Loja'!C$18*24)</f>
        <v/>
      </c>
      <c r="AI144" s="42">
        <f>IF('1 Loja'!C$19="",-1,'1 Loja'!C$19*24)</f>
        <v/>
      </c>
      <c r="AJ144" s="42">
        <f>IF('1 Loja'!C$20="",-1,'1 Loja'!C$20*24)</f>
        <v/>
      </c>
      <c r="AK144" s="42">
        <f>IF('1 Loja'!C$21="",-1,'1 Loja'!C$21*24)</f>
        <v/>
      </c>
      <c r="AL144" s="42">
        <f>IF(AND('3 Movimento'!$B$27="",'3 Movimento'!$C$27="",OR('1 Loja'!C$16="",'1 Loja'!C$17="")),1,0)</f>
        <v/>
      </c>
    </row>
    <row r="145">
      <c r="A145" s="39">
        <f>IF('3 Movimento'!$A$27="","",'3 Movimento'!$A$27)</f>
        <v/>
      </c>
      <c r="B145" s="39" t="inlineStr">
        <is>
          <t>Domingo</t>
        </is>
      </c>
      <c r="C145" s="40">
        <f>IF(OR($A145="",$AF145=""),"",IF($AL145=1,0,IF(IF($AE145&gt;$AD145,AND(C$4&gt;=$AD145,C$4&lt;$AE145),OR(C$4&gt;=$AD145,C$4&lt;$AE145)),IF(OR(AND(C$4&gt;=$AH145,C$4&lt;$AI145),AND(C$4&gt;=$AJ145,C$4&lt;$AK145)),$AG145,$AF145),0)))</f>
        <v/>
      </c>
      <c r="D145" s="40">
        <f>IF(OR($A145="",$AF145=""),"",IF($AL145=1,0,IF(IF($AE145&gt;$AD145,AND(D$4&gt;=$AD145,D$4&lt;$AE145),OR(D$4&gt;=$AD145,D$4&lt;$AE145)),IF(OR(AND(D$4&gt;=$AH145,D$4&lt;$AI145),AND(D$4&gt;=$AJ145,D$4&lt;$AK145)),$AG145,$AF145),0)))</f>
        <v/>
      </c>
      <c r="E145" s="40">
        <f>IF(OR($A145="",$AF145=""),"",IF($AL145=1,0,IF(IF($AE145&gt;$AD145,AND(E$4&gt;=$AD145,E$4&lt;$AE145),OR(E$4&gt;=$AD145,E$4&lt;$AE145)),IF(OR(AND(E$4&gt;=$AH145,E$4&lt;$AI145),AND(E$4&gt;=$AJ145,E$4&lt;$AK145)),$AG145,$AF145),0)))</f>
        <v/>
      </c>
      <c r="F145" s="40">
        <f>IF(OR($A145="",$AF145=""),"",IF($AL145=1,0,IF(IF($AE145&gt;$AD145,AND(F$4&gt;=$AD145,F$4&lt;$AE145),OR(F$4&gt;=$AD145,F$4&lt;$AE145)),IF(OR(AND(F$4&gt;=$AH145,F$4&lt;$AI145),AND(F$4&gt;=$AJ145,F$4&lt;$AK145)),$AG145,$AF145),0)))</f>
        <v/>
      </c>
      <c r="G145" s="40">
        <f>IF(OR($A145="",$AF145=""),"",IF($AL145=1,0,IF(IF($AE145&gt;$AD145,AND(G$4&gt;=$AD145,G$4&lt;$AE145),OR(G$4&gt;=$AD145,G$4&lt;$AE145)),IF(OR(AND(G$4&gt;=$AH145,G$4&lt;$AI145),AND(G$4&gt;=$AJ145,G$4&lt;$AK145)),$AG145,$AF145),0)))</f>
        <v/>
      </c>
      <c r="H145" s="40">
        <f>IF(OR($A145="",$AF145=""),"",IF($AL145=1,0,IF(IF($AE145&gt;$AD145,AND(H$4&gt;=$AD145,H$4&lt;$AE145),OR(H$4&gt;=$AD145,H$4&lt;$AE145)),IF(OR(AND(H$4&gt;=$AH145,H$4&lt;$AI145),AND(H$4&gt;=$AJ145,H$4&lt;$AK145)),$AG145,$AF145),0)))</f>
        <v/>
      </c>
      <c r="I145" s="40">
        <f>IF(OR($A145="",$AF145=""),"",IF($AL145=1,0,IF(IF($AE145&gt;$AD145,AND(I$4&gt;=$AD145,I$4&lt;$AE145),OR(I$4&gt;=$AD145,I$4&lt;$AE145)),IF(OR(AND(I$4&gt;=$AH145,I$4&lt;$AI145),AND(I$4&gt;=$AJ145,I$4&lt;$AK145)),$AG145,$AF145),0)))</f>
        <v/>
      </c>
      <c r="J145" s="40">
        <f>IF(OR($A145="",$AF145=""),"",IF($AL145=1,0,IF(IF($AE145&gt;$AD145,AND(J$4&gt;=$AD145,J$4&lt;$AE145),OR(J$4&gt;=$AD145,J$4&lt;$AE145)),IF(OR(AND(J$4&gt;=$AH145,J$4&lt;$AI145),AND(J$4&gt;=$AJ145,J$4&lt;$AK145)),$AG145,$AF145),0)))</f>
        <v/>
      </c>
      <c r="K145" s="40">
        <f>IF(OR($A145="",$AF145=""),"",IF($AL145=1,0,IF(IF($AE145&gt;$AD145,AND(K$4&gt;=$AD145,K$4&lt;$AE145),OR(K$4&gt;=$AD145,K$4&lt;$AE145)),IF(OR(AND(K$4&gt;=$AH145,K$4&lt;$AI145),AND(K$4&gt;=$AJ145,K$4&lt;$AK145)),$AG145,$AF145),0)))</f>
        <v/>
      </c>
      <c r="L145" s="40">
        <f>IF(OR($A145="",$AF145=""),"",IF($AL145=1,0,IF(IF($AE145&gt;$AD145,AND(L$4&gt;=$AD145,L$4&lt;$AE145),OR(L$4&gt;=$AD145,L$4&lt;$AE145)),IF(OR(AND(L$4&gt;=$AH145,L$4&lt;$AI145),AND(L$4&gt;=$AJ145,L$4&lt;$AK145)),$AG145,$AF145),0)))</f>
        <v/>
      </c>
      <c r="M145" s="40">
        <f>IF(OR($A145="",$AF145=""),"",IF($AL145=1,0,IF(IF($AE145&gt;$AD145,AND(M$4&gt;=$AD145,M$4&lt;$AE145),OR(M$4&gt;=$AD145,M$4&lt;$AE145)),IF(OR(AND(M$4&gt;=$AH145,M$4&lt;$AI145),AND(M$4&gt;=$AJ145,M$4&lt;$AK145)),$AG145,$AF145),0)))</f>
        <v/>
      </c>
      <c r="N145" s="40">
        <f>IF(OR($A145="",$AF145=""),"",IF($AL145=1,0,IF(IF($AE145&gt;$AD145,AND(N$4&gt;=$AD145,N$4&lt;$AE145),OR(N$4&gt;=$AD145,N$4&lt;$AE145)),IF(OR(AND(N$4&gt;=$AH145,N$4&lt;$AI145),AND(N$4&gt;=$AJ145,N$4&lt;$AK145)),$AG145,$AF145),0)))</f>
        <v/>
      </c>
      <c r="O145" s="40">
        <f>IF(OR($A145="",$AF145=""),"",IF($AL145=1,0,IF(IF($AE145&gt;$AD145,AND(O$4&gt;=$AD145,O$4&lt;$AE145),OR(O$4&gt;=$AD145,O$4&lt;$AE145)),IF(OR(AND(O$4&gt;=$AH145,O$4&lt;$AI145),AND(O$4&gt;=$AJ145,O$4&lt;$AK145)),$AG145,$AF145),0)))</f>
        <v/>
      </c>
      <c r="P145" s="40">
        <f>IF(OR($A145="",$AF145=""),"",IF($AL145=1,0,IF(IF($AE145&gt;$AD145,AND(P$4&gt;=$AD145,P$4&lt;$AE145),OR(P$4&gt;=$AD145,P$4&lt;$AE145)),IF(OR(AND(P$4&gt;=$AH145,P$4&lt;$AI145),AND(P$4&gt;=$AJ145,P$4&lt;$AK145)),$AG145,$AF145),0)))</f>
        <v/>
      </c>
      <c r="Q145" s="40">
        <f>IF(OR($A145="",$AF145=""),"",IF($AL145=1,0,IF(IF($AE145&gt;$AD145,AND(Q$4&gt;=$AD145,Q$4&lt;$AE145),OR(Q$4&gt;=$AD145,Q$4&lt;$AE145)),IF(OR(AND(Q$4&gt;=$AH145,Q$4&lt;$AI145),AND(Q$4&gt;=$AJ145,Q$4&lt;$AK145)),$AG145,$AF145),0)))</f>
        <v/>
      </c>
      <c r="R145" s="40">
        <f>IF(OR($A145="",$AF145=""),"",IF($AL145=1,0,IF(IF($AE145&gt;$AD145,AND(R$4&gt;=$AD145,R$4&lt;$AE145),OR(R$4&gt;=$AD145,R$4&lt;$AE145)),IF(OR(AND(R$4&gt;=$AH145,R$4&lt;$AI145),AND(R$4&gt;=$AJ145,R$4&lt;$AK145)),$AG145,$AF145),0)))</f>
        <v/>
      </c>
      <c r="S145" s="40">
        <f>IF(OR($A145="",$AF145=""),"",IF($AL145=1,0,IF(IF($AE145&gt;$AD145,AND(S$4&gt;=$AD145,S$4&lt;$AE145),OR(S$4&gt;=$AD145,S$4&lt;$AE145)),IF(OR(AND(S$4&gt;=$AH145,S$4&lt;$AI145),AND(S$4&gt;=$AJ145,S$4&lt;$AK145)),$AG145,$AF145),0)))</f>
        <v/>
      </c>
      <c r="T145" s="40">
        <f>IF(OR($A145="",$AF145=""),"",IF($AL145=1,0,IF(IF($AE145&gt;$AD145,AND(T$4&gt;=$AD145,T$4&lt;$AE145),OR(T$4&gt;=$AD145,T$4&lt;$AE145)),IF(OR(AND(T$4&gt;=$AH145,T$4&lt;$AI145),AND(T$4&gt;=$AJ145,T$4&lt;$AK145)),$AG145,$AF145),0)))</f>
        <v/>
      </c>
      <c r="U145" s="40">
        <f>IF(OR($A145="",$AF145=""),"",IF($AL145=1,0,IF(IF($AE145&gt;$AD145,AND(U$4&gt;=$AD145,U$4&lt;$AE145),OR(U$4&gt;=$AD145,U$4&lt;$AE145)),IF(OR(AND(U$4&gt;=$AH145,U$4&lt;$AI145),AND(U$4&gt;=$AJ145,U$4&lt;$AK145)),$AG145,$AF145),0)))</f>
        <v/>
      </c>
      <c r="V145" s="40">
        <f>IF(OR($A145="",$AF145=""),"",IF($AL145=1,0,IF(IF($AE145&gt;$AD145,AND(V$4&gt;=$AD145,V$4&lt;$AE145),OR(V$4&gt;=$AD145,V$4&lt;$AE145)),IF(OR(AND(V$4&gt;=$AH145,V$4&lt;$AI145),AND(V$4&gt;=$AJ145,V$4&lt;$AK145)),$AG145,$AF145),0)))</f>
        <v/>
      </c>
      <c r="W145" s="40">
        <f>IF(OR($A145="",$AF145=""),"",IF($AL145=1,0,IF(IF($AE145&gt;$AD145,AND(W$4&gt;=$AD145,W$4&lt;$AE145),OR(W$4&gt;=$AD145,W$4&lt;$AE145)),IF(OR(AND(W$4&gt;=$AH145,W$4&lt;$AI145),AND(W$4&gt;=$AJ145,W$4&lt;$AK145)),$AG145,$AF145),0)))</f>
        <v/>
      </c>
      <c r="X145" s="40">
        <f>IF(OR($A145="",$AF145=""),"",IF($AL145=1,0,IF(IF($AE145&gt;$AD145,AND(X$4&gt;=$AD145,X$4&lt;$AE145),OR(X$4&gt;=$AD145,X$4&lt;$AE145)),IF(OR(AND(X$4&gt;=$AH145,X$4&lt;$AI145),AND(X$4&gt;=$AJ145,X$4&lt;$AK145)),$AG145,$AF145),0)))</f>
        <v/>
      </c>
      <c r="Y145" s="40">
        <f>IF(OR($A145="",$AF145=""),"",IF($AL145=1,0,IF(IF($AE145&gt;$AD145,AND(Y$4&gt;=$AD145,Y$4&lt;$AE145),OR(Y$4&gt;=$AD145,Y$4&lt;$AE145)),IF(OR(AND(Y$4&gt;=$AH145,Y$4&lt;$AI145),AND(Y$4&gt;=$AJ145,Y$4&lt;$AK145)),$AG145,$AF145),0)))</f>
        <v/>
      </c>
      <c r="Z145" s="40">
        <f>IF(OR($A145="",$AF145=""),"",IF($AL145=1,0,IF(IF($AE145&gt;$AD145,AND(Z$4&gt;=$AD145,Z$4&lt;$AE145),OR(Z$4&gt;=$AD145,Z$4&lt;$AE145)),IF(OR(AND(Z$4&gt;=$AH145,Z$4&lt;$AI145),AND(Z$4&gt;=$AJ145,Z$4&lt;$AK145)),$AG145,$AF145),0)))</f>
        <v/>
      </c>
      <c r="AA145" s="41">
        <f>IF($A145="","",SUM(C145:Z145))</f>
        <v/>
      </c>
      <c r="AC145" s="42" t="n">
        <v>3</v>
      </c>
      <c r="AD145" s="42">
        <f>IF('3 Movimento'!$B$27&lt;&gt;"",'3 Movimento'!$B$27,IF('1 Loja'!D$16="",0,'1 Loja'!D$16))*24</f>
        <v/>
      </c>
      <c r="AE145" s="42">
        <f>IF('3 Movimento'!$C$27&lt;&gt;"",'3 Movimento'!$C$27,IF('1 Loja'!D$17="",0,'1 Loja'!D$17))*24</f>
        <v/>
      </c>
      <c r="AF145" s="42">
        <f>IF('3 Movimento'!$H$27="","",'3 Movimento'!$H$27)</f>
        <v/>
      </c>
      <c r="AG145" s="42">
        <f>IF('3 Movimento'!$I$27="",AF145,'3 Movimento'!$I$27)</f>
        <v/>
      </c>
      <c r="AH145" s="42">
        <f>IF('1 Loja'!D$18="",-1,'1 Loja'!D$18*24)</f>
        <v/>
      </c>
      <c r="AI145" s="42">
        <f>IF('1 Loja'!D$19="",-1,'1 Loja'!D$19*24)</f>
        <v/>
      </c>
      <c r="AJ145" s="42">
        <f>IF('1 Loja'!D$20="",-1,'1 Loja'!D$20*24)</f>
        <v/>
      </c>
      <c r="AK145" s="42">
        <f>IF('1 Loja'!D$21="",-1,'1 Loja'!D$21*24)</f>
        <v/>
      </c>
      <c r="AL145" s="42">
        <f>IF(AND('3 Movimento'!$B$27="",'3 Movimento'!$C$27="",OR('1 Loja'!D$16="",'1 Loja'!D$17="")),1,0)</f>
        <v/>
      </c>
    </row>
    <row r="146">
      <c r="A146" s="39">
        <f>IF('3 Movimento'!$A$28="","",'3 Movimento'!$A$28)</f>
        <v/>
      </c>
      <c r="B146" s="39" t="inlineStr">
        <is>
          <t>Segunda</t>
        </is>
      </c>
      <c r="C146" s="40">
        <f>IF(OR($A146="",$AF146=""),"",IF($AL146=1,0,IF(IF($AE146&gt;$AD146,AND(C$4&gt;=$AD146,C$4&lt;$AE146),OR(C$4&gt;=$AD146,C$4&lt;$AE146)),IF(OR(AND(C$4&gt;=$AH146,C$4&lt;$AI146),AND(C$4&gt;=$AJ146,C$4&lt;$AK146)),$AG146,$AF146),0)))</f>
        <v/>
      </c>
      <c r="D146" s="40">
        <f>IF(OR($A146="",$AF146=""),"",IF($AL146=1,0,IF(IF($AE146&gt;$AD146,AND(D$4&gt;=$AD146,D$4&lt;$AE146),OR(D$4&gt;=$AD146,D$4&lt;$AE146)),IF(OR(AND(D$4&gt;=$AH146,D$4&lt;$AI146),AND(D$4&gt;=$AJ146,D$4&lt;$AK146)),$AG146,$AF146),0)))</f>
        <v/>
      </c>
      <c r="E146" s="40">
        <f>IF(OR($A146="",$AF146=""),"",IF($AL146=1,0,IF(IF($AE146&gt;$AD146,AND(E$4&gt;=$AD146,E$4&lt;$AE146),OR(E$4&gt;=$AD146,E$4&lt;$AE146)),IF(OR(AND(E$4&gt;=$AH146,E$4&lt;$AI146),AND(E$4&gt;=$AJ146,E$4&lt;$AK146)),$AG146,$AF146),0)))</f>
        <v/>
      </c>
      <c r="F146" s="40">
        <f>IF(OR($A146="",$AF146=""),"",IF($AL146=1,0,IF(IF($AE146&gt;$AD146,AND(F$4&gt;=$AD146,F$4&lt;$AE146),OR(F$4&gt;=$AD146,F$4&lt;$AE146)),IF(OR(AND(F$4&gt;=$AH146,F$4&lt;$AI146),AND(F$4&gt;=$AJ146,F$4&lt;$AK146)),$AG146,$AF146),0)))</f>
        <v/>
      </c>
      <c r="G146" s="40">
        <f>IF(OR($A146="",$AF146=""),"",IF($AL146=1,0,IF(IF($AE146&gt;$AD146,AND(G$4&gt;=$AD146,G$4&lt;$AE146),OR(G$4&gt;=$AD146,G$4&lt;$AE146)),IF(OR(AND(G$4&gt;=$AH146,G$4&lt;$AI146),AND(G$4&gt;=$AJ146,G$4&lt;$AK146)),$AG146,$AF146),0)))</f>
        <v/>
      </c>
      <c r="H146" s="40">
        <f>IF(OR($A146="",$AF146=""),"",IF($AL146=1,0,IF(IF($AE146&gt;$AD146,AND(H$4&gt;=$AD146,H$4&lt;$AE146),OR(H$4&gt;=$AD146,H$4&lt;$AE146)),IF(OR(AND(H$4&gt;=$AH146,H$4&lt;$AI146),AND(H$4&gt;=$AJ146,H$4&lt;$AK146)),$AG146,$AF146),0)))</f>
        <v/>
      </c>
      <c r="I146" s="40">
        <f>IF(OR($A146="",$AF146=""),"",IF($AL146=1,0,IF(IF($AE146&gt;$AD146,AND(I$4&gt;=$AD146,I$4&lt;$AE146),OR(I$4&gt;=$AD146,I$4&lt;$AE146)),IF(OR(AND(I$4&gt;=$AH146,I$4&lt;$AI146),AND(I$4&gt;=$AJ146,I$4&lt;$AK146)),$AG146,$AF146),0)))</f>
        <v/>
      </c>
      <c r="J146" s="40">
        <f>IF(OR($A146="",$AF146=""),"",IF($AL146=1,0,IF(IF($AE146&gt;$AD146,AND(J$4&gt;=$AD146,J$4&lt;$AE146),OR(J$4&gt;=$AD146,J$4&lt;$AE146)),IF(OR(AND(J$4&gt;=$AH146,J$4&lt;$AI146),AND(J$4&gt;=$AJ146,J$4&lt;$AK146)),$AG146,$AF146),0)))</f>
        <v/>
      </c>
      <c r="K146" s="40">
        <f>IF(OR($A146="",$AF146=""),"",IF($AL146=1,0,IF(IF($AE146&gt;$AD146,AND(K$4&gt;=$AD146,K$4&lt;$AE146),OR(K$4&gt;=$AD146,K$4&lt;$AE146)),IF(OR(AND(K$4&gt;=$AH146,K$4&lt;$AI146),AND(K$4&gt;=$AJ146,K$4&lt;$AK146)),$AG146,$AF146),0)))</f>
        <v/>
      </c>
      <c r="L146" s="40">
        <f>IF(OR($A146="",$AF146=""),"",IF($AL146=1,0,IF(IF($AE146&gt;$AD146,AND(L$4&gt;=$AD146,L$4&lt;$AE146),OR(L$4&gt;=$AD146,L$4&lt;$AE146)),IF(OR(AND(L$4&gt;=$AH146,L$4&lt;$AI146),AND(L$4&gt;=$AJ146,L$4&lt;$AK146)),$AG146,$AF146),0)))</f>
        <v/>
      </c>
      <c r="M146" s="40">
        <f>IF(OR($A146="",$AF146=""),"",IF($AL146=1,0,IF(IF($AE146&gt;$AD146,AND(M$4&gt;=$AD146,M$4&lt;$AE146),OR(M$4&gt;=$AD146,M$4&lt;$AE146)),IF(OR(AND(M$4&gt;=$AH146,M$4&lt;$AI146),AND(M$4&gt;=$AJ146,M$4&lt;$AK146)),$AG146,$AF146),0)))</f>
        <v/>
      </c>
      <c r="N146" s="40">
        <f>IF(OR($A146="",$AF146=""),"",IF($AL146=1,0,IF(IF($AE146&gt;$AD146,AND(N$4&gt;=$AD146,N$4&lt;$AE146),OR(N$4&gt;=$AD146,N$4&lt;$AE146)),IF(OR(AND(N$4&gt;=$AH146,N$4&lt;$AI146),AND(N$4&gt;=$AJ146,N$4&lt;$AK146)),$AG146,$AF146),0)))</f>
        <v/>
      </c>
      <c r="O146" s="40">
        <f>IF(OR($A146="",$AF146=""),"",IF($AL146=1,0,IF(IF($AE146&gt;$AD146,AND(O$4&gt;=$AD146,O$4&lt;$AE146),OR(O$4&gt;=$AD146,O$4&lt;$AE146)),IF(OR(AND(O$4&gt;=$AH146,O$4&lt;$AI146),AND(O$4&gt;=$AJ146,O$4&lt;$AK146)),$AG146,$AF146),0)))</f>
        <v/>
      </c>
      <c r="P146" s="40">
        <f>IF(OR($A146="",$AF146=""),"",IF($AL146=1,0,IF(IF($AE146&gt;$AD146,AND(P$4&gt;=$AD146,P$4&lt;$AE146),OR(P$4&gt;=$AD146,P$4&lt;$AE146)),IF(OR(AND(P$4&gt;=$AH146,P$4&lt;$AI146),AND(P$4&gt;=$AJ146,P$4&lt;$AK146)),$AG146,$AF146),0)))</f>
        <v/>
      </c>
      <c r="Q146" s="40">
        <f>IF(OR($A146="",$AF146=""),"",IF($AL146=1,0,IF(IF($AE146&gt;$AD146,AND(Q$4&gt;=$AD146,Q$4&lt;$AE146),OR(Q$4&gt;=$AD146,Q$4&lt;$AE146)),IF(OR(AND(Q$4&gt;=$AH146,Q$4&lt;$AI146),AND(Q$4&gt;=$AJ146,Q$4&lt;$AK146)),$AG146,$AF146),0)))</f>
        <v/>
      </c>
      <c r="R146" s="40">
        <f>IF(OR($A146="",$AF146=""),"",IF($AL146=1,0,IF(IF($AE146&gt;$AD146,AND(R$4&gt;=$AD146,R$4&lt;$AE146),OR(R$4&gt;=$AD146,R$4&lt;$AE146)),IF(OR(AND(R$4&gt;=$AH146,R$4&lt;$AI146),AND(R$4&gt;=$AJ146,R$4&lt;$AK146)),$AG146,$AF146),0)))</f>
        <v/>
      </c>
      <c r="S146" s="40">
        <f>IF(OR($A146="",$AF146=""),"",IF($AL146=1,0,IF(IF($AE146&gt;$AD146,AND(S$4&gt;=$AD146,S$4&lt;$AE146),OR(S$4&gt;=$AD146,S$4&lt;$AE146)),IF(OR(AND(S$4&gt;=$AH146,S$4&lt;$AI146),AND(S$4&gt;=$AJ146,S$4&lt;$AK146)),$AG146,$AF146),0)))</f>
        <v/>
      </c>
      <c r="T146" s="40">
        <f>IF(OR($A146="",$AF146=""),"",IF($AL146=1,0,IF(IF($AE146&gt;$AD146,AND(T$4&gt;=$AD146,T$4&lt;$AE146),OR(T$4&gt;=$AD146,T$4&lt;$AE146)),IF(OR(AND(T$4&gt;=$AH146,T$4&lt;$AI146),AND(T$4&gt;=$AJ146,T$4&lt;$AK146)),$AG146,$AF146),0)))</f>
        <v/>
      </c>
      <c r="U146" s="40">
        <f>IF(OR($A146="",$AF146=""),"",IF($AL146=1,0,IF(IF($AE146&gt;$AD146,AND(U$4&gt;=$AD146,U$4&lt;$AE146),OR(U$4&gt;=$AD146,U$4&lt;$AE146)),IF(OR(AND(U$4&gt;=$AH146,U$4&lt;$AI146),AND(U$4&gt;=$AJ146,U$4&lt;$AK146)),$AG146,$AF146),0)))</f>
        <v/>
      </c>
      <c r="V146" s="40">
        <f>IF(OR($A146="",$AF146=""),"",IF($AL146=1,0,IF(IF($AE146&gt;$AD146,AND(V$4&gt;=$AD146,V$4&lt;$AE146),OR(V$4&gt;=$AD146,V$4&lt;$AE146)),IF(OR(AND(V$4&gt;=$AH146,V$4&lt;$AI146),AND(V$4&gt;=$AJ146,V$4&lt;$AK146)),$AG146,$AF146),0)))</f>
        <v/>
      </c>
      <c r="W146" s="40">
        <f>IF(OR($A146="",$AF146=""),"",IF($AL146=1,0,IF(IF($AE146&gt;$AD146,AND(W$4&gt;=$AD146,W$4&lt;$AE146),OR(W$4&gt;=$AD146,W$4&lt;$AE146)),IF(OR(AND(W$4&gt;=$AH146,W$4&lt;$AI146),AND(W$4&gt;=$AJ146,W$4&lt;$AK146)),$AG146,$AF146),0)))</f>
        <v/>
      </c>
      <c r="X146" s="40">
        <f>IF(OR($A146="",$AF146=""),"",IF($AL146=1,0,IF(IF($AE146&gt;$AD146,AND(X$4&gt;=$AD146,X$4&lt;$AE146),OR(X$4&gt;=$AD146,X$4&lt;$AE146)),IF(OR(AND(X$4&gt;=$AH146,X$4&lt;$AI146),AND(X$4&gt;=$AJ146,X$4&lt;$AK146)),$AG146,$AF146),0)))</f>
        <v/>
      </c>
      <c r="Y146" s="40">
        <f>IF(OR($A146="",$AF146=""),"",IF($AL146=1,0,IF(IF($AE146&gt;$AD146,AND(Y$4&gt;=$AD146,Y$4&lt;$AE146),OR(Y$4&gt;=$AD146,Y$4&lt;$AE146)),IF(OR(AND(Y$4&gt;=$AH146,Y$4&lt;$AI146),AND(Y$4&gt;=$AJ146,Y$4&lt;$AK146)),$AG146,$AF146),0)))</f>
        <v/>
      </c>
      <c r="Z146" s="40">
        <f>IF(OR($A146="",$AF146=""),"",IF($AL146=1,0,IF(IF($AE146&gt;$AD146,AND(Z$4&gt;=$AD146,Z$4&lt;$AE146),OR(Z$4&gt;=$AD146,Z$4&lt;$AE146)),IF(OR(AND(Z$4&gt;=$AH146,Z$4&lt;$AI146),AND(Z$4&gt;=$AJ146,Z$4&lt;$AK146)),$AG146,$AF146),0)))</f>
        <v/>
      </c>
      <c r="AA146" s="41">
        <f>IF($A146="","",SUM(C146:Z146))</f>
        <v/>
      </c>
      <c r="AC146" s="42" t="n">
        <v>1</v>
      </c>
      <c r="AD146" s="42">
        <f>IF('3 Movimento'!$B$28&lt;&gt;"",'3 Movimento'!$B$28,IF('1 Loja'!B$16="",0,'1 Loja'!B$16))*24</f>
        <v/>
      </c>
      <c r="AE146" s="42">
        <f>IF('3 Movimento'!$C$28&lt;&gt;"",'3 Movimento'!$C$28,IF('1 Loja'!B$17="",0,'1 Loja'!B$17))*24</f>
        <v/>
      </c>
      <c r="AF146" s="42">
        <f>IF('3 Movimento'!$D$28="","",'3 Movimento'!$D$28)</f>
        <v/>
      </c>
      <c r="AG146" s="42">
        <f>IF('3 Movimento'!$E$28="",AF146,'3 Movimento'!$E$28)</f>
        <v/>
      </c>
      <c r="AH146" s="42">
        <f>IF('1 Loja'!B$18="",-1,'1 Loja'!B$18*24)</f>
        <v/>
      </c>
      <c r="AI146" s="42">
        <f>IF('1 Loja'!B$19="",-1,'1 Loja'!B$19*24)</f>
        <v/>
      </c>
      <c r="AJ146" s="42">
        <f>IF('1 Loja'!B$20="",-1,'1 Loja'!B$20*24)</f>
        <v/>
      </c>
      <c r="AK146" s="42">
        <f>IF('1 Loja'!B$21="",-1,'1 Loja'!B$21*24)</f>
        <v/>
      </c>
      <c r="AL146" s="42">
        <f>IF(AND('3 Movimento'!$B$28="",'3 Movimento'!$C$28="",OR('1 Loja'!B$16="",'1 Loja'!B$17="")),1,0)</f>
        <v/>
      </c>
    </row>
    <row r="147">
      <c r="A147" s="39">
        <f>IF('3 Movimento'!$A$28="","",'3 Movimento'!$A$28)</f>
        <v/>
      </c>
      <c r="B147" s="39" t="inlineStr">
        <is>
          <t>Terça</t>
        </is>
      </c>
      <c r="C147" s="40">
        <f>IF(OR($A147="",$AF147=""),"",IF($AL147=1,0,IF(IF($AE147&gt;$AD147,AND(C$4&gt;=$AD147,C$4&lt;$AE147),OR(C$4&gt;=$AD147,C$4&lt;$AE147)),IF(OR(AND(C$4&gt;=$AH147,C$4&lt;$AI147),AND(C$4&gt;=$AJ147,C$4&lt;$AK147)),$AG147,$AF147),0)))</f>
        <v/>
      </c>
      <c r="D147" s="40">
        <f>IF(OR($A147="",$AF147=""),"",IF($AL147=1,0,IF(IF($AE147&gt;$AD147,AND(D$4&gt;=$AD147,D$4&lt;$AE147),OR(D$4&gt;=$AD147,D$4&lt;$AE147)),IF(OR(AND(D$4&gt;=$AH147,D$4&lt;$AI147),AND(D$4&gt;=$AJ147,D$4&lt;$AK147)),$AG147,$AF147),0)))</f>
        <v/>
      </c>
      <c r="E147" s="40">
        <f>IF(OR($A147="",$AF147=""),"",IF($AL147=1,0,IF(IF($AE147&gt;$AD147,AND(E$4&gt;=$AD147,E$4&lt;$AE147),OR(E$4&gt;=$AD147,E$4&lt;$AE147)),IF(OR(AND(E$4&gt;=$AH147,E$4&lt;$AI147),AND(E$4&gt;=$AJ147,E$4&lt;$AK147)),$AG147,$AF147),0)))</f>
        <v/>
      </c>
      <c r="F147" s="40">
        <f>IF(OR($A147="",$AF147=""),"",IF($AL147=1,0,IF(IF($AE147&gt;$AD147,AND(F$4&gt;=$AD147,F$4&lt;$AE147),OR(F$4&gt;=$AD147,F$4&lt;$AE147)),IF(OR(AND(F$4&gt;=$AH147,F$4&lt;$AI147),AND(F$4&gt;=$AJ147,F$4&lt;$AK147)),$AG147,$AF147),0)))</f>
        <v/>
      </c>
      <c r="G147" s="40">
        <f>IF(OR($A147="",$AF147=""),"",IF($AL147=1,0,IF(IF($AE147&gt;$AD147,AND(G$4&gt;=$AD147,G$4&lt;$AE147),OR(G$4&gt;=$AD147,G$4&lt;$AE147)),IF(OR(AND(G$4&gt;=$AH147,G$4&lt;$AI147),AND(G$4&gt;=$AJ147,G$4&lt;$AK147)),$AG147,$AF147),0)))</f>
        <v/>
      </c>
      <c r="H147" s="40">
        <f>IF(OR($A147="",$AF147=""),"",IF($AL147=1,0,IF(IF($AE147&gt;$AD147,AND(H$4&gt;=$AD147,H$4&lt;$AE147),OR(H$4&gt;=$AD147,H$4&lt;$AE147)),IF(OR(AND(H$4&gt;=$AH147,H$4&lt;$AI147),AND(H$4&gt;=$AJ147,H$4&lt;$AK147)),$AG147,$AF147),0)))</f>
        <v/>
      </c>
      <c r="I147" s="40">
        <f>IF(OR($A147="",$AF147=""),"",IF($AL147=1,0,IF(IF($AE147&gt;$AD147,AND(I$4&gt;=$AD147,I$4&lt;$AE147),OR(I$4&gt;=$AD147,I$4&lt;$AE147)),IF(OR(AND(I$4&gt;=$AH147,I$4&lt;$AI147),AND(I$4&gt;=$AJ147,I$4&lt;$AK147)),$AG147,$AF147),0)))</f>
        <v/>
      </c>
      <c r="J147" s="40">
        <f>IF(OR($A147="",$AF147=""),"",IF($AL147=1,0,IF(IF($AE147&gt;$AD147,AND(J$4&gt;=$AD147,J$4&lt;$AE147),OR(J$4&gt;=$AD147,J$4&lt;$AE147)),IF(OR(AND(J$4&gt;=$AH147,J$4&lt;$AI147),AND(J$4&gt;=$AJ147,J$4&lt;$AK147)),$AG147,$AF147),0)))</f>
        <v/>
      </c>
      <c r="K147" s="40">
        <f>IF(OR($A147="",$AF147=""),"",IF($AL147=1,0,IF(IF($AE147&gt;$AD147,AND(K$4&gt;=$AD147,K$4&lt;$AE147),OR(K$4&gt;=$AD147,K$4&lt;$AE147)),IF(OR(AND(K$4&gt;=$AH147,K$4&lt;$AI147),AND(K$4&gt;=$AJ147,K$4&lt;$AK147)),$AG147,$AF147),0)))</f>
        <v/>
      </c>
      <c r="L147" s="40">
        <f>IF(OR($A147="",$AF147=""),"",IF($AL147=1,0,IF(IF($AE147&gt;$AD147,AND(L$4&gt;=$AD147,L$4&lt;$AE147),OR(L$4&gt;=$AD147,L$4&lt;$AE147)),IF(OR(AND(L$4&gt;=$AH147,L$4&lt;$AI147),AND(L$4&gt;=$AJ147,L$4&lt;$AK147)),$AG147,$AF147),0)))</f>
        <v/>
      </c>
      <c r="M147" s="40">
        <f>IF(OR($A147="",$AF147=""),"",IF($AL147=1,0,IF(IF($AE147&gt;$AD147,AND(M$4&gt;=$AD147,M$4&lt;$AE147),OR(M$4&gt;=$AD147,M$4&lt;$AE147)),IF(OR(AND(M$4&gt;=$AH147,M$4&lt;$AI147),AND(M$4&gt;=$AJ147,M$4&lt;$AK147)),$AG147,$AF147),0)))</f>
        <v/>
      </c>
      <c r="N147" s="40">
        <f>IF(OR($A147="",$AF147=""),"",IF($AL147=1,0,IF(IF($AE147&gt;$AD147,AND(N$4&gt;=$AD147,N$4&lt;$AE147),OR(N$4&gt;=$AD147,N$4&lt;$AE147)),IF(OR(AND(N$4&gt;=$AH147,N$4&lt;$AI147),AND(N$4&gt;=$AJ147,N$4&lt;$AK147)),$AG147,$AF147),0)))</f>
        <v/>
      </c>
      <c r="O147" s="40">
        <f>IF(OR($A147="",$AF147=""),"",IF($AL147=1,0,IF(IF($AE147&gt;$AD147,AND(O$4&gt;=$AD147,O$4&lt;$AE147),OR(O$4&gt;=$AD147,O$4&lt;$AE147)),IF(OR(AND(O$4&gt;=$AH147,O$4&lt;$AI147),AND(O$4&gt;=$AJ147,O$4&lt;$AK147)),$AG147,$AF147),0)))</f>
        <v/>
      </c>
      <c r="P147" s="40">
        <f>IF(OR($A147="",$AF147=""),"",IF($AL147=1,0,IF(IF($AE147&gt;$AD147,AND(P$4&gt;=$AD147,P$4&lt;$AE147),OR(P$4&gt;=$AD147,P$4&lt;$AE147)),IF(OR(AND(P$4&gt;=$AH147,P$4&lt;$AI147),AND(P$4&gt;=$AJ147,P$4&lt;$AK147)),$AG147,$AF147),0)))</f>
        <v/>
      </c>
      <c r="Q147" s="40">
        <f>IF(OR($A147="",$AF147=""),"",IF($AL147=1,0,IF(IF($AE147&gt;$AD147,AND(Q$4&gt;=$AD147,Q$4&lt;$AE147),OR(Q$4&gt;=$AD147,Q$4&lt;$AE147)),IF(OR(AND(Q$4&gt;=$AH147,Q$4&lt;$AI147),AND(Q$4&gt;=$AJ147,Q$4&lt;$AK147)),$AG147,$AF147),0)))</f>
        <v/>
      </c>
      <c r="R147" s="40">
        <f>IF(OR($A147="",$AF147=""),"",IF($AL147=1,0,IF(IF($AE147&gt;$AD147,AND(R$4&gt;=$AD147,R$4&lt;$AE147),OR(R$4&gt;=$AD147,R$4&lt;$AE147)),IF(OR(AND(R$4&gt;=$AH147,R$4&lt;$AI147),AND(R$4&gt;=$AJ147,R$4&lt;$AK147)),$AG147,$AF147),0)))</f>
        <v/>
      </c>
      <c r="S147" s="40">
        <f>IF(OR($A147="",$AF147=""),"",IF($AL147=1,0,IF(IF($AE147&gt;$AD147,AND(S$4&gt;=$AD147,S$4&lt;$AE147),OR(S$4&gt;=$AD147,S$4&lt;$AE147)),IF(OR(AND(S$4&gt;=$AH147,S$4&lt;$AI147),AND(S$4&gt;=$AJ147,S$4&lt;$AK147)),$AG147,$AF147),0)))</f>
        <v/>
      </c>
      <c r="T147" s="40">
        <f>IF(OR($A147="",$AF147=""),"",IF($AL147=1,0,IF(IF($AE147&gt;$AD147,AND(T$4&gt;=$AD147,T$4&lt;$AE147),OR(T$4&gt;=$AD147,T$4&lt;$AE147)),IF(OR(AND(T$4&gt;=$AH147,T$4&lt;$AI147),AND(T$4&gt;=$AJ147,T$4&lt;$AK147)),$AG147,$AF147),0)))</f>
        <v/>
      </c>
      <c r="U147" s="40">
        <f>IF(OR($A147="",$AF147=""),"",IF($AL147=1,0,IF(IF($AE147&gt;$AD147,AND(U$4&gt;=$AD147,U$4&lt;$AE147),OR(U$4&gt;=$AD147,U$4&lt;$AE147)),IF(OR(AND(U$4&gt;=$AH147,U$4&lt;$AI147),AND(U$4&gt;=$AJ147,U$4&lt;$AK147)),$AG147,$AF147),0)))</f>
        <v/>
      </c>
      <c r="V147" s="40">
        <f>IF(OR($A147="",$AF147=""),"",IF($AL147=1,0,IF(IF($AE147&gt;$AD147,AND(V$4&gt;=$AD147,V$4&lt;$AE147),OR(V$4&gt;=$AD147,V$4&lt;$AE147)),IF(OR(AND(V$4&gt;=$AH147,V$4&lt;$AI147),AND(V$4&gt;=$AJ147,V$4&lt;$AK147)),$AG147,$AF147),0)))</f>
        <v/>
      </c>
      <c r="W147" s="40">
        <f>IF(OR($A147="",$AF147=""),"",IF($AL147=1,0,IF(IF($AE147&gt;$AD147,AND(W$4&gt;=$AD147,W$4&lt;$AE147),OR(W$4&gt;=$AD147,W$4&lt;$AE147)),IF(OR(AND(W$4&gt;=$AH147,W$4&lt;$AI147),AND(W$4&gt;=$AJ147,W$4&lt;$AK147)),$AG147,$AF147),0)))</f>
        <v/>
      </c>
      <c r="X147" s="40">
        <f>IF(OR($A147="",$AF147=""),"",IF($AL147=1,0,IF(IF($AE147&gt;$AD147,AND(X$4&gt;=$AD147,X$4&lt;$AE147),OR(X$4&gt;=$AD147,X$4&lt;$AE147)),IF(OR(AND(X$4&gt;=$AH147,X$4&lt;$AI147),AND(X$4&gt;=$AJ147,X$4&lt;$AK147)),$AG147,$AF147),0)))</f>
        <v/>
      </c>
      <c r="Y147" s="40">
        <f>IF(OR($A147="",$AF147=""),"",IF($AL147=1,0,IF(IF($AE147&gt;$AD147,AND(Y$4&gt;=$AD147,Y$4&lt;$AE147),OR(Y$4&gt;=$AD147,Y$4&lt;$AE147)),IF(OR(AND(Y$4&gt;=$AH147,Y$4&lt;$AI147),AND(Y$4&gt;=$AJ147,Y$4&lt;$AK147)),$AG147,$AF147),0)))</f>
        <v/>
      </c>
      <c r="Z147" s="40">
        <f>IF(OR($A147="",$AF147=""),"",IF($AL147=1,0,IF(IF($AE147&gt;$AD147,AND(Z$4&gt;=$AD147,Z$4&lt;$AE147),OR(Z$4&gt;=$AD147,Z$4&lt;$AE147)),IF(OR(AND(Z$4&gt;=$AH147,Z$4&lt;$AI147),AND(Z$4&gt;=$AJ147,Z$4&lt;$AK147)),$AG147,$AF147),0)))</f>
        <v/>
      </c>
      <c r="AA147" s="41">
        <f>IF($A147="","",SUM(C147:Z147))</f>
        <v/>
      </c>
      <c r="AC147" s="42" t="n">
        <v>1</v>
      </c>
      <c r="AD147" s="42">
        <f>IF('3 Movimento'!$B$28&lt;&gt;"",'3 Movimento'!$B$28,IF('1 Loja'!B$16="",0,'1 Loja'!B$16))*24</f>
        <v/>
      </c>
      <c r="AE147" s="42">
        <f>IF('3 Movimento'!$C$28&lt;&gt;"",'3 Movimento'!$C$28,IF('1 Loja'!B$17="",0,'1 Loja'!B$17))*24</f>
        <v/>
      </c>
      <c r="AF147" s="42">
        <f>IF('3 Movimento'!$D$28="","",'3 Movimento'!$D$28)</f>
        <v/>
      </c>
      <c r="AG147" s="42">
        <f>IF('3 Movimento'!$E$28="",AF147,'3 Movimento'!$E$28)</f>
        <v/>
      </c>
      <c r="AH147" s="42">
        <f>IF('1 Loja'!B$18="",-1,'1 Loja'!B$18*24)</f>
        <v/>
      </c>
      <c r="AI147" s="42">
        <f>IF('1 Loja'!B$19="",-1,'1 Loja'!B$19*24)</f>
        <v/>
      </c>
      <c r="AJ147" s="42">
        <f>IF('1 Loja'!B$20="",-1,'1 Loja'!B$20*24)</f>
        <v/>
      </c>
      <c r="AK147" s="42">
        <f>IF('1 Loja'!B$21="",-1,'1 Loja'!B$21*24)</f>
        <v/>
      </c>
      <c r="AL147" s="42">
        <f>IF(AND('3 Movimento'!$B$28="",'3 Movimento'!$C$28="",OR('1 Loja'!B$16="",'1 Loja'!B$17="")),1,0)</f>
        <v/>
      </c>
    </row>
    <row r="148">
      <c r="A148" s="39">
        <f>IF('3 Movimento'!$A$28="","",'3 Movimento'!$A$28)</f>
        <v/>
      </c>
      <c r="B148" s="39" t="inlineStr">
        <is>
          <t>Quarta</t>
        </is>
      </c>
      <c r="C148" s="40">
        <f>IF(OR($A148="",$AF148=""),"",IF($AL148=1,0,IF(IF($AE148&gt;$AD148,AND(C$4&gt;=$AD148,C$4&lt;$AE148),OR(C$4&gt;=$AD148,C$4&lt;$AE148)),IF(OR(AND(C$4&gt;=$AH148,C$4&lt;$AI148),AND(C$4&gt;=$AJ148,C$4&lt;$AK148)),$AG148,$AF148),0)))</f>
        <v/>
      </c>
      <c r="D148" s="40">
        <f>IF(OR($A148="",$AF148=""),"",IF($AL148=1,0,IF(IF($AE148&gt;$AD148,AND(D$4&gt;=$AD148,D$4&lt;$AE148),OR(D$4&gt;=$AD148,D$4&lt;$AE148)),IF(OR(AND(D$4&gt;=$AH148,D$4&lt;$AI148),AND(D$4&gt;=$AJ148,D$4&lt;$AK148)),$AG148,$AF148),0)))</f>
        <v/>
      </c>
      <c r="E148" s="40">
        <f>IF(OR($A148="",$AF148=""),"",IF($AL148=1,0,IF(IF($AE148&gt;$AD148,AND(E$4&gt;=$AD148,E$4&lt;$AE148),OR(E$4&gt;=$AD148,E$4&lt;$AE148)),IF(OR(AND(E$4&gt;=$AH148,E$4&lt;$AI148),AND(E$4&gt;=$AJ148,E$4&lt;$AK148)),$AG148,$AF148),0)))</f>
        <v/>
      </c>
      <c r="F148" s="40">
        <f>IF(OR($A148="",$AF148=""),"",IF($AL148=1,0,IF(IF($AE148&gt;$AD148,AND(F$4&gt;=$AD148,F$4&lt;$AE148),OR(F$4&gt;=$AD148,F$4&lt;$AE148)),IF(OR(AND(F$4&gt;=$AH148,F$4&lt;$AI148),AND(F$4&gt;=$AJ148,F$4&lt;$AK148)),$AG148,$AF148),0)))</f>
        <v/>
      </c>
      <c r="G148" s="40">
        <f>IF(OR($A148="",$AF148=""),"",IF($AL148=1,0,IF(IF($AE148&gt;$AD148,AND(G$4&gt;=$AD148,G$4&lt;$AE148),OR(G$4&gt;=$AD148,G$4&lt;$AE148)),IF(OR(AND(G$4&gt;=$AH148,G$4&lt;$AI148),AND(G$4&gt;=$AJ148,G$4&lt;$AK148)),$AG148,$AF148),0)))</f>
        <v/>
      </c>
      <c r="H148" s="40">
        <f>IF(OR($A148="",$AF148=""),"",IF($AL148=1,0,IF(IF($AE148&gt;$AD148,AND(H$4&gt;=$AD148,H$4&lt;$AE148),OR(H$4&gt;=$AD148,H$4&lt;$AE148)),IF(OR(AND(H$4&gt;=$AH148,H$4&lt;$AI148),AND(H$4&gt;=$AJ148,H$4&lt;$AK148)),$AG148,$AF148),0)))</f>
        <v/>
      </c>
      <c r="I148" s="40">
        <f>IF(OR($A148="",$AF148=""),"",IF($AL148=1,0,IF(IF($AE148&gt;$AD148,AND(I$4&gt;=$AD148,I$4&lt;$AE148),OR(I$4&gt;=$AD148,I$4&lt;$AE148)),IF(OR(AND(I$4&gt;=$AH148,I$4&lt;$AI148),AND(I$4&gt;=$AJ148,I$4&lt;$AK148)),$AG148,$AF148),0)))</f>
        <v/>
      </c>
      <c r="J148" s="40">
        <f>IF(OR($A148="",$AF148=""),"",IF($AL148=1,0,IF(IF($AE148&gt;$AD148,AND(J$4&gt;=$AD148,J$4&lt;$AE148),OR(J$4&gt;=$AD148,J$4&lt;$AE148)),IF(OR(AND(J$4&gt;=$AH148,J$4&lt;$AI148),AND(J$4&gt;=$AJ148,J$4&lt;$AK148)),$AG148,$AF148),0)))</f>
        <v/>
      </c>
      <c r="K148" s="40">
        <f>IF(OR($A148="",$AF148=""),"",IF($AL148=1,0,IF(IF($AE148&gt;$AD148,AND(K$4&gt;=$AD148,K$4&lt;$AE148),OR(K$4&gt;=$AD148,K$4&lt;$AE148)),IF(OR(AND(K$4&gt;=$AH148,K$4&lt;$AI148),AND(K$4&gt;=$AJ148,K$4&lt;$AK148)),$AG148,$AF148),0)))</f>
        <v/>
      </c>
      <c r="L148" s="40">
        <f>IF(OR($A148="",$AF148=""),"",IF($AL148=1,0,IF(IF($AE148&gt;$AD148,AND(L$4&gt;=$AD148,L$4&lt;$AE148),OR(L$4&gt;=$AD148,L$4&lt;$AE148)),IF(OR(AND(L$4&gt;=$AH148,L$4&lt;$AI148),AND(L$4&gt;=$AJ148,L$4&lt;$AK148)),$AG148,$AF148),0)))</f>
        <v/>
      </c>
      <c r="M148" s="40">
        <f>IF(OR($A148="",$AF148=""),"",IF($AL148=1,0,IF(IF($AE148&gt;$AD148,AND(M$4&gt;=$AD148,M$4&lt;$AE148),OR(M$4&gt;=$AD148,M$4&lt;$AE148)),IF(OR(AND(M$4&gt;=$AH148,M$4&lt;$AI148),AND(M$4&gt;=$AJ148,M$4&lt;$AK148)),$AG148,$AF148),0)))</f>
        <v/>
      </c>
      <c r="N148" s="40">
        <f>IF(OR($A148="",$AF148=""),"",IF($AL148=1,0,IF(IF($AE148&gt;$AD148,AND(N$4&gt;=$AD148,N$4&lt;$AE148),OR(N$4&gt;=$AD148,N$4&lt;$AE148)),IF(OR(AND(N$4&gt;=$AH148,N$4&lt;$AI148),AND(N$4&gt;=$AJ148,N$4&lt;$AK148)),$AG148,$AF148),0)))</f>
        <v/>
      </c>
      <c r="O148" s="40">
        <f>IF(OR($A148="",$AF148=""),"",IF($AL148=1,0,IF(IF($AE148&gt;$AD148,AND(O$4&gt;=$AD148,O$4&lt;$AE148),OR(O$4&gt;=$AD148,O$4&lt;$AE148)),IF(OR(AND(O$4&gt;=$AH148,O$4&lt;$AI148),AND(O$4&gt;=$AJ148,O$4&lt;$AK148)),$AG148,$AF148),0)))</f>
        <v/>
      </c>
      <c r="P148" s="40">
        <f>IF(OR($A148="",$AF148=""),"",IF($AL148=1,0,IF(IF($AE148&gt;$AD148,AND(P$4&gt;=$AD148,P$4&lt;$AE148),OR(P$4&gt;=$AD148,P$4&lt;$AE148)),IF(OR(AND(P$4&gt;=$AH148,P$4&lt;$AI148),AND(P$4&gt;=$AJ148,P$4&lt;$AK148)),$AG148,$AF148),0)))</f>
        <v/>
      </c>
      <c r="Q148" s="40">
        <f>IF(OR($A148="",$AF148=""),"",IF($AL148=1,0,IF(IF($AE148&gt;$AD148,AND(Q$4&gt;=$AD148,Q$4&lt;$AE148),OR(Q$4&gt;=$AD148,Q$4&lt;$AE148)),IF(OR(AND(Q$4&gt;=$AH148,Q$4&lt;$AI148),AND(Q$4&gt;=$AJ148,Q$4&lt;$AK148)),$AG148,$AF148),0)))</f>
        <v/>
      </c>
      <c r="R148" s="40">
        <f>IF(OR($A148="",$AF148=""),"",IF($AL148=1,0,IF(IF($AE148&gt;$AD148,AND(R$4&gt;=$AD148,R$4&lt;$AE148),OR(R$4&gt;=$AD148,R$4&lt;$AE148)),IF(OR(AND(R$4&gt;=$AH148,R$4&lt;$AI148),AND(R$4&gt;=$AJ148,R$4&lt;$AK148)),$AG148,$AF148),0)))</f>
        <v/>
      </c>
      <c r="S148" s="40">
        <f>IF(OR($A148="",$AF148=""),"",IF($AL148=1,0,IF(IF($AE148&gt;$AD148,AND(S$4&gt;=$AD148,S$4&lt;$AE148),OR(S$4&gt;=$AD148,S$4&lt;$AE148)),IF(OR(AND(S$4&gt;=$AH148,S$4&lt;$AI148),AND(S$4&gt;=$AJ148,S$4&lt;$AK148)),$AG148,$AF148),0)))</f>
        <v/>
      </c>
      <c r="T148" s="40">
        <f>IF(OR($A148="",$AF148=""),"",IF($AL148=1,0,IF(IF($AE148&gt;$AD148,AND(T$4&gt;=$AD148,T$4&lt;$AE148),OR(T$4&gt;=$AD148,T$4&lt;$AE148)),IF(OR(AND(T$4&gt;=$AH148,T$4&lt;$AI148),AND(T$4&gt;=$AJ148,T$4&lt;$AK148)),$AG148,$AF148),0)))</f>
        <v/>
      </c>
      <c r="U148" s="40">
        <f>IF(OR($A148="",$AF148=""),"",IF($AL148=1,0,IF(IF($AE148&gt;$AD148,AND(U$4&gt;=$AD148,U$4&lt;$AE148),OR(U$4&gt;=$AD148,U$4&lt;$AE148)),IF(OR(AND(U$4&gt;=$AH148,U$4&lt;$AI148),AND(U$4&gt;=$AJ148,U$4&lt;$AK148)),$AG148,$AF148),0)))</f>
        <v/>
      </c>
      <c r="V148" s="40">
        <f>IF(OR($A148="",$AF148=""),"",IF($AL148=1,0,IF(IF($AE148&gt;$AD148,AND(V$4&gt;=$AD148,V$4&lt;$AE148),OR(V$4&gt;=$AD148,V$4&lt;$AE148)),IF(OR(AND(V$4&gt;=$AH148,V$4&lt;$AI148),AND(V$4&gt;=$AJ148,V$4&lt;$AK148)),$AG148,$AF148),0)))</f>
        <v/>
      </c>
      <c r="W148" s="40">
        <f>IF(OR($A148="",$AF148=""),"",IF($AL148=1,0,IF(IF($AE148&gt;$AD148,AND(W$4&gt;=$AD148,W$4&lt;$AE148),OR(W$4&gt;=$AD148,W$4&lt;$AE148)),IF(OR(AND(W$4&gt;=$AH148,W$4&lt;$AI148),AND(W$4&gt;=$AJ148,W$4&lt;$AK148)),$AG148,$AF148),0)))</f>
        <v/>
      </c>
      <c r="X148" s="40">
        <f>IF(OR($A148="",$AF148=""),"",IF($AL148=1,0,IF(IF($AE148&gt;$AD148,AND(X$4&gt;=$AD148,X$4&lt;$AE148),OR(X$4&gt;=$AD148,X$4&lt;$AE148)),IF(OR(AND(X$4&gt;=$AH148,X$4&lt;$AI148),AND(X$4&gt;=$AJ148,X$4&lt;$AK148)),$AG148,$AF148),0)))</f>
        <v/>
      </c>
      <c r="Y148" s="40">
        <f>IF(OR($A148="",$AF148=""),"",IF($AL148=1,0,IF(IF($AE148&gt;$AD148,AND(Y$4&gt;=$AD148,Y$4&lt;$AE148),OR(Y$4&gt;=$AD148,Y$4&lt;$AE148)),IF(OR(AND(Y$4&gt;=$AH148,Y$4&lt;$AI148),AND(Y$4&gt;=$AJ148,Y$4&lt;$AK148)),$AG148,$AF148),0)))</f>
        <v/>
      </c>
      <c r="Z148" s="40">
        <f>IF(OR($A148="",$AF148=""),"",IF($AL148=1,0,IF(IF($AE148&gt;$AD148,AND(Z$4&gt;=$AD148,Z$4&lt;$AE148),OR(Z$4&gt;=$AD148,Z$4&lt;$AE148)),IF(OR(AND(Z$4&gt;=$AH148,Z$4&lt;$AI148),AND(Z$4&gt;=$AJ148,Z$4&lt;$AK148)),$AG148,$AF148),0)))</f>
        <v/>
      </c>
      <c r="AA148" s="41">
        <f>IF($A148="","",SUM(C148:Z148))</f>
        <v/>
      </c>
      <c r="AC148" s="42" t="n">
        <v>1</v>
      </c>
      <c r="AD148" s="42">
        <f>IF('3 Movimento'!$B$28&lt;&gt;"",'3 Movimento'!$B$28,IF('1 Loja'!B$16="",0,'1 Loja'!B$16))*24</f>
        <v/>
      </c>
      <c r="AE148" s="42">
        <f>IF('3 Movimento'!$C$28&lt;&gt;"",'3 Movimento'!$C$28,IF('1 Loja'!B$17="",0,'1 Loja'!B$17))*24</f>
        <v/>
      </c>
      <c r="AF148" s="42">
        <f>IF('3 Movimento'!$D$28="","",'3 Movimento'!$D$28)</f>
        <v/>
      </c>
      <c r="AG148" s="42">
        <f>IF('3 Movimento'!$E$28="",AF148,'3 Movimento'!$E$28)</f>
        <v/>
      </c>
      <c r="AH148" s="42">
        <f>IF('1 Loja'!B$18="",-1,'1 Loja'!B$18*24)</f>
        <v/>
      </c>
      <c r="AI148" s="42">
        <f>IF('1 Loja'!B$19="",-1,'1 Loja'!B$19*24)</f>
        <v/>
      </c>
      <c r="AJ148" s="42">
        <f>IF('1 Loja'!B$20="",-1,'1 Loja'!B$20*24)</f>
        <v/>
      </c>
      <c r="AK148" s="42">
        <f>IF('1 Loja'!B$21="",-1,'1 Loja'!B$21*24)</f>
        <v/>
      </c>
      <c r="AL148" s="42">
        <f>IF(AND('3 Movimento'!$B$28="",'3 Movimento'!$C$28="",OR('1 Loja'!B$16="",'1 Loja'!B$17="")),1,0)</f>
        <v/>
      </c>
    </row>
    <row r="149">
      <c r="A149" s="39">
        <f>IF('3 Movimento'!$A$28="","",'3 Movimento'!$A$28)</f>
        <v/>
      </c>
      <c r="B149" s="39" t="inlineStr">
        <is>
          <t>Quinta</t>
        </is>
      </c>
      <c r="C149" s="40">
        <f>IF(OR($A149="",$AF149=""),"",IF($AL149=1,0,IF(IF($AE149&gt;$AD149,AND(C$4&gt;=$AD149,C$4&lt;$AE149),OR(C$4&gt;=$AD149,C$4&lt;$AE149)),IF(OR(AND(C$4&gt;=$AH149,C$4&lt;$AI149),AND(C$4&gt;=$AJ149,C$4&lt;$AK149)),$AG149,$AF149),0)))</f>
        <v/>
      </c>
      <c r="D149" s="40">
        <f>IF(OR($A149="",$AF149=""),"",IF($AL149=1,0,IF(IF($AE149&gt;$AD149,AND(D$4&gt;=$AD149,D$4&lt;$AE149),OR(D$4&gt;=$AD149,D$4&lt;$AE149)),IF(OR(AND(D$4&gt;=$AH149,D$4&lt;$AI149),AND(D$4&gt;=$AJ149,D$4&lt;$AK149)),$AG149,$AF149),0)))</f>
        <v/>
      </c>
      <c r="E149" s="40">
        <f>IF(OR($A149="",$AF149=""),"",IF($AL149=1,0,IF(IF($AE149&gt;$AD149,AND(E$4&gt;=$AD149,E$4&lt;$AE149),OR(E$4&gt;=$AD149,E$4&lt;$AE149)),IF(OR(AND(E$4&gt;=$AH149,E$4&lt;$AI149),AND(E$4&gt;=$AJ149,E$4&lt;$AK149)),$AG149,$AF149),0)))</f>
        <v/>
      </c>
      <c r="F149" s="40">
        <f>IF(OR($A149="",$AF149=""),"",IF($AL149=1,0,IF(IF($AE149&gt;$AD149,AND(F$4&gt;=$AD149,F$4&lt;$AE149),OR(F$4&gt;=$AD149,F$4&lt;$AE149)),IF(OR(AND(F$4&gt;=$AH149,F$4&lt;$AI149),AND(F$4&gt;=$AJ149,F$4&lt;$AK149)),$AG149,$AF149),0)))</f>
        <v/>
      </c>
      <c r="G149" s="40">
        <f>IF(OR($A149="",$AF149=""),"",IF($AL149=1,0,IF(IF($AE149&gt;$AD149,AND(G$4&gt;=$AD149,G$4&lt;$AE149),OR(G$4&gt;=$AD149,G$4&lt;$AE149)),IF(OR(AND(G$4&gt;=$AH149,G$4&lt;$AI149),AND(G$4&gt;=$AJ149,G$4&lt;$AK149)),$AG149,$AF149),0)))</f>
        <v/>
      </c>
      <c r="H149" s="40">
        <f>IF(OR($A149="",$AF149=""),"",IF($AL149=1,0,IF(IF($AE149&gt;$AD149,AND(H$4&gt;=$AD149,H$4&lt;$AE149),OR(H$4&gt;=$AD149,H$4&lt;$AE149)),IF(OR(AND(H$4&gt;=$AH149,H$4&lt;$AI149),AND(H$4&gt;=$AJ149,H$4&lt;$AK149)),$AG149,$AF149),0)))</f>
        <v/>
      </c>
      <c r="I149" s="40">
        <f>IF(OR($A149="",$AF149=""),"",IF($AL149=1,0,IF(IF($AE149&gt;$AD149,AND(I$4&gt;=$AD149,I$4&lt;$AE149),OR(I$4&gt;=$AD149,I$4&lt;$AE149)),IF(OR(AND(I$4&gt;=$AH149,I$4&lt;$AI149),AND(I$4&gt;=$AJ149,I$4&lt;$AK149)),$AG149,$AF149),0)))</f>
        <v/>
      </c>
      <c r="J149" s="40">
        <f>IF(OR($A149="",$AF149=""),"",IF($AL149=1,0,IF(IF($AE149&gt;$AD149,AND(J$4&gt;=$AD149,J$4&lt;$AE149),OR(J$4&gt;=$AD149,J$4&lt;$AE149)),IF(OR(AND(J$4&gt;=$AH149,J$4&lt;$AI149),AND(J$4&gt;=$AJ149,J$4&lt;$AK149)),$AG149,$AF149),0)))</f>
        <v/>
      </c>
      <c r="K149" s="40">
        <f>IF(OR($A149="",$AF149=""),"",IF($AL149=1,0,IF(IF($AE149&gt;$AD149,AND(K$4&gt;=$AD149,K$4&lt;$AE149),OR(K$4&gt;=$AD149,K$4&lt;$AE149)),IF(OR(AND(K$4&gt;=$AH149,K$4&lt;$AI149),AND(K$4&gt;=$AJ149,K$4&lt;$AK149)),$AG149,$AF149),0)))</f>
        <v/>
      </c>
      <c r="L149" s="40">
        <f>IF(OR($A149="",$AF149=""),"",IF($AL149=1,0,IF(IF($AE149&gt;$AD149,AND(L$4&gt;=$AD149,L$4&lt;$AE149),OR(L$4&gt;=$AD149,L$4&lt;$AE149)),IF(OR(AND(L$4&gt;=$AH149,L$4&lt;$AI149),AND(L$4&gt;=$AJ149,L$4&lt;$AK149)),$AG149,$AF149),0)))</f>
        <v/>
      </c>
      <c r="M149" s="40">
        <f>IF(OR($A149="",$AF149=""),"",IF($AL149=1,0,IF(IF($AE149&gt;$AD149,AND(M$4&gt;=$AD149,M$4&lt;$AE149),OR(M$4&gt;=$AD149,M$4&lt;$AE149)),IF(OR(AND(M$4&gt;=$AH149,M$4&lt;$AI149),AND(M$4&gt;=$AJ149,M$4&lt;$AK149)),$AG149,$AF149),0)))</f>
        <v/>
      </c>
      <c r="N149" s="40">
        <f>IF(OR($A149="",$AF149=""),"",IF($AL149=1,0,IF(IF($AE149&gt;$AD149,AND(N$4&gt;=$AD149,N$4&lt;$AE149),OR(N$4&gt;=$AD149,N$4&lt;$AE149)),IF(OR(AND(N$4&gt;=$AH149,N$4&lt;$AI149),AND(N$4&gt;=$AJ149,N$4&lt;$AK149)),$AG149,$AF149),0)))</f>
        <v/>
      </c>
      <c r="O149" s="40">
        <f>IF(OR($A149="",$AF149=""),"",IF($AL149=1,0,IF(IF($AE149&gt;$AD149,AND(O$4&gt;=$AD149,O$4&lt;$AE149),OR(O$4&gt;=$AD149,O$4&lt;$AE149)),IF(OR(AND(O$4&gt;=$AH149,O$4&lt;$AI149),AND(O$4&gt;=$AJ149,O$4&lt;$AK149)),$AG149,$AF149),0)))</f>
        <v/>
      </c>
      <c r="P149" s="40">
        <f>IF(OR($A149="",$AF149=""),"",IF($AL149=1,0,IF(IF($AE149&gt;$AD149,AND(P$4&gt;=$AD149,P$4&lt;$AE149),OR(P$4&gt;=$AD149,P$4&lt;$AE149)),IF(OR(AND(P$4&gt;=$AH149,P$4&lt;$AI149),AND(P$4&gt;=$AJ149,P$4&lt;$AK149)),$AG149,$AF149),0)))</f>
        <v/>
      </c>
      <c r="Q149" s="40">
        <f>IF(OR($A149="",$AF149=""),"",IF($AL149=1,0,IF(IF($AE149&gt;$AD149,AND(Q$4&gt;=$AD149,Q$4&lt;$AE149),OR(Q$4&gt;=$AD149,Q$4&lt;$AE149)),IF(OR(AND(Q$4&gt;=$AH149,Q$4&lt;$AI149),AND(Q$4&gt;=$AJ149,Q$4&lt;$AK149)),$AG149,$AF149),0)))</f>
        <v/>
      </c>
      <c r="R149" s="40">
        <f>IF(OR($A149="",$AF149=""),"",IF($AL149=1,0,IF(IF($AE149&gt;$AD149,AND(R$4&gt;=$AD149,R$4&lt;$AE149),OR(R$4&gt;=$AD149,R$4&lt;$AE149)),IF(OR(AND(R$4&gt;=$AH149,R$4&lt;$AI149),AND(R$4&gt;=$AJ149,R$4&lt;$AK149)),$AG149,$AF149),0)))</f>
        <v/>
      </c>
      <c r="S149" s="40">
        <f>IF(OR($A149="",$AF149=""),"",IF($AL149=1,0,IF(IF($AE149&gt;$AD149,AND(S$4&gt;=$AD149,S$4&lt;$AE149),OR(S$4&gt;=$AD149,S$4&lt;$AE149)),IF(OR(AND(S$4&gt;=$AH149,S$4&lt;$AI149),AND(S$4&gt;=$AJ149,S$4&lt;$AK149)),$AG149,$AF149),0)))</f>
        <v/>
      </c>
      <c r="T149" s="40">
        <f>IF(OR($A149="",$AF149=""),"",IF($AL149=1,0,IF(IF($AE149&gt;$AD149,AND(T$4&gt;=$AD149,T$4&lt;$AE149),OR(T$4&gt;=$AD149,T$4&lt;$AE149)),IF(OR(AND(T$4&gt;=$AH149,T$4&lt;$AI149),AND(T$4&gt;=$AJ149,T$4&lt;$AK149)),$AG149,$AF149),0)))</f>
        <v/>
      </c>
      <c r="U149" s="40">
        <f>IF(OR($A149="",$AF149=""),"",IF($AL149=1,0,IF(IF($AE149&gt;$AD149,AND(U$4&gt;=$AD149,U$4&lt;$AE149),OR(U$4&gt;=$AD149,U$4&lt;$AE149)),IF(OR(AND(U$4&gt;=$AH149,U$4&lt;$AI149),AND(U$4&gt;=$AJ149,U$4&lt;$AK149)),$AG149,$AF149),0)))</f>
        <v/>
      </c>
      <c r="V149" s="40">
        <f>IF(OR($A149="",$AF149=""),"",IF($AL149=1,0,IF(IF($AE149&gt;$AD149,AND(V$4&gt;=$AD149,V$4&lt;$AE149),OR(V$4&gt;=$AD149,V$4&lt;$AE149)),IF(OR(AND(V$4&gt;=$AH149,V$4&lt;$AI149),AND(V$4&gt;=$AJ149,V$4&lt;$AK149)),$AG149,$AF149),0)))</f>
        <v/>
      </c>
      <c r="W149" s="40">
        <f>IF(OR($A149="",$AF149=""),"",IF($AL149=1,0,IF(IF($AE149&gt;$AD149,AND(W$4&gt;=$AD149,W$4&lt;$AE149),OR(W$4&gt;=$AD149,W$4&lt;$AE149)),IF(OR(AND(W$4&gt;=$AH149,W$4&lt;$AI149),AND(W$4&gt;=$AJ149,W$4&lt;$AK149)),$AG149,$AF149),0)))</f>
        <v/>
      </c>
      <c r="X149" s="40">
        <f>IF(OR($A149="",$AF149=""),"",IF($AL149=1,0,IF(IF($AE149&gt;$AD149,AND(X$4&gt;=$AD149,X$4&lt;$AE149),OR(X$4&gt;=$AD149,X$4&lt;$AE149)),IF(OR(AND(X$4&gt;=$AH149,X$4&lt;$AI149),AND(X$4&gt;=$AJ149,X$4&lt;$AK149)),$AG149,$AF149),0)))</f>
        <v/>
      </c>
      <c r="Y149" s="40">
        <f>IF(OR($A149="",$AF149=""),"",IF($AL149=1,0,IF(IF($AE149&gt;$AD149,AND(Y$4&gt;=$AD149,Y$4&lt;$AE149),OR(Y$4&gt;=$AD149,Y$4&lt;$AE149)),IF(OR(AND(Y$4&gt;=$AH149,Y$4&lt;$AI149),AND(Y$4&gt;=$AJ149,Y$4&lt;$AK149)),$AG149,$AF149),0)))</f>
        <v/>
      </c>
      <c r="Z149" s="40">
        <f>IF(OR($A149="",$AF149=""),"",IF($AL149=1,0,IF(IF($AE149&gt;$AD149,AND(Z$4&gt;=$AD149,Z$4&lt;$AE149),OR(Z$4&gt;=$AD149,Z$4&lt;$AE149)),IF(OR(AND(Z$4&gt;=$AH149,Z$4&lt;$AI149),AND(Z$4&gt;=$AJ149,Z$4&lt;$AK149)),$AG149,$AF149),0)))</f>
        <v/>
      </c>
      <c r="AA149" s="41">
        <f>IF($A149="","",SUM(C149:Z149))</f>
        <v/>
      </c>
      <c r="AC149" s="42" t="n">
        <v>1</v>
      </c>
      <c r="AD149" s="42">
        <f>IF('3 Movimento'!$B$28&lt;&gt;"",'3 Movimento'!$B$28,IF('1 Loja'!B$16="",0,'1 Loja'!B$16))*24</f>
        <v/>
      </c>
      <c r="AE149" s="42">
        <f>IF('3 Movimento'!$C$28&lt;&gt;"",'3 Movimento'!$C$28,IF('1 Loja'!B$17="",0,'1 Loja'!B$17))*24</f>
        <v/>
      </c>
      <c r="AF149" s="42">
        <f>IF('3 Movimento'!$D$28="","",'3 Movimento'!$D$28)</f>
        <v/>
      </c>
      <c r="AG149" s="42">
        <f>IF('3 Movimento'!$E$28="",AF149,'3 Movimento'!$E$28)</f>
        <v/>
      </c>
      <c r="AH149" s="42">
        <f>IF('1 Loja'!B$18="",-1,'1 Loja'!B$18*24)</f>
        <v/>
      </c>
      <c r="AI149" s="42">
        <f>IF('1 Loja'!B$19="",-1,'1 Loja'!B$19*24)</f>
        <v/>
      </c>
      <c r="AJ149" s="42">
        <f>IF('1 Loja'!B$20="",-1,'1 Loja'!B$20*24)</f>
        <v/>
      </c>
      <c r="AK149" s="42">
        <f>IF('1 Loja'!B$21="",-1,'1 Loja'!B$21*24)</f>
        <v/>
      </c>
      <c r="AL149" s="42">
        <f>IF(AND('3 Movimento'!$B$28="",'3 Movimento'!$C$28="",OR('1 Loja'!B$16="",'1 Loja'!B$17="")),1,0)</f>
        <v/>
      </c>
    </row>
    <row r="150">
      <c r="A150" s="39">
        <f>IF('3 Movimento'!$A$28="","",'3 Movimento'!$A$28)</f>
        <v/>
      </c>
      <c r="B150" s="39" t="inlineStr">
        <is>
          <t>Sexta</t>
        </is>
      </c>
      <c r="C150" s="40">
        <f>IF(OR($A150="",$AF150=""),"",IF($AL150=1,0,IF(IF($AE150&gt;$AD150,AND(C$4&gt;=$AD150,C$4&lt;$AE150),OR(C$4&gt;=$AD150,C$4&lt;$AE150)),IF(OR(AND(C$4&gt;=$AH150,C$4&lt;$AI150),AND(C$4&gt;=$AJ150,C$4&lt;$AK150)),$AG150,$AF150),0)))</f>
        <v/>
      </c>
      <c r="D150" s="40">
        <f>IF(OR($A150="",$AF150=""),"",IF($AL150=1,0,IF(IF($AE150&gt;$AD150,AND(D$4&gt;=$AD150,D$4&lt;$AE150),OR(D$4&gt;=$AD150,D$4&lt;$AE150)),IF(OR(AND(D$4&gt;=$AH150,D$4&lt;$AI150),AND(D$4&gt;=$AJ150,D$4&lt;$AK150)),$AG150,$AF150),0)))</f>
        <v/>
      </c>
      <c r="E150" s="40">
        <f>IF(OR($A150="",$AF150=""),"",IF($AL150=1,0,IF(IF($AE150&gt;$AD150,AND(E$4&gt;=$AD150,E$4&lt;$AE150),OR(E$4&gt;=$AD150,E$4&lt;$AE150)),IF(OR(AND(E$4&gt;=$AH150,E$4&lt;$AI150),AND(E$4&gt;=$AJ150,E$4&lt;$AK150)),$AG150,$AF150),0)))</f>
        <v/>
      </c>
      <c r="F150" s="40">
        <f>IF(OR($A150="",$AF150=""),"",IF($AL150=1,0,IF(IF($AE150&gt;$AD150,AND(F$4&gt;=$AD150,F$4&lt;$AE150),OR(F$4&gt;=$AD150,F$4&lt;$AE150)),IF(OR(AND(F$4&gt;=$AH150,F$4&lt;$AI150),AND(F$4&gt;=$AJ150,F$4&lt;$AK150)),$AG150,$AF150),0)))</f>
        <v/>
      </c>
      <c r="G150" s="40">
        <f>IF(OR($A150="",$AF150=""),"",IF($AL150=1,0,IF(IF($AE150&gt;$AD150,AND(G$4&gt;=$AD150,G$4&lt;$AE150),OR(G$4&gt;=$AD150,G$4&lt;$AE150)),IF(OR(AND(G$4&gt;=$AH150,G$4&lt;$AI150),AND(G$4&gt;=$AJ150,G$4&lt;$AK150)),$AG150,$AF150),0)))</f>
        <v/>
      </c>
      <c r="H150" s="40">
        <f>IF(OR($A150="",$AF150=""),"",IF($AL150=1,0,IF(IF($AE150&gt;$AD150,AND(H$4&gt;=$AD150,H$4&lt;$AE150),OR(H$4&gt;=$AD150,H$4&lt;$AE150)),IF(OR(AND(H$4&gt;=$AH150,H$4&lt;$AI150),AND(H$4&gt;=$AJ150,H$4&lt;$AK150)),$AG150,$AF150),0)))</f>
        <v/>
      </c>
      <c r="I150" s="40">
        <f>IF(OR($A150="",$AF150=""),"",IF($AL150=1,0,IF(IF($AE150&gt;$AD150,AND(I$4&gt;=$AD150,I$4&lt;$AE150),OR(I$4&gt;=$AD150,I$4&lt;$AE150)),IF(OR(AND(I$4&gt;=$AH150,I$4&lt;$AI150),AND(I$4&gt;=$AJ150,I$4&lt;$AK150)),$AG150,$AF150),0)))</f>
        <v/>
      </c>
      <c r="J150" s="40">
        <f>IF(OR($A150="",$AF150=""),"",IF($AL150=1,0,IF(IF($AE150&gt;$AD150,AND(J$4&gt;=$AD150,J$4&lt;$AE150),OR(J$4&gt;=$AD150,J$4&lt;$AE150)),IF(OR(AND(J$4&gt;=$AH150,J$4&lt;$AI150),AND(J$4&gt;=$AJ150,J$4&lt;$AK150)),$AG150,$AF150),0)))</f>
        <v/>
      </c>
      <c r="K150" s="40">
        <f>IF(OR($A150="",$AF150=""),"",IF($AL150=1,0,IF(IF($AE150&gt;$AD150,AND(K$4&gt;=$AD150,K$4&lt;$AE150),OR(K$4&gt;=$AD150,K$4&lt;$AE150)),IF(OR(AND(K$4&gt;=$AH150,K$4&lt;$AI150),AND(K$4&gt;=$AJ150,K$4&lt;$AK150)),$AG150,$AF150),0)))</f>
        <v/>
      </c>
      <c r="L150" s="40">
        <f>IF(OR($A150="",$AF150=""),"",IF($AL150=1,0,IF(IF($AE150&gt;$AD150,AND(L$4&gt;=$AD150,L$4&lt;$AE150),OR(L$4&gt;=$AD150,L$4&lt;$AE150)),IF(OR(AND(L$4&gt;=$AH150,L$4&lt;$AI150),AND(L$4&gt;=$AJ150,L$4&lt;$AK150)),$AG150,$AF150),0)))</f>
        <v/>
      </c>
      <c r="M150" s="40">
        <f>IF(OR($A150="",$AF150=""),"",IF($AL150=1,0,IF(IF($AE150&gt;$AD150,AND(M$4&gt;=$AD150,M$4&lt;$AE150),OR(M$4&gt;=$AD150,M$4&lt;$AE150)),IF(OR(AND(M$4&gt;=$AH150,M$4&lt;$AI150),AND(M$4&gt;=$AJ150,M$4&lt;$AK150)),$AG150,$AF150),0)))</f>
        <v/>
      </c>
      <c r="N150" s="40">
        <f>IF(OR($A150="",$AF150=""),"",IF($AL150=1,0,IF(IF($AE150&gt;$AD150,AND(N$4&gt;=$AD150,N$4&lt;$AE150),OR(N$4&gt;=$AD150,N$4&lt;$AE150)),IF(OR(AND(N$4&gt;=$AH150,N$4&lt;$AI150),AND(N$4&gt;=$AJ150,N$4&lt;$AK150)),$AG150,$AF150),0)))</f>
        <v/>
      </c>
      <c r="O150" s="40">
        <f>IF(OR($A150="",$AF150=""),"",IF($AL150=1,0,IF(IF($AE150&gt;$AD150,AND(O$4&gt;=$AD150,O$4&lt;$AE150),OR(O$4&gt;=$AD150,O$4&lt;$AE150)),IF(OR(AND(O$4&gt;=$AH150,O$4&lt;$AI150),AND(O$4&gt;=$AJ150,O$4&lt;$AK150)),$AG150,$AF150),0)))</f>
        <v/>
      </c>
      <c r="P150" s="40">
        <f>IF(OR($A150="",$AF150=""),"",IF($AL150=1,0,IF(IF($AE150&gt;$AD150,AND(P$4&gt;=$AD150,P$4&lt;$AE150),OR(P$4&gt;=$AD150,P$4&lt;$AE150)),IF(OR(AND(P$4&gt;=$AH150,P$4&lt;$AI150),AND(P$4&gt;=$AJ150,P$4&lt;$AK150)),$AG150,$AF150),0)))</f>
        <v/>
      </c>
      <c r="Q150" s="40">
        <f>IF(OR($A150="",$AF150=""),"",IF($AL150=1,0,IF(IF($AE150&gt;$AD150,AND(Q$4&gt;=$AD150,Q$4&lt;$AE150),OR(Q$4&gt;=$AD150,Q$4&lt;$AE150)),IF(OR(AND(Q$4&gt;=$AH150,Q$4&lt;$AI150),AND(Q$4&gt;=$AJ150,Q$4&lt;$AK150)),$AG150,$AF150),0)))</f>
        <v/>
      </c>
      <c r="R150" s="40">
        <f>IF(OR($A150="",$AF150=""),"",IF($AL150=1,0,IF(IF($AE150&gt;$AD150,AND(R$4&gt;=$AD150,R$4&lt;$AE150),OR(R$4&gt;=$AD150,R$4&lt;$AE150)),IF(OR(AND(R$4&gt;=$AH150,R$4&lt;$AI150),AND(R$4&gt;=$AJ150,R$4&lt;$AK150)),$AG150,$AF150),0)))</f>
        <v/>
      </c>
      <c r="S150" s="40">
        <f>IF(OR($A150="",$AF150=""),"",IF($AL150=1,0,IF(IF($AE150&gt;$AD150,AND(S$4&gt;=$AD150,S$4&lt;$AE150),OR(S$4&gt;=$AD150,S$4&lt;$AE150)),IF(OR(AND(S$4&gt;=$AH150,S$4&lt;$AI150),AND(S$4&gt;=$AJ150,S$4&lt;$AK150)),$AG150,$AF150),0)))</f>
        <v/>
      </c>
      <c r="T150" s="40">
        <f>IF(OR($A150="",$AF150=""),"",IF($AL150=1,0,IF(IF($AE150&gt;$AD150,AND(T$4&gt;=$AD150,T$4&lt;$AE150),OR(T$4&gt;=$AD150,T$4&lt;$AE150)),IF(OR(AND(T$4&gt;=$AH150,T$4&lt;$AI150),AND(T$4&gt;=$AJ150,T$4&lt;$AK150)),$AG150,$AF150),0)))</f>
        <v/>
      </c>
      <c r="U150" s="40">
        <f>IF(OR($A150="",$AF150=""),"",IF($AL150=1,0,IF(IF($AE150&gt;$AD150,AND(U$4&gt;=$AD150,U$4&lt;$AE150),OR(U$4&gt;=$AD150,U$4&lt;$AE150)),IF(OR(AND(U$4&gt;=$AH150,U$4&lt;$AI150),AND(U$4&gt;=$AJ150,U$4&lt;$AK150)),$AG150,$AF150),0)))</f>
        <v/>
      </c>
      <c r="V150" s="40">
        <f>IF(OR($A150="",$AF150=""),"",IF($AL150=1,0,IF(IF($AE150&gt;$AD150,AND(V$4&gt;=$AD150,V$4&lt;$AE150),OR(V$4&gt;=$AD150,V$4&lt;$AE150)),IF(OR(AND(V$4&gt;=$AH150,V$4&lt;$AI150),AND(V$4&gt;=$AJ150,V$4&lt;$AK150)),$AG150,$AF150),0)))</f>
        <v/>
      </c>
      <c r="W150" s="40">
        <f>IF(OR($A150="",$AF150=""),"",IF($AL150=1,0,IF(IF($AE150&gt;$AD150,AND(W$4&gt;=$AD150,W$4&lt;$AE150),OR(W$4&gt;=$AD150,W$4&lt;$AE150)),IF(OR(AND(W$4&gt;=$AH150,W$4&lt;$AI150),AND(W$4&gt;=$AJ150,W$4&lt;$AK150)),$AG150,$AF150),0)))</f>
        <v/>
      </c>
      <c r="X150" s="40">
        <f>IF(OR($A150="",$AF150=""),"",IF($AL150=1,0,IF(IF($AE150&gt;$AD150,AND(X$4&gt;=$AD150,X$4&lt;$AE150),OR(X$4&gt;=$AD150,X$4&lt;$AE150)),IF(OR(AND(X$4&gt;=$AH150,X$4&lt;$AI150),AND(X$4&gt;=$AJ150,X$4&lt;$AK150)),$AG150,$AF150),0)))</f>
        <v/>
      </c>
      <c r="Y150" s="40">
        <f>IF(OR($A150="",$AF150=""),"",IF($AL150=1,0,IF(IF($AE150&gt;$AD150,AND(Y$4&gt;=$AD150,Y$4&lt;$AE150),OR(Y$4&gt;=$AD150,Y$4&lt;$AE150)),IF(OR(AND(Y$4&gt;=$AH150,Y$4&lt;$AI150),AND(Y$4&gt;=$AJ150,Y$4&lt;$AK150)),$AG150,$AF150),0)))</f>
        <v/>
      </c>
      <c r="Z150" s="40">
        <f>IF(OR($A150="",$AF150=""),"",IF($AL150=1,0,IF(IF($AE150&gt;$AD150,AND(Z$4&gt;=$AD150,Z$4&lt;$AE150),OR(Z$4&gt;=$AD150,Z$4&lt;$AE150)),IF(OR(AND(Z$4&gt;=$AH150,Z$4&lt;$AI150),AND(Z$4&gt;=$AJ150,Z$4&lt;$AK150)),$AG150,$AF150),0)))</f>
        <v/>
      </c>
      <c r="AA150" s="41">
        <f>IF($A150="","",SUM(C150:Z150))</f>
        <v/>
      </c>
      <c r="AC150" s="42" t="n">
        <v>1</v>
      </c>
      <c r="AD150" s="42">
        <f>IF('3 Movimento'!$B$28&lt;&gt;"",'3 Movimento'!$B$28,IF('1 Loja'!B$16="",0,'1 Loja'!B$16))*24</f>
        <v/>
      </c>
      <c r="AE150" s="42">
        <f>IF('3 Movimento'!$C$28&lt;&gt;"",'3 Movimento'!$C$28,IF('1 Loja'!B$17="",0,'1 Loja'!B$17))*24</f>
        <v/>
      </c>
      <c r="AF150" s="42">
        <f>IF('3 Movimento'!$D$28="","",'3 Movimento'!$D$28)</f>
        <v/>
      </c>
      <c r="AG150" s="42">
        <f>IF('3 Movimento'!$E$28="",AF150,'3 Movimento'!$E$28)</f>
        <v/>
      </c>
      <c r="AH150" s="42">
        <f>IF('1 Loja'!B$18="",-1,'1 Loja'!B$18*24)</f>
        <v/>
      </c>
      <c r="AI150" s="42">
        <f>IF('1 Loja'!B$19="",-1,'1 Loja'!B$19*24)</f>
        <v/>
      </c>
      <c r="AJ150" s="42">
        <f>IF('1 Loja'!B$20="",-1,'1 Loja'!B$20*24)</f>
        <v/>
      </c>
      <c r="AK150" s="42">
        <f>IF('1 Loja'!B$21="",-1,'1 Loja'!B$21*24)</f>
        <v/>
      </c>
      <c r="AL150" s="42">
        <f>IF(AND('3 Movimento'!$B$28="",'3 Movimento'!$C$28="",OR('1 Loja'!B$16="",'1 Loja'!B$17="")),1,0)</f>
        <v/>
      </c>
    </row>
    <row r="151">
      <c r="A151" s="39">
        <f>IF('3 Movimento'!$A$28="","",'3 Movimento'!$A$28)</f>
        <v/>
      </c>
      <c r="B151" s="39" t="inlineStr">
        <is>
          <t>Sábado</t>
        </is>
      </c>
      <c r="C151" s="40">
        <f>IF(OR($A151="",$AF151=""),"",IF($AL151=1,0,IF(IF($AE151&gt;$AD151,AND(C$4&gt;=$AD151,C$4&lt;$AE151),OR(C$4&gt;=$AD151,C$4&lt;$AE151)),IF(OR(AND(C$4&gt;=$AH151,C$4&lt;$AI151),AND(C$4&gt;=$AJ151,C$4&lt;$AK151)),$AG151,$AF151),0)))</f>
        <v/>
      </c>
      <c r="D151" s="40">
        <f>IF(OR($A151="",$AF151=""),"",IF($AL151=1,0,IF(IF($AE151&gt;$AD151,AND(D$4&gt;=$AD151,D$4&lt;$AE151),OR(D$4&gt;=$AD151,D$4&lt;$AE151)),IF(OR(AND(D$4&gt;=$AH151,D$4&lt;$AI151),AND(D$4&gt;=$AJ151,D$4&lt;$AK151)),$AG151,$AF151),0)))</f>
        <v/>
      </c>
      <c r="E151" s="40">
        <f>IF(OR($A151="",$AF151=""),"",IF($AL151=1,0,IF(IF($AE151&gt;$AD151,AND(E$4&gt;=$AD151,E$4&lt;$AE151),OR(E$4&gt;=$AD151,E$4&lt;$AE151)),IF(OR(AND(E$4&gt;=$AH151,E$4&lt;$AI151),AND(E$4&gt;=$AJ151,E$4&lt;$AK151)),$AG151,$AF151),0)))</f>
        <v/>
      </c>
      <c r="F151" s="40">
        <f>IF(OR($A151="",$AF151=""),"",IF($AL151=1,0,IF(IF($AE151&gt;$AD151,AND(F$4&gt;=$AD151,F$4&lt;$AE151),OR(F$4&gt;=$AD151,F$4&lt;$AE151)),IF(OR(AND(F$4&gt;=$AH151,F$4&lt;$AI151),AND(F$4&gt;=$AJ151,F$4&lt;$AK151)),$AG151,$AF151),0)))</f>
        <v/>
      </c>
      <c r="G151" s="40">
        <f>IF(OR($A151="",$AF151=""),"",IF($AL151=1,0,IF(IF($AE151&gt;$AD151,AND(G$4&gt;=$AD151,G$4&lt;$AE151),OR(G$4&gt;=$AD151,G$4&lt;$AE151)),IF(OR(AND(G$4&gt;=$AH151,G$4&lt;$AI151),AND(G$4&gt;=$AJ151,G$4&lt;$AK151)),$AG151,$AF151),0)))</f>
        <v/>
      </c>
      <c r="H151" s="40">
        <f>IF(OR($A151="",$AF151=""),"",IF($AL151=1,0,IF(IF($AE151&gt;$AD151,AND(H$4&gt;=$AD151,H$4&lt;$AE151),OR(H$4&gt;=$AD151,H$4&lt;$AE151)),IF(OR(AND(H$4&gt;=$AH151,H$4&lt;$AI151),AND(H$4&gt;=$AJ151,H$4&lt;$AK151)),$AG151,$AF151),0)))</f>
        <v/>
      </c>
      <c r="I151" s="40">
        <f>IF(OR($A151="",$AF151=""),"",IF($AL151=1,0,IF(IF($AE151&gt;$AD151,AND(I$4&gt;=$AD151,I$4&lt;$AE151),OR(I$4&gt;=$AD151,I$4&lt;$AE151)),IF(OR(AND(I$4&gt;=$AH151,I$4&lt;$AI151),AND(I$4&gt;=$AJ151,I$4&lt;$AK151)),$AG151,$AF151),0)))</f>
        <v/>
      </c>
      <c r="J151" s="40">
        <f>IF(OR($A151="",$AF151=""),"",IF($AL151=1,0,IF(IF($AE151&gt;$AD151,AND(J$4&gt;=$AD151,J$4&lt;$AE151),OR(J$4&gt;=$AD151,J$4&lt;$AE151)),IF(OR(AND(J$4&gt;=$AH151,J$4&lt;$AI151),AND(J$4&gt;=$AJ151,J$4&lt;$AK151)),$AG151,$AF151),0)))</f>
        <v/>
      </c>
      <c r="K151" s="40">
        <f>IF(OR($A151="",$AF151=""),"",IF($AL151=1,0,IF(IF($AE151&gt;$AD151,AND(K$4&gt;=$AD151,K$4&lt;$AE151),OR(K$4&gt;=$AD151,K$4&lt;$AE151)),IF(OR(AND(K$4&gt;=$AH151,K$4&lt;$AI151),AND(K$4&gt;=$AJ151,K$4&lt;$AK151)),$AG151,$AF151),0)))</f>
        <v/>
      </c>
      <c r="L151" s="40">
        <f>IF(OR($A151="",$AF151=""),"",IF($AL151=1,0,IF(IF($AE151&gt;$AD151,AND(L$4&gt;=$AD151,L$4&lt;$AE151),OR(L$4&gt;=$AD151,L$4&lt;$AE151)),IF(OR(AND(L$4&gt;=$AH151,L$4&lt;$AI151),AND(L$4&gt;=$AJ151,L$4&lt;$AK151)),$AG151,$AF151),0)))</f>
        <v/>
      </c>
      <c r="M151" s="40">
        <f>IF(OR($A151="",$AF151=""),"",IF($AL151=1,0,IF(IF($AE151&gt;$AD151,AND(M$4&gt;=$AD151,M$4&lt;$AE151),OR(M$4&gt;=$AD151,M$4&lt;$AE151)),IF(OR(AND(M$4&gt;=$AH151,M$4&lt;$AI151),AND(M$4&gt;=$AJ151,M$4&lt;$AK151)),$AG151,$AF151),0)))</f>
        <v/>
      </c>
      <c r="N151" s="40">
        <f>IF(OR($A151="",$AF151=""),"",IF($AL151=1,0,IF(IF($AE151&gt;$AD151,AND(N$4&gt;=$AD151,N$4&lt;$AE151),OR(N$4&gt;=$AD151,N$4&lt;$AE151)),IF(OR(AND(N$4&gt;=$AH151,N$4&lt;$AI151),AND(N$4&gt;=$AJ151,N$4&lt;$AK151)),$AG151,$AF151),0)))</f>
        <v/>
      </c>
      <c r="O151" s="40">
        <f>IF(OR($A151="",$AF151=""),"",IF($AL151=1,0,IF(IF($AE151&gt;$AD151,AND(O$4&gt;=$AD151,O$4&lt;$AE151),OR(O$4&gt;=$AD151,O$4&lt;$AE151)),IF(OR(AND(O$4&gt;=$AH151,O$4&lt;$AI151),AND(O$4&gt;=$AJ151,O$4&lt;$AK151)),$AG151,$AF151),0)))</f>
        <v/>
      </c>
      <c r="P151" s="40">
        <f>IF(OR($A151="",$AF151=""),"",IF($AL151=1,0,IF(IF($AE151&gt;$AD151,AND(P$4&gt;=$AD151,P$4&lt;$AE151),OR(P$4&gt;=$AD151,P$4&lt;$AE151)),IF(OR(AND(P$4&gt;=$AH151,P$4&lt;$AI151),AND(P$4&gt;=$AJ151,P$4&lt;$AK151)),$AG151,$AF151),0)))</f>
        <v/>
      </c>
      <c r="Q151" s="40">
        <f>IF(OR($A151="",$AF151=""),"",IF($AL151=1,0,IF(IF($AE151&gt;$AD151,AND(Q$4&gt;=$AD151,Q$4&lt;$AE151),OR(Q$4&gt;=$AD151,Q$4&lt;$AE151)),IF(OR(AND(Q$4&gt;=$AH151,Q$4&lt;$AI151),AND(Q$4&gt;=$AJ151,Q$4&lt;$AK151)),$AG151,$AF151),0)))</f>
        <v/>
      </c>
      <c r="R151" s="40">
        <f>IF(OR($A151="",$AF151=""),"",IF($AL151=1,0,IF(IF($AE151&gt;$AD151,AND(R$4&gt;=$AD151,R$4&lt;$AE151),OR(R$4&gt;=$AD151,R$4&lt;$AE151)),IF(OR(AND(R$4&gt;=$AH151,R$4&lt;$AI151),AND(R$4&gt;=$AJ151,R$4&lt;$AK151)),$AG151,$AF151),0)))</f>
        <v/>
      </c>
      <c r="S151" s="40">
        <f>IF(OR($A151="",$AF151=""),"",IF($AL151=1,0,IF(IF($AE151&gt;$AD151,AND(S$4&gt;=$AD151,S$4&lt;$AE151),OR(S$4&gt;=$AD151,S$4&lt;$AE151)),IF(OR(AND(S$4&gt;=$AH151,S$4&lt;$AI151),AND(S$4&gt;=$AJ151,S$4&lt;$AK151)),$AG151,$AF151),0)))</f>
        <v/>
      </c>
      <c r="T151" s="40">
        <f>IF(OR($A151="",$AF151=""),"",IF($AL151=1,0,IF(IF($AE151&gt;$AD151,AND(T$4&gt;=$AD151,T$4&lt;$AE151),OR(T$4&gt;=$AD151,T$4&lt;$AE151)),IF(OR(AND(T$4&gt;=$AH151,T$4&lt;$AI151),AND(T$4&gt;=$AJ151,T$4&lt;$AK151)),$AG151,$AF151),0)))</f>
        <v/>
      </c>
      <c r="U151" s="40">
        <f>IF(OR($A151="",$AF151=""),"",IF($AL151=1,0,IF(IF($AE151&gt;$AD151,AND(U$4&gt;=$AD151,U$4&lt;$AE151),OR(U$4&gt;=$AD151,U$4&lt;$AE151)),IF(OR(AND(U$4&gt;=$AH151,U$4&lt;$AI151),AND(U$4&gt;=$AJ151,U$4&lt;$AK151)),$AG151,$AF151),0)))</f>
        <v/>
      </c>
      <c r="V151" s="40">
        <f>IF(OR($A151="",$AF151=""),"",IF($AL151=1,0,IF(IF($AE151&gt;$AD151,AND(V$4&gt;=$AD151,V$4&lt;$AE151),OR(V$4&gt;=$AD151,V$4&lt;$AE151)),IF(OR(AND(V$4&gt;=$AH151,V$4&lt;$AI151),AND(V$4&gt;=$AJ151,V$4&lt;$AK151)),$AG151,$AF151),0)))</f>
        <v/>
      </c>
      <c r="W151" s="40">
        <f>IF(OR($A151="",$AF151=""),"",IF($AL151=1,0,IF(IF($AE151&gt;$AD151,AND(W$4&gt;=$AD151,W$4&lt;$AE151),OR(W$4&gt;=$AD151,W$4&lt;$AE151)),IF(OR(AND(W$4&gt;=$AH151,W$4&lt;$AI151),AND(W$4&gt;=$AJ151,W$4&lt;$AK151)),$AG151,$AF151),0)))</f>
        <v/>
      </c>
      <c r="X151" s="40">
        <f>IF(OR($A151="",$AF151=""),"",IF($AL151=1,0,IF(IF($AE151&gt;$AD151,AND(X$4&gt;=$AD151,X$4&lt;$AE151),OR(X$4&gt;=$AD151,X$4&lt;$AE151)),IF(OR(AND(X$4&gt;=$AH151,X$4&lt;$AI151),AND(X$4&gt;=$AJ151,X$4&lt;$AK151)),$AG151,$AF151),0)))</f>
        <v/>
      </c>
      <c r="Y151" s="40">
        <f>IF(OR($A151="",$AF151=""),"",IF($AL151=1,0,IF(IF($AE151&gt;$AD151,AND(Y$4&gt;=$AD151,Y$4&lt;$AE151),OR(Y$4&gt;=$AD151,Y$4&lt;$AE151)),IF(OR(AND(Y$4&gt;=$AH151,Y$4&lt;$AI151),AND(Y$4&gt;=$AJ151,Y$4&lt;$AK151)),$AG151,$AF151),0)))</f>
        <v/>
      </c>
      <c r="Z151" s="40">
        <f>IF(OR($A151="",$AF151=""),"",IF($AL151=1,0,IF(IF($AE151&gt;$AD151,AND(Z$4&gt;=$AD151,Z$4&lt;$AE151),OR(Z$4&gt;=$AD151,Z$4&lt;$AE151)),IF(OR(AND(Z$4&gt;=$AH151,Z$4&lt;$AI151),AND(Z$4&gt;=$AJ151,Z$4&lt;$AK151)),$AG151,$AF151),0)))</f>
        <v/>
      </c>
      <c r="AA151" s="41">
        <f>IF($A151="","",SUM(C151:Z151))</f>
        <v/>
      </c>
      <c r="AC151" s="42" t="n">
        <v>2</v>
      </c>
      <c r="AD151" s="42">
        <f>IF('3 Movimento'!$B$28&lt;&gt;"",'3 Movimento'!$B$28,IF('1 Loja'!C$16="",0,'1 Loja'!C$16))*24</f>
        <v/>
      </c>
      <c r="AE151" s="42">
        <f>IF('3 Movimento'!$C$28&lt;&gt;"",'3 Movimento'!$C$28,IF('1 Loja'!C$17="",0,'1 Loja'!C$17))*24</f>
        <v/>
      </c>
      <c r="AF151" s="42">
        <f>IF('3 Movimento'!$F$28="","",'3 Movimento'!$F$28)</f>
        <v/>
      </c>
      <c r="AG151" s="42">
        <f>IF('3 Movimento'!$G$28="",AF151,'3 Movimento'!$G$28)</f>
        <v/>
      </c>
      <c r="AH151" s="42">
        <f>IF('1 Loja'!C$18="",-1,'1 Loja'!C$18*24)</f>
        <v/>
      </c>
      <c r="AI151" s="42">
        <f>IF('1 Loja'!C$19="",-1,'1 Loja'!C$19*24)</f>
        <v/>
      </c>
      <c r="AJ151" s="42">
        <f>IF('1 Loja'!C$20="",-1,'1 Loja'!C$20*24)</f>
        <v/>
      </c>
      <c r="AK151" s="42">
        <f>IF('1 Loja'!C$21="",-1,'1 Loja'!C$21*24)</f>
        <v/>
      </c>
      <c r="AL151" s="42">
        <f>IF(AND('3 Movimento'!$B$28="",'3 Movimento'!$C$28="",OR('1 Loja'!C$16="",'1 Loja'!C$17="")),1,0)</f>
        <v/>
      </c>
    </row>
    <row r="152">
      <c r="A152" s="39">
        <f>IF('3 Movimento'!$A$28="","",'3 Movimento'!$A$28)</f>
        <v/>
      </c>
      <c r="B152" s="39" t="inlineStr">
        <is>
          <t>Domingo</t>
        </is>
      </c>
      <c r="C152" s="40">
        <f>IF(OR($A152="",$AF152=""),"",IF($AL152=1,0,IF(IF($AE152&gt;$AD152,AND(C$4&gt;=$AD152,C$4&lt;$AE152),OR(C$4&gt;=$AD152,C$4&lt;$AE152)),IF(OR(AND(C$4&gt;=$AH152,C$4&lt;$AI152),AND(C$4&gt;=$AJ152,C$4&lt;$AK152)),$AG152,$AF152),0)))</f>
        <v/>
      </c>
      <c r="D152" s="40">
        <f>IF(OR($A152="",$AF152=""),"",IF($AL152=1,0,IF(IF($AE152&gt;$AD152,AND(D$4&gt;=$AD152,D$4&lt;$AE152),OR(D$4&gt;=$AD152,D$4&lt;$AE152)),IF(OR(AND(D$4&gt;=$AH152,D$4&lt;$AI152),AND(D$4&gt;=$AJ152,D$4&lt;$AK152)),$AG152,$AF152),0)))</f>
        <v/>
      </c>
      <c r="E152" s="40">
        <f>IF(OR($A152="",$AF152=""),"",IF($AL152=1,0,IF(IF($AE152&gt;$AD152,AND(E$4&gt;=$AD152,E$4&lt;$AE152),OR(E$4&gt;=$AD152,E$4&lt;$AE152)),IF(OR(AND(E$4&gt;=$AH152,E$4&lt;$AI152),AND(E$4&gt;=$AJ152,E$4&lt;$AK152)),$AG152,$AF152),0)))</f>
        <v/>
      </c>
      <c r="F152" s="40">
        <f>IF(OR($A152="",$AF152=""),"",IF($AL152=1,0,IF(IF($AE152&gt;$AD152,AND(F$4&gt;=$AD152,F$4&lt;$AE152),OR(F$4&gt;=$AD152,F$4&lt;$AE152)),IF(OR(AND(F$4&gt;=$AH152,F$4&lt;$AI152),AND(F$4&gt;=$AJ152,F$4&lt;$AK152)),$AG152,$AF152),0)))</f>
        <v/>
      </c>
      <c r="G152" s="40">
        <f>IF(OR($A152="",$AF152=""),"",IF($AL152=1,0,IF(IF($AE152&gt;$AD152,AND(G$4&gt;=$AD152,G$4&lt;$AE152),OR(G$4&gt;=$AD152,G$4&lt;$AE152)),IF(OR(AND(G$4&gt;=$AH152,G$4&lt;$AI152),AND(G$4&gt;=$AJ152,G$4&lt;$AK152)),$AG152,$AF152),0)))</f>
        <v/>
      </c>
      <c r="H152" s="40">
        <f>IF(OR($A152="",$AF152=""),"",IF($AL152=1,0,IF(IF($AE152&gt;$AD152,AND(H$4&gt;=$AD152,H$4&lt;$AE152),OR(H$4&gt;=$AD152,H$4&lt;$AE152)),IF(OR(AND(H$4&gt;=$AH152,H$4&lt;$AI152),AND(H$4&gt;=$AJ152,H$4&lt;$AK152)),$AG152,$AF152),0)))</f>
        <v/>
      </c>
      <c r="I152" s="40">
        <f>IF(OR($A152="",$AF152=""),"",IF($AL152=1,0,IF(IF($AE152&gt;$AD152,AND(I$4&gt;=$AD152,I$4&lt;$AE152),OR(I$4&gt;=$AD152,I$4&lt;$AE152)),IF(OR(AND(I$4&gt;=$AH152,I$4&lt;$AI152),AND(I$4&gt;=$AJ152,I$4&lt;$AK152)),$AG152,$AF152),0)))</f>
        <v/>
      </c>
      <c r="J152" s="40">
        <f>IF(OR($A152="",$AF152=""),"",IF($AL152=1,0,IF(IF($AE152&gt;$AD152,AND(J$4&gt;=$AD152,J$4&lt;$AE152),OR(J$4&gt;=$AD152,J$4&lt;$AE152)),IF(OR(AND(J$4&gt;=$AH152,J$4&lt;$AI152),AND(J$4&gt;=$AJ152,J$4&lt;$AK152)),$AG152,$AF152),0)))</f>
        <v/>
      </c>
      <c r="K152" s="40">
        <f>IF(OR($A152="",$AF152=""),"",IF($AL152=1,0,IF(IF($AE152&gt;$AD152,AND(K$4&gt;=$AD152,K$4&lt;$AE152),OR(K$4&gt;=$AD152,K$4&lt;$AE152)),IF(OR(AND(K$4&gt;=$AH152,K$4&lt;$AI152),AND(K$4&gt;=$AJ152,K$4&lt;$AK152)),$AG152,$AF152),0)))</f>
        <v/>
      </c>
      <c r="L152" s="40">
        <f>IF(OR($A152="",$AF152=""),"",IF($AL152=1,0,IF(IF($AE152&gt;$AD152,AND(L$4&gt;=$AD152,L$4&lt;$AE152),OR(L$4&gt;=$AD152,L$4&lt;$AE152)),IF(OR(AND(L$4&gt;=$AH152,L$4&lt;$AI152),AND(L$4&gt;=$AJ152,L$4&lt;$AK152)),$AG152,$AF152),0)))</f>
        <v/>
      </c>
      <c r="M152" s="40">
        <f>IF(OR($A152="",$AF152=""),"",IF($AL152=1,0,IF(IF($AE152&gt;$AD152,AND(M$4&gt;=$AD152,M$4&lt;$AE152),OR(M$4&gt;=$AD152,M$4&lt;$AE152)),IF(OR(AND(M$4&gt;=$AH152,M$4&lt;$AI152),AND(M$4&gt;=$AJ152,M$4&lt;$AK152)),$AG152,$AF152),0)))</f>
        <v/>
      </c>
      <c r="N152" s="40">
        <f>IF(OR($A152="",$AF152=""),"",IF($AL152=1,0,IF(IF($AE152&gt;$AD152,AND(N$4&gt;=$AD152,N$4&lt;$AE152),OR(N$4&gt;=$AD152,N$4&lt;$AE152)),IF(OR(AND(N$4&gt;=$AH152,N$4&lt;$AI152),AND(N$4&gt;=$AJ152,N$4&lt;$AK152)),$AG152,$AF152),0)))</f>
        <v/>
      </c>
      <c r="O152" s="40">
        <f>IF(OR($A152="",$AF152=""),"",IF($AL152=1,0,IF(IF($AE152&gt;$AD152,AND(O$4&gt;=$AD152,O$4&lt;$AE152),OR(O$4&gt;=$AD152,O$4&lt;$AE152)),IF(OR(AND(O$4&gt;=$AH152,O$4&lt;$AI152),AND(O$4&gt;=$AJ152,O$4&lt;$AK152)),$AG152,$AF152),0)))</f>
        <v/>
      </c>
      <c r="P152" s="40">
        <f>IF(OR($A152="",$AF152=""),"",IF($AL152=1,0,IF(IF($AE152&gt;$AD152,AND(P$4&gt;=$AD152,P$4&lt;$AE152),OR(P$4&gt;=$AD152,P$4&lt;$AE152)),IF(OR(AND(P$4&gt;=$AH152,P$4&lt;$AI152),AND(P$4&gt;=$AJ152,P$4&lt;$AK152)),$AG152,$AF152),0)))</f>
        <v/>
      </c>
      <c r="Q152" s="40">
        <f>IF(OR($A152="",$AF152=""),"",IF($AL152=1,0,IF(IF($AE152&gt;$AD152,AND(Q$4&gt;=$AD152,Q$4&lt;$AE152),OR(Q$4&gt;=$AD152,Q$4&lt;$AE152)),IF(OR(AND(Q$4&gt;=$AH152,Q$4&lt;$AI152),AND(Q$4&gt;=$AJ152,Q$4&lt;$AK152)),$AG152,$AF152),0)))</f>
        <v/>
      </c>
      <c r="R152" s="40">
        <f>IF(OR($A152="",$AF152=""),"",IF($AL152=1,0,IF(IF($AE152&gt;$AD152,AND(R$4&gt;=$AD152,R$4&lt;$AE152),OR(R$4&gt;=$AD152,R$4&lt;$AE152)),IF(OR(AND(R$4&gt;=$AH152,R$4&lt;$AI152),AND(R$4&gt;=$AJ152,R$4&lt;$AK152)),$AG152,$AF152),0)))</f>
        <v/>
      </c>
      <c r="S152" s="40">
        <f>IF(OR($A152="",$AF152=""),"",IF($AL152=1,0,IF(IF($AE152&gt;$AD152,AND(S$4&gt;=$AD152,S$4&lt;$AE152),OR(S$4&gt;=$AD152,S$4&lt;$AE152)),IF(OR(AND(S$4&gt;=$AH152,S$4&lt;$AI152),AND(S$4&gt;=$AJ152,S$4&lt;$AK152)),$AG152,$AF152),0)))</f>
        <v/>
      </c>
      <c r="T152" s="40">
        <f>IF(OR($A152="",$AF152=""),"",IF($AL152=1,0,IF(IF($AE152&gt;$AD152,AND(T$4&gt;=$AD152,T$4&lt;$AE152),OR(T$4&gt;=$AD152,T$4&lt;$AE152)),IF(OR(AND(T$4&gt;=$AH152,T$4&lt;$AI152),AND(T$4&gt;=$AJ152,T$4&lt;$AK152)),$AG152,$AF152),0)))</f>
        <v/>
      </c>
      <c r="U152" s="40">
        <f>IF(OR($A152="",$AF152=""),"",IF($AL152=1,0,IF(IF($AE152&gt;$AD152,AND(U$4&gt;=$AD152,U$4&lt;$AE152),OR(U$4&gt;=$AD152,U$4&lt;$AE152)),IF(OR(AND(U$4&gt;=$AH152,U$4&lt;$AI152),AND(U$4&gt;=$AJ152,U$4&lt;$AK152)),$AG152,$AF152),0)))</f>
        <v/>
      </c>
      <c r="V152" s="40">
        <f>IF(OR($A152="",$AF152=""),"",IF($AL152=1,0,IF(IF($AE152&gt;$AD152,AND(V$4&gt;=$AD152,V$4&lt;$AE152),OR(V$4&gt;=$AD152,V$4&lt;$AE152)),IF(OR(AND(V$4&gt;=$AH152,V$4&lt;$AI152),AND(V$4&gt;=$AJ152,V$4&lt;$AK152)),$AG152,$AF152),0)))</f>
        <v/>
      </c>
      <c r="W152" s="40">
        <f>IF(OR($A152="",$AF152=""),"",IF($AL152=1,0,IF(IF($AE152&gt;$AD152,AND(W$4&gt;=$AD152,W$4&lt;$AE152),OR(W$4&gt;=$AD152,W$4&lt;$AE152)),IF(OR(AND(W$4&gt;=$AH152,W$4&lt;$AI152),AND(W$4&gt;=$AJ152,W$4&lt;$AK152)),$AG152,$AF152),0)))</f>
        <v/>
      </c>
      <c r="X152" s="40">
        <f>IF(OR($A152="",$AF152=""),"",IF($AL152=1,0,IF(IF($AE152&gt;$AD152,AND(X$4&gt;=$AD152,X$4&lt;$AE152),OR(X$4&gt;=$AD152,X$4&lt;$AE152)),IF(OR(AND(X$4&gt;=$AH152,X$4&lt;$AI152),AND(X$4&gt;=$AJ152,X$4&lt;$AK152)),$AG152,$AF152),0)))</f>
        <v/>
      </c>
      <c r="Y152" s="40">
        <f>IF(OR($A152="",$AF152=""),"",IF($AL152=1,0,IF(IF($AE152&gt;$AD152,AND(Y$4&gt;=$AD152,Y$4&lt;$AE152),OR(Y$4&gt;=$AD152,Y$4&lt;$AE152)),IF(OR(AND(Y$4&gt;=$AH152,Y$4&lt;$AI152),AND(Y$4&gt;=$AJ152,Y$4&lt;$AK152)),$AG152,$AF152),0)))</f>
        <v/>
      </c>
      <c r="Z152" s="40">
        <f>IF(OR($A152="",$AF152=""),"",IF($AL152=1,0,IF(IF($AE152&gt;$AD152,AND(Z$4&gt;=$AD152,Z$4&lt;$AE152),OR(Z$4&gt;=$AD152,Z$4&lt;$AE152)),IF(OR(AND(Z$4&gt;=$AH152,Z$4&lt;$AI152),AND(Z$4&gt;=$AJ152,Z$4&lt;$AK152)),$AG152,$AF152),0)))</f>
        <v/>
      </c>
      <c r="AA152" s="41">
        <f>IF($A152="","",SUM(C152:Z152))</f>
        <v/>
      </c>
      <c r="AC152" s="42" t="n">
        <v>3</v>
      </c>
      <c r="AD152" s="42">
        <f>IF('3 Movimento'!$B$28&lt;&gt;"",'3 Movimento'!$B$28,IF('1 Loja'!D$16="",0,'1 Loja'!D$16))*24</f>
        <v/>
      </c>
      <c r="AE152" s="42">
        <f>IF('3 Movimento'!$C$28&lt;&gt;"",'3 Movimento'!$C$28,IF('1 Loja'!D$17="",0,'1 Loja'!D$17))*24</f>
        <v/>
      </c>
      <c r="AF152" s="42">
        <f>IF('3 Movimento'!$H$28="","",'3 Movimento'!$H$28)</f>
        <v/>
      </c>
      <c r="AG152" s="42">
        <f>IF('3 Movimento'!$I$28="",AF152,'3 Movimento'!$I$28)</f>
        <v/>
      </c>
      <c r="AH152" s="42">
        <f>IF('1 Loja'!D$18="",-1,'1 Loja'!D$18*24)</f>
        <v/>
      </c>
      <c r="AI152" s="42">
        <f>IF('1 Loja'!D$19="",-1,'1 Loja'!D$19*24)</f>
        <v/>
      </c>
      <c r="AJ152" s="42">
        <f>IF('1 Loja'!D$20="",-1,'1 Loja'!D$20*24)</f>
        <v/>
      </c>
      <c r="AK152" s="42">
        <f>IF('1 Loja'!D$21="",-1,'1 Loja'!D$21*24)</f>
        <v/>
      </c>
      <c r="AL152" s="42">
        <f>IF(AND('3 Movimento'!$B$28="",'3 Movimento'!$C$28="",OR('1 Loja'!D$16="",'1 Loja'!D$17="")),1,0)</f>
        <v/>
      </c>
    </row>
    <row r="153">
      <c r="A153" s="39">
        <f>IF('3 Movimento'!$A$29="","",'3 Movimento'!$A$29)</f>
        <v/>
      </c>
      <c r="B153" s="39" t="inlineStr">
        <is>
          <t>Segunda</t>
        </is>
      </c>
      <c r="C153" s="40">
        <f>IF(OR($A153="",$AF153=""),"",IF($AL153=1,0,IF(IF($AE153&gt;$AD153,AND(C$4&gt;=$AD153,C$4&lt;$AE153),OR(C$4&gt;=$AD153,C$4&lt;$AE153)),IF(OR(AND(C$4&gt;=$AH153,C$4&lt;$AI153),AND(C$4&gt;=$AJ153,C$4&lt;$AK153)),$AG153,$AF153),0)))</f>
        <v/>
      </c>
      <c r="D153" s="40">
        <f>IF(OR($A153="",$AF153=""),"",IF($AL153=1,0,IF(IF($AE153&gt;$AD153,AND(D$4&gt;=$AD153,D$4&lt;$AE153),OR(D$4&gt;=$AD153,D$4&lt;$AE153)),IF(OR(AND(D$4&gt;=$AH153,D$4&lt;$AI153),AND(D$4&gt;=$AJ153,D$4&lt;$AK153)),$AG153,$AF153),0)))</f>
        <v/>
      </c>
      <c r="E153" s="40">
        <f>IF(OR($A153="",$AF153=""),"",IF($AL153=1,0,IF(IF($AE153&gt;$AD153,AND(E$4&gt;=$AD153,E$4&lt;$AE153),OR(E$4&gt;=$AD153,E$4&lt;$AE153)),IF(OR(AND(E$4&gt;=$AH153,E$4&lt;$AI153),AND(E$4&gt;=$AJ153,E$4&lt;$AK153)),$AG153,$AF153),0)))</f>
        <v/>
      </c>
      <c r="F153" s="40">
        <f>IF(OR($A153="",$AF153=""),"",IF($AL153=1,0,IF(IF($AE153&gt;$AD153,AND(F$4&gt;=$AD153,F$4&lt;$AE153),OR(F$4&gt;=$AD153,F$4&lt;$AE153)),IF(OR(AND(F$4&gt;=$AH153,F$4&lt;$AI153),AND(F$4&gt;=$AJ153,F$4&lt;$AK153)),$AG153,$AF153),0)))</f>
        <v/>
      </c>
      <c r="G153" s="40">
        <f>IF(OR($A153="",$AF153=""),"",IF($AL153=1,0,IF(IF($AE153&gt;$AD153,AND(G$4&gt;=$AD153,G$4&lt;$AE153),OR(G$4&gt;=$AD153,G$4&lt;$AE153)),IF(OR(AND(G$4&gt;=$AH153,G$4&lt;$AI153),AND(G$4&gt;=$AJ153,G$4&lt;$AK153)),$AG153,$AF153),0)))</f>
        <v/>
      </c>
      <c r="H153" s="40">
        <f>IF(OR($A153="",$AF153=""),"",IF($AL153=1,0,IF(IF($AE153&gt;$AD153,AND(H$4&gt;=$AD153,H$4&lt;$AE153),OR(H$4&gt;=$AD153,H$4&lt;$AE153)),IF(OR(AND(H$4&gt;=$AH153,H$4&lt;$AI153),AND(H$4&gt;=$AJ153,H$4&lt;$AK153)),$AG153,$AF153),0)))</f>
        <v/>
      </c>
      <c r="I153" s="40">
        <f>IF(OR($A153="",$AF153=""),"",IF($AL153=1,0,IF(IF($AE153&gt;$AD153,AND(I$4&gt;=$AD153,I$4&lt;$AE153),OR(I$4&gt;=$AD153,I$4&lt;$AE153)),IF(OR(AND(I$4&gt;=$AH153,I$4&lt;$AI153),AND(I$4&gt;=$AJ153,I$4&lt;$AK153)),$AG153,$AF153),0)))</f>
        <v/>
      </c>
      <c r="J153" s="40">
        <f>IF(OR($A153="",$AF153=""),"",IF($AL153=1,0,IF(IF($AE153&gt;$AD153,AND(J$4&gt;=$AD153,J$4&lt;$AE153),OR(J$4&gt;=$AD153,J$4&lt;$AE153)),IF(OR(AND(J$4&gt;=$AH153,J$4&lt;$AI153),AND(J$4&gt;=$AJ153,J$4&lt;$AK153)),$AG153,$AF153),0)))</f>
        <v/>
      </c>
      <c r="K153" s="40">
        <f>IF(OR($A153="",$AF153=""),"",IF($AL153=1,0,IF(IF($AE153&gt;$AD153,AND(K$4&gt;=$AD153,K$4&lt;$AE153),OR(K$4&gt;=$AD153,K$4&lt;$AE153)),IF(OR(AND(K$4&gt;=$AH153,K$4&lt;$AI153),AND(K$4&gt;=$AJ153,K$4&lt;$AK153)),$AG153,$AF153),0)))</f>
        <v/>
      </c>
      <c r="L153" s="40">
        <f>IF(OR($A153="",$AF153=""),"",IF($AL153=1,0,IF(IF($AE153&gt;$AD153,AND(L$4&gt;=$AD153,L$4&lt;$AE153),OR(L$4&gt;=$AD153,L$4&lt;$AE153)),IF(OR(AND(L$4&gt;=$AH153,L$4&lt;$AI153),AND(L$4&gt;=$AJ153,L$4&lt;$AK153)),$AG153,$AF153),0)))</f>
        <v/>
      </c>
      <c r="M153" s="40">
        <f>IF(OR($A153="",$AF153=""),"",IF($AL153=1,0,IF(IF($AE153&gt;$AD153,AND(M$4&gt;=$AD153,M$4&lt;$AE153),OR(M$4&gt;=$AD153,M$4&lt;$AE153)),IF(OR(AND(M$4&gt;=$AH153,M$4&lt;$AI153),AND(M$4&gt;=$AJ153,M$4&lt;$AK153)),$AG153,$AF153),0)))</f>
        <v/>
      </c>
      <c r="N153" s="40">
        <f>IF(OR($A153="",$AF153=""),"",IF($AL153=1,0,IF(IF($AE153&gt;$AD153,AND(N$4&gt;=$AD153,N$4&lt;$AE153),OR(N$4&gt;=$AD153,N$4&lt;$AE153)),IF(OR(AND(N$4&gt;=$AH153,N$4&lt;$AI153),AND(N$4&gt;=$AJ153,N$4&lt;$AK153)),$AG153,$AF153),0)))</f>
        <v/>
      </c>
      <c r="O153" s="40">
        <f>IF(OR($A153="",$AF153=""),"",IF($AL153=1,0,IF(IF($AE153&gt;$AD153,AND(O$4&gt;=$AD153,O$4&lt;$AE153),OR(O$4&gt;=$AD153,O$4&lt;$AE153)),IF(OR(AND(O$4&gt;=$AH153,O$4&lt;$AI153),AND(O$4&gt;=$AJ153,O$4&lt;$AK153)),$AG153,$AF153),0)))</f>
        <v/>
      </c>
      <c r="P153" s="40">
        <f>IF(OR($A153="",$AF153=""),"",IF($AL153=1,0,IF(IF($AE153&gt;$AD153,AND(P$4&gt;=$AD153,P$4&lt;$AE153),OR(P$4&gt;=$AD153,P$4&lt;$AE153)),IF(OR(AND(P$4&gt;=$AH153,P$4&lt;$AI153),AND(P$4&gt;=$AJ153,P$4&lt;$AK153)),$AG153,$AF153),0)))</f>
        <v/>
      </c>
      <c r="Q153" s="40">
        <f>IF(OR($A153="",$AF153=""),"",IF($AL153=1,0,IF(IF($AE153&gt;$AD153,AND(Q$4&gt;=$AD153,Q$4&lt;$AE153),OR(Q$4&gt;=$AD153,Q$4&lt;$AE153)),IF(OR(AND(Q$4&gt;=$AH153,Q$4&lt;$AI153),AND(Q$4&gt;=$AJ153,Q$4&lt;$AK153)),$AG153,$AF153),0)))</f>
        <v/>
      </c>
      <c r="R153" s="40">
        <f>IF(OR($A153="",$AF153=""),"",IF($AL153=1,0,IF(IF($AE153&gt;$AD153,AND(R$4&gt;=$AD153,R$4&lt;$AE153),OR(R$4&gt;=$AD153,R$4&lt;$AE153)),IF(OR(AND(R$4&gt;=$AH153,R$4&lt;$AI153),AND(R$4&gt;=$AJ153,R$4&lt;$AK153)),$AG153,$AF153),0)))</f>
        <v/>
      </c>
      <c r="S153" s="40">
        <f>IF(OR($A153="",$AF153=""),"",IF($AL153=1,0,IF(IF($AE153&gt;$AD153,AND(S$4&gt;=$AD153,S$4&lt;$AE153),OR(S$4&gt;=$AD153,S$4&lt;$AE153)),IF(OR(AND(S$4&gt;=$AH153,S$4&lt;$AI153),AND(S$4&gt;=$AJ153,S$4&lt;$AK153)),$AG153,$AF153),0)))</f>
        <v/>
      </c>
      <c r="T153" s="40">
        <f>IF(OR($A153="",$AF153=""),"",IF($AL153=1,0,IF(IF($AE153&gt;$AD153,AND(T$4&gt;=$AD153,T$4&lt;$AE153),OR(T$4&gt;=$AD153,T$4&lt;$AE153)),IF(OR(AND(T$4&gt;=$AH153,T$4&lt;$AI153),AND(T$4&gt;=$AJ153,T$4&lt;$AK153)),$AG153,$AF153),0)))</f>
        <v/>
      </c>
      <c r="U153" s="40">
        <f>IF(OR($A153="",$AF153=""),"",IF($AL153=1,0,IF(IF($AE153&gt;$AD153,AND(U$4&gt;=$AD153,U$4&lt;$AE153),OR(U$4&gt;=$AD153,U$4&lt;$AE153)),IF(OR(AND(U$4&gt;=$AH153,U$4&lt;$AI153),AND(U$4&gt;=$AJ153,U$4&lt;$AK153)),$AG153,$AF153),0)))</f>
        <v/>
      </c>
      <c r="V153" s="40">
        <f>IF(OR($A153="",$AF153=""),"",IF($AL153=1,0,IF(IF($AE153&gt;$AD153,AND(V$4&gt;=$AD153,V$4&lt;$AE153),OR(V$4&gt;=$AD153,V$4&lt;$AE153)),IF(OR(AND(V$4&gt;=$AH153,V$4&lt;$AI153),AND(V$4&gt;=$AJ153,V$4&lt;$AK153)),$AG153,$AF153),0)))</f>
        <v/>
      </c>
      <c r="W153" s="40">
        <f>IF(OR($A153="",$AF153=""),"",IF($AL153=1,0,IF(IF($AE153&gt;$AD153,AND(W$4&gt;=$AD153,W$4&lt;$AE153),OR(W$4&gt;=$AD153,W$4&lt;$AE153)),IF(OR(AND(W$4&gt;=$AH153,W$4&lt;$AI153),AND(W$4&gt;=$AJ153,W$4&lt;$AK153)),$AG153,$AF153),0)))</f>
        <v/>
      </c>
      <c r="X153" s="40">
        <f>IF(OR($A153="",$AF153=""),"",IF($AL153=1,0,IF(IF($AE153&gt;$AD153,AND(X$4&gt;=$AD153,X$4&lt;$AE153),OR(X$4&gt;=$AD153,X$4&lt;$AE153)),IF(OR(AND(X$4&gt;=$AH153,X$4&lt;$AI153),AND(X$4&gt;=$AJ153,X$4&lt;$AK153)),$AG153,$AF153),0)))</f>
        <v/>
      </c>
      <c r="Y153" s="40">
        <f>IF(OR($A153="",$AF153=""),"",IF($AL153=1,0,IF(IF($AE153&gt;$AD153,AND(Y$4&gt;=$AD153,Y$4&lt;$AE153),OR(Y$4&gt;=$AD153,Y$4&lt;$AE153)),IF(OR(AND(Y$4&gt;=$AH153,Y$4&lt;$AI153),AND(Y$4&gt;=$AJ153,Y$4&lt;$AK153)),$AG153,$AF153),0)))</f>
        <v/>
      </c>
      <c r="Z153" s="40">
        <f>IF(OR($A153="",$AF153=""),"",IF($AL153=1,0,IF(IF($AE153&gt;$AD153,AND(Z$4&gt;=$AD153,Z$4&lt;$AE153),OR(Z$4&gt;=$AD153,Z$4&lt;$AE153)),IF(OR(AND(Z$4&gt;=$AH153,Z$4&lt;$AI153),AND(Z$4&gt;=$AJ153,Z$4&lt;$AK153)),$AG153,$AF153),0)))</f>
        <v/>
      </c>
      <c r="AA153" s="41">
        <f>IF($A153="","",SUM(C153:Z153))</f>
        <v/>
      </c>
      <c r="AC153" s="42" t="n">
        <v>1</v>
      </c>
      <c r="AD153" s="42">
        <f>IF('3 Movimento'!$B$29&lt;&gt;"",'3 Movimento'!$B$29,IF('1 Loja'!B$16="",0,'1 Loja'!B$16))*24</f>
        <v/>
      </c>
      <c r="AE153" s="42">
        <f>IF('3 Movimento'!$C$29&lt;&gt;"",'3 Movimento'!$C$29,IF('1 Loja'!B$17="",0,'1 Loja'!B$17))*24</f>
        <v/>
      </c>
      <c r="AF153" s="42">
        <f>IF('3 Movimento'!$D$29="","",'3 Movimento'!$D$29)</f>
        <v/>
      </c>
      <c r="AG153" s="42">
        <f>IF('3 Movimento'!$E$29="",AF153,'3 Movimento'!$E$29)</f>
        <v/>
      </c>
      <c r="AH153" s="42">
        <f>IF('1 Loja'!B$18="",-1,'1 Loja'!B$18*24)</f>
        <v/>
      </c>
      <c r="AI153" s="42">
        <f>IF('1 Loja'!B$19="",-1,'1 Loja'!B$19*24)</f>
        <v/>
      </c>
      <c r="AJ153" s="42">
        <f>IF('1 Loja'!B$20="",-1,'1 Loja'!B$20*24)</f>
        <v/>
      </c>
      <c r="AK153" s="42">
        <f>IF('1 Loja'!B$21="",-1,'1 Loja'!B$21*24)</f>
        <v/>
      </c>
      <c r="AL153" s="42">
        <f>IF(AND('3 Movimento'!$B$29="",'3 Movimento'!$C$29="",OR('1 Loja'!B$16="",'1 Loja'!B$17="")),1,0)</f>
        <v/>
      </c>
    </row>
    <row r="154">
      <c r="A154" s="39">
        <f>IF('3 Movimento'!$A$29="","",'3 Movimento'!$A$29)</f>
        <v/>
      </c>
      <c r="B154" s="39" t="inlineStr">
        <is>
          <t>Terça</t>
        </is>
      </c>
      <c r="C154" s="40">
        <f>IF(OR($A154="",$AF154=""),"",IF($AL154=1,0,IF(IF($AE154&gt;$AD154,AND(C$4&gt;=$AD154,C$4&lt;$AE154),OR(C$4&gt;=$AD154,C$4&lt;$AE154)),IF(OR(AND(C$4&gt;=$AH154,C$4&lt;$AI154),AND(C$4&gt;=$AJ154,C$4&lt;$AK154)),$AG154,$AF154),0)))</f>
        <v/>
      </c>
      <c r="D154" s="40">
        <f>IF(OR($A154="",$AF154=""),"",IF($AL154=1,0,IF(IF($AE154&gt;$AD154,AND(D$4&gt;=$AD154,D$4&lt;$AE154),OR(D$4&gt;=$AD154,D$4&lt;$AE154)),IF(OR(AND(D$4&gt;=$AH154,D$4&lt;$AI154),AND(D$4&gt;=$AJ154,D$4&lt;$AK154)),$AG154,$AF154),0)))</f>
        <v/>
      </c>
      <c r="E154" s="40">
        <f>IF(OR($A154="",$AF154=""),"",IF($AL154=1,0,IF(IF($AE154&gt;$AD154,AND(E$4&gt;=$AD154,E$4&lt;$AE154),OR(E$4&gt;=$AD154,E$4&lt;$AE154)),IF(OR(AND(E$4&gt;=$AH154,E$4&lt;$AI154),AND(E$4&gt;=$AJ154,E$4&lt;$AK154)),$AG154,$AF154),0)))</f>
        <v/>
      </c>
      <c r="F154" s="40">
        <f>IF(OR($A154="",$AF154=""),"",IF($AL154=1,0,IF(IF($AE154&gt;$AD154,AND(F$4&gt;=$AD154,F$4&lt;$AE154),OR(F$4&gt;=$AD154,F$4&lt;$AE154)),IF(OR(AND(F$4&gt;=$AH154,F$4&lt;$AI154),AND(F$4&gt;=$AJ154,F$4&lt;$AK154)),$AG154,$AF154),0)))</f>
        <v/>
      </c>
      <c r="G154" s="40">
        <f>IF(OR($A154="",$AF154=""),"",IF($AL154=1,0,IF(IF($AE154&gt;$AD154,AND(G$4&gt;=$AD154,G$4&lt;$AE154),OR(G$4&gt;=$AD154,G$4&lt;$AE154)),IF(OR(AND(G$4&gt;=$AH154,G$4&lt;$AI154),AND(G$4&gt;=$AJ154,G$4&lt;$AK154)),$AG154,$AF154),0)))</f>
        <v/>
      </c>
      <c r="H154" s="40">
        <f>IF(OR($A154="",$AF154=""),"",IF($AL154=1,0,IF(IF($AE154&gt;$AD154,AND(H$4&gt;=$AD154,H$4&lt;$AE154),OR(H$4&gt;=$AD154,H$4&lt;$AE154)),IF(OR(AND(H$4&gt;=$AH154,H$4&lt;$AI154),AND(H$4&gt;=$AJ154,H$4&lt;$AK154)),$AG154,$AF154),0)))</f>
        <v/>
      </c>
      <c r="I154" s="40">
        <f>IF(OR($A154="",$AF154=""),"",IF($AL154=1,0,IF(IF($AE154&gt;$AD154,AND(I$4&gt;=$AD154,I$4&lt;$AE154),OR(I$4&gt;=$AD154,I$4&lt;$AE154)),IF(OR(AND(I$4&gt;=$AH154,I$4&lt;$AI154),AND(I$4&gt;=$AJ154,I$4&lt;$AK154)),$AG154,$AF154),0)))</f>
        <v/>
      </c>
      <c r="J154" s="40">
        <f>IF(OR($A154="",$AF154=""),"",IF($AL154=1,0,IF(IF($AE154&gt;$AD154,AND(J$4&gt;=$AD154,J$4&lt;$AE154),OR(J$4&gt;=$AD154,J$4&lt;$AE154)),IF(OR(AND(J$4&gt;=$AH154,J$4&lt;$AI154),AND(J$4&gt;=$AJ154,J$4&lt;$AK154)),$AG154,$AF154),0)))</f>
        <v/>
      </c>
      <c r="K154" s="40">
        <f>IF(OR($A154="",$AF154=""),"",IF($AL154=1,0,IF(IF($AE154&gt;$AD154,AND(K$4&gt;=$AD154,K$4&lt;$AE154),OR(K$4&gt;=$AD154,K$4&lt;$AE154)),IF(OR(AND(K$4&gt;=$AH154,K$4&lt;$AI154),AND(K$4&gt;=$AJ154,K$4&lt;$AK154)),$AG154,$AF154),0)))</f>
        <v/>
      </c>
      <c r="L154" s="40">
        <f>IF(OR($A154="",$AF154=""),"",IF($AL154=1,0,IF(IF($AE154&gt;$AD154,AND(L$4&gt;=$AD154,L$4&lt;$AE154),OR(L$4&gt;=$AD154,L$4&lt;$AE154)),IF(OR(AND(L$4&gt;=$AH154,L$4&lt;$AI154),AND(L$4&gt;=$AJ154,L$4&lt;$AK154)),$AG154,$AF154),0)))</f>
        <v/>
      </c>
      <c r="M154" s="40">
        <f>IF(OR($A154="",$AF154=""),"",IF($AL154=1,0,IF(IF($AE154&gt;$AD154,AND(M$4&gt;=$AD154,M$4&lt;$AE154),OR(M$4&gt;=$AD154,M$4&lt;$AE154)),IF(OR(AND(M$4&gt;=$AH154,M$4&lt;$AI154),AND(M$4&gt;=$AJ154,M$4&lt;$AK154)),$AG154,$AF154),0)))</f>
        <v/>
      </c>
      <c r="N154" s="40">
        <f>IF(OR($A154="",$AF154=""),"",IF($AL154=1,0,IF(IF($AE154&gt;$AD154,AND(N$4&gt;=$AD154,N$4&lt;$AE154),OR(N$4&gt;=$AD154,N$4&lt;$AE154)),IF(OR(AND(N$4&gt;=$AH154,N$4&lt;$AI154),AND(N$4&gt;=$AJ154,N$4&lt;$AK154)),$AG154,$AF154),0)))</f>
        <v/>
      </c>
      <c r="O154" s="40">
        <f>IF(OR($A154="",$AF154=""),"",IF($AL154=1,0,IF(IF($AE154&gt;$AD154,AND(O$4&gt;=$AD154,O$4&lt;$AE154),OR(O$4&gt;=$AD154,O$4&lt;$AE154)),IF(OR(AND(O$4&gt;=$AH154,O$4&lt;$AI154),AND(O$4&gt;=$AJ154,O$4&lt;$AK154)),$AG154,$AF154),0)))</f>
        <v/>
      </c>
      <c r="P154" s="40">
        <f>IF(OR($A154="",$AF154=""),"",IF($AL154=1,0,IF(IF($AE154&gt;$AD154,AND(P$4&gt;=$AD154,P$4&lt;$AE154),OR(P$4&gt;=$AD154,P$4&lt;$AE154)),IF(OR(AND(P$4&gt;=$AH154,P$4&lt;$AI154),AND(P$4&gt;=$AJ154,P$4&lt;$AK154)),$AG154,$AF154),0)))</f>
        <v/>
      </c>
      <c r="Q154" s="40">
        <f>IF(OR($A154="",$AF154=""),"",IF($AL154=1,0,IF(IF($AE154&gt;$AD154,AND(Q$4&gt;=$AD154,Q$4&lt;$AE154),OR(Q$4&gt;=$AD154,Q$4&lt;$AE154)),IF(OR(AND(Q$4&gt;=$AH154,Q$4&lt;$AI154),AND(Q$4&gt;=$AJ154,Q$4&lt;$AK154)),$AG154,$AF154),0)))</f>
        <v/>
      </c>
      <c r="R154" s="40">
        <f>IF(OR($A154="",$AF154=""),"",IF($AL154=1,0,IF(IF($AE154&gt;$AD154,AND(R$4&gt;=$AD154,R$4&lt;$AE154),OR(R$4&gt;=$AD154,R$4&lt;$AE154)),IF(OR(AND(R$4&gt;=$AH154,R$4&lt;$AI154),AND(R$4&gt;=$AJ154,R$4&lt;$AK154)),$AG154,$AF154),0)))</f>
        <v/>
      </c>
      <c r="S154" s="40">
        <f>IF(OR($A154="",$AF154=""),"",IF($AL154=1,0,IF(IF($AE154&gt;$AD154,AND(S$4&gt;=$AD154,S$4&lt;$AE154),OR(S$4&gt;=$AD154,S$4&lt;$AE154)),IF(OR(AND(S$4&gt;=$AH154,S$4&lt;$AI154),AND(S$4&gt;=$AJ154,S$4&lt;$AK154)),$AG154,$AF154),0)))</f>
        <v/>
      </c>
      <c r="T154" s="40">
        <f>IF(OR($A154="",$AF154=""),"",IF($AL154=1,0,IF(IF($AE154&gt;$AD154,AND(T$4&gt;=$AD154,T$4&lt;$AE154),OR(T$4&gt;=$AD154,T$4&lt;$AE154)),IF(OR(AND(T$4&gt;=$AH154,T$4&lt;$AI154),AND(T$4&gt;=$AJ154,T$4&lt;$AK154)),$AG154,$AF154),0)))</f>
        <v/>
      </c>
      <c r="U154" s="40">
        <f>IF(OR($A154="",$AF154=""),"",IF($AL154=1,0,IF(IF($AE154&gt;$AD154,AND(U$4&gt;=$AD154,U$4&lt;$AE154),OR(U$4&gt;=$AD154,U$4&lt;$AE154)),IF(OR(AND(U$4&gt;=$AH154,U$4&lt;$AI154),AND(U$4&gt;=$AJ154,U$4&lt;$AK154)),$AG154,$AF154),0)))</f>
        <v/>
      </c>
      <c r="V154" s="40">
        <f>IF(OR($A154="",$AF154=""),"",IF($AL154=1,0,IF(IF($AE154&gt;$AD154,AND(V$4&gt;=$AD154,V$4&lt;$AE154),OR(V$4&gt;=$AD154,V$4&lt;$AE154)),IF(OR(AND(V$4&gt;=$AH154,V$4&lt;$AI154),AND(V$4&gt;=$AJ154,V$4&lt;$AK154)),$AG154,$AF154),0)))</f>
        <v/>
      </c>
      <c r="W154" s="40">
        <f>IF(OR($A154="",$AF154=""),"",IF($AL154=1,0,IF(IF($AE154&gt;$AD154,AND(W$4&gt;=$AD154,W$4&lt;$AE154),OR(W$4&gt;=$AD154,W$4&lt;$AE154)),IF(OR(AND(W$4&gt;=$AH154,W$4&lt;$AI154),AND(W$4&gt;=$AJ154,W$4&lt;$AK154)),$AG154,$AF154),0)))</f>
        <v/>
      </c>
      <c r="X154" s="40">
        <f>IF(OR($A154="",$AF154=""),"",IF($AL154=1,0,IF(IF($AE154&gt;$AD154,AND(X$4&gt;=$AD154,X$4&lt;$AE154),OR(X$4&gt;=$AD154,X$4&lt;$AE154)),IF(OR(AND(X$4&gt;=$AH154,X$4&lt;$AI154),AND(X$4&gt;=$AJ154,X$4&lt;$AK154)),$AG154,$AF154),0)))</f>
        <v/>
      </c>
      <c r="Y154" s="40">
        <f>IF(OR($A154="",$AF154=""),"",IF($AL154=1,0,IF(IF($AE154&gt;$AD154,AND(Y$4&gt;=$AD154,Y$4&lt;$AE154),OR(Y$4&gt;=$AD154,Y$4&lt;$AE154)),IF(OR(AND(Y$4&gt;=$AH154,Y$4&lt;$AI154),AND(Y$4&gt;=$AJ154,Y$4&lt;$AK154)),$AG154,$AF154),0)))</f>
        <v/>
      </c>
      <c r="Z154" s="40">
        <f>IF(OR($A154="",$AF154=""),"",IF($AL154=1,0,IF(IF($AE154&gt;$AD154,AND(Z$4&gt;=$AD154,Z$4&lt;$AE154),OR(Z$4&gt;=$AD154,Z$4&lt;$AE154)),IF(OR(AND(Z$4&gt;=$AH154,Z$4&lt;$AI154),AND(Z$4&gt;=$AJ154,Z$4&lt;$AK154)),$AG154,$AF154),0)))</f>
        <v/>
      </c>
      <c r="AA154" s="41">
        <f>IF($A154="","",SUM(C154:Z154))</f>
        <v/>
      </c>
      <c r="AC154" s="42" t="n">
        <v>1</v>
      </c>
      <c r="AD154" s="42">
        <f>IF('3 Movimento'!$B$29&lt;&gt;"",'3 Movimento'!$B$29,IF('1 Loja'!B$16="",0,'1 Loja'!B$16))*24</f>
        <v/>
      </c>
      <c r="AE154" s="42">
        <f>IF('3 Movimento'!$C$29&lt;&gt;"",'3 Movimento'!$C$29,IF('1 Loja'!B$17="",0,'1 Loja'!B$17))*24</f>
        <v/>
      </c>
      <c r="AF154" s="42">
        <f>IF('3 Movimento'!$D$29="","",'3 Movimento'!$D$29)</f>
        <v/>
      </c>
      <c r="AG154" s="42">
        <f>IF('3 Movimento'!$E$29="",AF154,'3 Movimento'!$E$29)</f>
        <v/>
      </c>
      <c r="AH154" s="42">
        <f>IF('1 Loja'!B$18="",-1,'1 Loja'!B$18*24)</f>
        <v/>
      </c>
      <c r="AI154" s="42">
        <f>IF('1 Loja'!B$19="",-1,'1 Loja'!B$19*24)</f>
        <v/>
      </c>
      <c r="AJ154" s="42">
        <f>IF('1 Loja'!B$20="",-1,'1 Loja'!B$20*24)</f>
        <v/>
      </c>
      <c r="AK154" s="42">
        <f>IF('1 Loja'!B$21="",-1,'1 Loja'!B$21*24)</f>
        <v/>
      </c>
      <c r="AL154" s="42">
        <f>IF(AND('3 Movimento'!$B$29="",'3 Movimento'!$C$29="",OR('1 Loja'!B$16="",'1 Loja'!B$17="")),1,0)</f>
        <v/>
      </c>
    </row>
    <row r="155">
      <c r="A155" s="39">
        <f>IF('3 Movimento'!$A$29="","",'3 Movimento'!$A$29)</f>
        <v/>
      </c>
      <c r="B155" s="39" t="inlineStr">
        <is>
          <t>Quarta</t>
        </is>
      </c>
      <c r="C155" s="40">
        <f>IF(OR($A155="",$AF155=""),"",IF($AL155=1,0,IF(IF($AE155&gt;$AD155,AND(C$4&gt;=$AD155,C$4&lt;$AE155),OR(C$4&gt;=$AD155,C$4&lt;$AE155)),IF(OR(AND(C$4&gt;=$AH155,C$4&lt;$AI155),AND(C$4&gt;=$AJ155,C$4&lt;$AK155)),$AG155,$AF155),0)))</f>
        <v/>
      </c>
      <c r="D155" s="40">
        <f>IF(OR($A155="",$AF155=""),"",IF($AL155=1,0,IF(IF($AE155&gt;$AD155,AND(D$4&gt;=$AD155,D$4&lt;$AE155),OR(D$4&gt;=$AD155,D$4&lt;$AE155)),IF(OR(AND(D$4&gt;=$AH155,D$4&lt;$AI155),AND(D$4&gt;=$AJ155,D$4&lt;$AK155)),$AG155,$AF155),0)))</f>
        <v/>
      </c>
      <c r="E155" s="40">
        <f>IF(OR($A155="",$AF155=""),"",IF($AL155=1,0,IF(IF($AE155&gt;$AD155,AND(E$4&gt;=$AD155,E$4&lt;$AE155),OR(E$4&gt;=$AD155,E$4&lt;$AE155)),IF(OR(AND(E$4&gt;=$AH155,E$4&lt;$AI155),AND(E$4&gt;=$AJ155,E$4&lt;$AK155)),$AG155,$AF155),0)))</f>
        <v/>
      </c>
      <c r="F155" s="40">
        <f>IF(OR($A155="",$AF155=""),"",IF($AL155=1,0,IF(IF($AE155&gt;$AD155,AND(F$4&gt;=$AD155,F$4&lt;$AE155),OR(F$4&gt;=$AD155,F$4&lt;$AE155)),IF(OR(AND(F$4&gt;=$AH155,F$4&lt;$AI155),AND(F$4&gt;=$AJ155,F$4&lt;$AK155)),$AG155,$AF155),0)))</f>
        <v/>
      </c>
      <c r="G155" s="40">
        <f>IF(OR($A155="",$AF155=""),"",IF($AL155=1,0,IF(IF($AE155&gt;$AD155,AND(G$4&gt;=$AD155,G$4&lt;$AE155),OR(G$4&gt;=$AD155,G$4&lt;$AE155)),IF(OR(AND(G$4&gt;=$AH155,G$4&lt;$AI155),AND(G$4&gt;=$AJ155,G$4&lt;$AK155)),$AG155,$AF155),0)))</f>
        <v/>
      </c>
      <c r="H155" s="40">
        <f>IF(OR($A155="",$AF155=""),"",IF($AL155=1,0,IF(IF($AE155&gt;$AD155,AND(H$4&gt;=$AD155,H$4&lt;$AE155),OR(H$4&gt;=$AD155,H$4&lt;$AE155)),IF(OR(AND(H$4&gt;=$AH155,H$4&lt;$AI155),AND(H$4&gt;=$AJ155,H$4&lt;$AK155)),$AG155,$AF155),0)))</f>
        <v/>
      </c>
      <c r="I155" s="40">
        <f>IF(OR($A155="",$AF155=""),"",IF($AL155=1,0,IF(IF($AE155&gt;$AD155,AND(I$4&gt;=$AD155,I$4&lt;$AE155),OR(I$4&gt;=$AD155,I$4&lt;$AE155)),IF(OR(AND(I$4&gt;=$AH155,I$4&lt;$AI155),AND(I$4&gt;=$AJ155,I$4&lt;$AK155)),$AG155,$AF155),0)))</f>
        <v/>
      </c>
      <c r="J155" s="40">
        <f>IF(OR($A155="",$AF155=""),"",IF($AL155=1,0,IF(IF($AE155&gt;$AD155,AND(J$4&gt;=$AD155,J$4&lt;$AE155),OR(J$4&gt;=$AD155,J$4&lt;$AE155)),IF(OR(AND(J$4&gt;=$AH155,J$4&lt;$AI155),AND(J$4&gt;=$AJ155,J$4&lt;$AK155)),$AG155,$AF155),0)))</f>
        <v/>
      </c>
      <c r="K155" s="40">
        <f>IF(OR($A155="",$AF155=""),"",IF($AL155=1,0,IF(IF($AE155&gt;$AD155,AND(K$4&gt;=$AD155,K$4&lt;$AE155),OR(K$4&gt;=$AD155,K$4&lt;$AE155)),IF(OR(AND(K$4&gt;=$AH155,K$4&lt;$AI155),AND(K$4&gt;=$AJ155,K$4&lt;$AK155)),$AG155,$AF155),0)))</f>
        <v/>
      </c>
      <c r="L155" s="40">
        <f>IF(OR($A155="",$AF155=""),"",IF($AL155=1,0,IF(IF($AE155&gt;$AD155,AND(L$4&gt;=$AD155,L$4&lt;$AE155),OR(L$4&gt;=$AD155,L$4&lt;$AE155)),IF(OR(AND(L$4&gt;=$AH155,L$4&lt;$AI155),AND(L$4&gt;=$AJ155,L$4&lt;$AK155)),$AG155,$AF155),0)))</f>
        <v/>
      </c>
      <c r="M155" s="40">
        <f>IF(OR($A155="",$AF155=""),"",IF($AL155=1,0,IF(IF($AE155&gt;$AD155,AND(M$4&gt;=$AD155,M$4&lt;$AE155),OR(M$4&gt;=$AD155,M$4&lt;$AE155)),IF(OR(AND(M$4&gt;=$AH155,M$4&lt;$AI155),AND(M$4&gt;=$AJ155,M$4&lt;$AK155)),$AG155,$AF155),0)))</f>
        <v/>
      </c>
      <c r="N155" s="40">
        <f>IF(OR($A155="",$AF155=""),"",IF($AL155=1,0,IF(IF($AE155&gt;$AD155,AND(N$4&gt;=$AD155,N$4&lt;$AE155),OR(N$4&gt;=$AD155,N$4&lt;$AE155)),IF(OR(AND(N$4&gt;=$AH155,N$4&lt;$AI155),AND(N$4&gt;=$AJ155,N$4&lt;$AK155)),$AG155,$AF155),0)))</f>
        <v/>
      </c>
      <c r="O155" s="40">
        <f>IF(OR($A155="",$AF155=""),"",IF($AL155=1,0,IF(IF($AE155&gt;$AD155,AND(O$4&gt;=$AD155,O$4&lt;$AE155),OR(O$4&gt;=$AD155,O$4&lt;$AE155)),IF(OR(AND(O$4&gt;=$AH155,O$4&lt;$AI155),AND(O$4&gt;=$AJ155,O$4&lt;$AK155)),$AG155,$AF155),0)))</f>
        <v/>
      </c>
      <c r="P155" s="40">
        <f>IF(OR($A155="",$AF155=""),"",IF($AL155=1,0,IF(IF($AE155&gt;$AD155,AND(P$4&gt;=$AD155,P$4&lt;$AE155),OR(P$4&gt;=$AD155,P$4&lt;$AE155)),IF(OR(AND(P$4&gt;=$AH155,P$4&lt;$AI155),AND(P$4&gt;=$AJ155,P$4&lt;$AK155)),$AG155,$AF155),0)))</f>
        <v/>
      </c>
      <c r="Q155" s="40">
        <f>IF(OR($A155="",$AF155=""),"",IF($AL155=1,0,IF(IF($AE155&gt;$AD155,AND(Q$4&gt;=$AD155,Q$4&lt;$AE155),OR(Q$4&gt;=$AD155,Q$4&lt;$AE155)),IF(OR(AND(Q$4&gt;=$AH155,Q$4&lt;$AI155),AND(Q$4&gt;=$AJ155,Q$4&lt;$AK155)),$AG155,$AF155),0)))</f>
        <v/>
      </c>
      <c r="R155" s="40">
        <f>IF(OR($A155="",$AF155=""),"",IF($AL155=1,0,IF(IF($AE155&gt;$AD155,AND(R$4&gt;=$AD155,R$4&lt;$AE155),OR(R$4&gt;=$AD155,R$4&lt;$AE155)),IF(OR(AND(R$4&gt;=$AH155,R$4&lt;$AI155),AND(R$4&gt;=$AJ155,R$4&lt;$AK155)),$AG155,$AF155),0)))</f>
        <v/>
      </c>
      <c r="S155" s="40">
        <f>IF(OR($A155="",$AF155=""),"",IF($AL155=1,0,IF(IF($AE155&gt;$AD155,AND(S$4&gt;=$AD155,S$4&lt;$AE155),OR(S$4&gt;=$AD155,S$4&lt;$AE155)),IF(OR(AND(S$4&gt;=$AH155,S$4&lt;$AI155),AND(S$4&gt;=$AJ155,S$4&lt;$AK155)),$AG155,$AF155),0)))</f>
        <v/>
      </c>
      <c r="T155" s="40">
        <f>IF(OR($A155="",$AF155=""),"",IF($AL155=1,0,IF(IF($AE155&gt;$AD155,AND(T$4&gt;=$AD155,T$4&lt;$AE155),OR(T$4&gt;=$AD155,T$4&lt;$AE155)),IF(OR(AND(T$4&gt;=$AH155,T$4&lt;$AI155),AND(T$4&gt;=$AJ155,T$4&lt;$AK155)),$AG155,$AF155),0)))</f>
        <v/>
      </c>
      <c r="U155" s="40">
        <f>IF(OR($A155="",$AF155=""),"",IF($AL155=1,0,IF(IF($AE155&gt;$AD155,AND(U$4&gt;=$AD155,U$4&lt;$AE155),OR(U$4&gt;=$AD155,U$4&lt;$AE155)),IF(OR(AND(U$4&gt;=$AH155,U$4&lt;$AI155),AND(U$4&gt;=$AJ155,U$4&lt;$AK155)),$AG155,$AF155),0)))</f>
        <v/>
      </c>
      <c r="V155" s="40">
        <f>IF(OR($A155="",$AF155=""),"",IF($AL155=1,0,IF(IF($AE155&gt;$AD155,AND(V$4&gt;=$AD155,V$4&lt;$AE155),OR(V$4&gt;=$AD155,V$4&lt;$AE155)),IF(OR(AND(V$4&gt;=$AH155,V$4&lt;$AI155),AND(V$4&gt;=$AJ155,V$4&lt;$AK155)),$AG155,$AF155),0)))</f>
        <v/>
      </c>
      <c r="W155" s="40">
        <f>IF(OR($A155="",$AF155=""),"",IF($AL155=1,0,IF(IF($AE155&gt;$AD155,AND(W$4&gt;=$AD155,W$4&lt;$AE155),OR(W$4&gt;=$AD155,W$4&lt;$AE155)),IF(OR(AND(W$4&gt;=$AH155,W$4&lt;$AI155),AND(W$4&gt;=$AJ155,W$4&lt;$AK155)),$AG155,$AF155),0)))</f>
        <v/>
      </c>
      <c r="X155" s="40">
        <f>IF(OR($A155="",$AF155=""),"",IF($AL155=1,0,IF(IF($AE155&gt;$AD155,AND(X$4&gt;=$AD155,X$4&lt;$AE155),OR(X$4&gt;=$AD155,X$4&lt;$AE155)),IF(OR(AND(X$4&gt;=$AH155,X$4&lt;$AI155),AND(X$4&gt;=$AJ155,X$4&lt;$AK155)),$AG155,$AF155),0)))</f>
        <v/>
      </c>
      <c r="Y155" s="40">
        <f>IF(OR($A155="",$AF155=""),"",IF($AL155=1,0,IF(IF($AE155&gt;$AD155,AND(Y$4&gt;=$AD155,Y$4&lt;$AE155),OR(Y$4&gt;=$AD155,Y$4&lt;$AE155)),IF(OR(AND(Y$4&gt;=$AH155,Y$4&lt;$AI155),AND(Y$4&gt;=$AJ155,Y$4&lt;$AK155)),$AG155,$AF155),0)))</f>
        <v/>
      </c>
      <c r="Z155" s="40">
        <f>IF(OR($A155="",$AF155=""),"",IF($AL155=1,0,IF(IF($AE155&gt;$AD155,AND(Z$4&gt;=$AD155,Z$4&lt;$AE155),OR(Z$4&gt;=$AD155,Z$4&lt;$AE155)),IF(OR(AND(Z$4&gt;=$AH155,Z$4&lt;$AI155),AND(Z$4&gt;=$AJ155,Z$4&lt;$AK155)),$AG155,$AF155),0)))</f>
        <v/>
      </c>
      <c r="AA155" s="41">
        <f>IF($A155="","",SUM(C155:Z155))</f>
        <v/>
      </c>
      <c r="AC155" s="42" t="n">
        <v>1</v>
      </c>
      <c r="AD155" s="42">
        <f>IF('3 Movimento'!$B$29&lt;&gt;"",'3 Movimento'!$B$29,IF('1 Loja'!B$16="",0,'1 Loja'!B$16))*24</f>
        <v/>
      </c>
      <c r="AE155" s="42">
        <f>IF('3 Movimento'!$C$29&lt;&gt;"",'3 Movimento'!$C$29,IF('1 Loja'!B$17="",0,'1 Loja'!B$17))*24</f>
        <v/>
      </c>
      <c r="AF155" s="42">
        <f>IF('3 Movimento'!$D$29="","",'3 Movimento'!$D$29)</f>
        <v/>
      </c>
      <c r="AG155" s="42">
        <f>IF('3 Movimento'!$E$29="",AF155,'3 Movimento'!$E$29)</f>
        <v/>
      </c>
      <c r="AH155" s="42">
        <f>IF('1 Loja'!B$18="",-1,'1 Loja'!B$18*24)</f>
        <v/>
      </c>
      <c r="AI155" s="42">
        <f>IF('1 Loja'!B$19="",-1,'1 Loja'!B$19*24)</f>
        <v/>
      </c>
      <c r="AJ155" s="42">
        <f>IF('1 Loja'!B$20="",-1,'1 Loja'!B$20*24)</f>
        <v/>
      </c>
      <c r="AK155" s="42">
        <f>IF('1 Loja'!B$21="",-1,'1 Loja'!B$21*24)</f>
        <v/>
      </c>
      <c r="AL155" s="42">
        <f>IF(AND('3 Movimento'!$B$29="",'3 Movimento'!$C$29="",OR('1 Loja'!B$16="",'1 Loja'!B$17="")),1,0)</f>
        <v/>
      </c>
    </row>
    <row r="156">
      <c r="A156" s="39">
        <f>IF('3 Movimento'!$A$29="","",'3 Movimento'!$A$29)</f>
        <v/>
      </c>
      <c r="B156" s="39" t="inlineStr">
        <is>
          <t>Quinta</t>
        </is>
      </c>
      <c r="C156" s="40">
        <f>IF(OR($A156="",$AF156=""),"",IF($AL156=1,0,IF(IF($AE156&gt;$AD156,AND(C$4&gt;=$AD156,C$4&lt;$AE156),OR(C$4&gt;=$AD156,C$4&lt;$AE156)),IF(OR(AND(C$4&gt;=$AH156,C$4&lt;$AI156),AND(C$4&gt;=$AJ156,C$4&lt;$AK156)),$AG156,$AF156),0)))</f>
        <v/>
      </c>
      <c r="D156" s="40">
        <f>IF(OR($A156="",$AF156=""),"",IF($AL156=1,0,IF(IF($AE156&gt;$AD156,AND(D$4&gt;=$AD156,D$4&lt;$AE156),OR(D$4&gt;=$AD156,D$4&lt;$AE156)),IF(OR(AND(D$4&gt;=$AH156,D$4&lt;$AI156),AND(D$4&gt;=$AJ156,D$4&lt;$AK156)),$AG156,$AF156),0)))</f>
        <v/>
      </c>
      <c r="E156" s="40">
        <f>IF(OR($A156="",$AF156=""),"",IF($AL156=1,0,IF(IF($AE156&gt;$AD156,AND(E$4&gt;=$AD156,E$4&lt;$AE156),OR(E$4&gt;=$AD156,E$4&lt;$AE156)),IF(OR(AND(E$4&gt;=$AH156,E$4&lt;$AI156),AND(E$4&gt;=$AJ156,E$4&lt;$AK156)),$AG156,$AF156),0)))</f>
        <v/>
      </c>
      <c r="F156" s="40">
        <f>IF(OR($A156="",$AF156=""),"",IF($AL156=1,0,IF(IF($AE156&gt;$AD156,AND(F$4&gt;=$AD156,F$4&lt;$AE156),OR(F$4&gt;=$AD156,F$4&lt;$AE156)),IF(OR(AND(F$4&gt;=$AH156,F$4&lt;$AI156),AND(F$4&gt;=$AJ156,F$4&lt;$AK156)),$AG156,$AF156),0)))</f>
        <v/>
      </c>
      <c r="G156" s="40">
        <f>IF(OR($A156="",$AF156=""),"",IF($AL156=1,0,IF(IF($AE156&gt;$AD156,AND(G$4&gt;=$AD156,G$4&lt;$AE156),OR(G$4&gt;=$AD156,G$4&lt;$AE156)),IF(OR(AND(G$4&gt;=$AH156,G$4&lt;$AI156),AND(G$4&gt;=$AJ156,G$4&lt;$AK156)),$AG156,$AF156),0)))</f>
        <v/>
      </c>
      <c r="H156" s="40">
        <f>IF(OR($A156="",$AF156=""),"",IF($AL156=1,0,IF(IF($AE156&gt;$AD156,AND(H$4&gt;=$AD156,H$4&lt;$AE156),OR(H$4&gt;=$AD156,H$4&lt;$AE156)),IF(OR(AND(H$4&gt;=$AH156,H$4&lt;$AI156),AND(H$4&gt;=$AJ156,H$4&lt;$AK156)),$AG156,$AF156),0)))</f>
        <v/>
      </c>
      <c r="I156" s="40">
        <f>IF(OR($A156="",$AF156=""),"",IF($AL156=1,0,IF(IF($AE156&gt;$AD156,AND(I$4&gt;=$AD156,I$4&lt;$AE156),OR(I$4&gt;=$AD156,I$4&lt;$AE156)),IF(OR(AND(I$4&gt;=$AH156,I$4&lt;$AI156),AND(I$4&gt;=$AJ156,I$4&lt;$AK156)),$AG156,$AF156),0)))</f>
        <v/>
      </c>
      <c r="J156" s="40">
        <f>IF(OR($A156="",$AF156=""),"",IF($AL156=1,0,IF(IF($AE156&gt;$AD156,AND(J$4&gt;=$AD156,J$4&lt;$AE156),OR(J$4&gt;=$AD156,J$4&lt;$AE156)),IF(OR(AND(J$4&gt;=$AH156,J$4&lt;$AI156),AND(J$4&gt;=$AJ156,J$4&lt;$AK156)),$AG156,$AF156),0)))</f>
        <v/>
      </c>
      <c r="K156" s="40">
        <f>IF(OR($A156="",$AF156=""),"",IF($AL156=1,0,IF(IF($AE156&gt;$AD156,AND(K$4&gt;=$AD156,K$4&lt;$AE156),OR(K$4&gt;=$AD156,K$4&lt;$AE156)),IF(OR(AND(K$4&gt;=$AH156,K$4&lt;$AI156),AND(K$4&gt;=$AJ156,K$4&lt;$AK156)),$AG156,$AF156),0)))</f>
        <v/>
      </c>
      <c r="L156" s="40">
        <f>IF(OR($A156="",$AF156=""),"",IF($AL156=1,0,IF(IF($AE156&gt;$AD156,AND(L$4&gt;=$AD156,L$4&lt;$AE156),OR(L$4&gt;=$AD156,L$4&lt;$AE156)),IF(OR(AND(L$4&gt;=$AH156,L$4&lt;$AI156),AND(L$4&gt;=$AJ156,L$4&lt;$AK156)),$AG156,$AF156),0)))</f>
        <v/>
      </c>
      <c r="M156" s="40">
        <f>IF(OR($A156="",$AF156=""),"",IF($AL156=1,0,IF(IF($AE156&gt;$AD156,AND(M$4&gt;=$AD156,M$4&lt;$AE156),OR(M$4&gt;=$AD156,M$4&lt;$AE156)),IF(OR(AND(M$4&gt;=$AH156,M$4&lt;$AI156),AND(M$4&gt;=$AJ156,M$4&lt;$AK156)),$AG156,$AF156),0)))</f>
        <v/>
      </c>
      <c r="N156" s="40">
        <f>IF(OR($A156="",$AF156=""),"",IF($AL156=1,0,IF(IF($AE156&gt;$AD156,AND(N$4&gt;=$AD156,N$4&lt;$AE156),OR(N$4&gt;=$AD156,N$4&lt;$AE156)),IF(OR(AND(N$4&gt;=$AH156,N$4&lt;$AI156),AND(N$4&gt;=$AJ156,N$4&lt;$AK156)),$AG156,$AF156),0)))</f>
        <v/>
      </c>
      <c r="O156" s="40">
        <f>IF(OR($A156="",$AF156=""),"",IF($AL156=1,0,IF(IF($AE156&gt;$AD156,AND(O$4&gt;=$AD156,O$4&lt;$AE156),OR(O$4&gt;=$AD156,O$4&lt;$AE156)),IF(OR(AND(O$4&gt;=$AH156,O$4&lt;$AI156),AND(O$4&gt;=$AJ156,O$4&lt;$AK156)),$AG156,$AF156),0)))</f>
        <v/>
      </c>
      <c r="P156" s="40">
        <f>IF(OR($A156="",$AF156=""),"",IF($AL156=1,0,IF(IF($AE156&gt;$AD156,AND(P$4&gt;=$AD156,P$4&lt;$AE156),OR(P$4&gt;=$AD156,P$4&lt;$AE156)),IF(OR(AND(P$4&gt;=$AH156,P$4&lt;$AI156),AND(P$4&gt;=$AJ156,P$4&lt;$AK156)),$AG156,$AF156),0)))</f>
        <v/>
      </c>
      <c r="Q156" s="40">
        <f>IF(OR($A156="",$AF156=""),"",IF($AL156=1,0,IF(IF($AE156&gt;$AD156,AND(Q$4&gt;=$AD156,Q$4&lt;$AE156),OR(Q$4&gt;=$AD156,Q$4&lt;$AE156)),IF(OR(AND(Q$4&gt;=$AH156,Q$4&lt;$AI156),AND(Q$4&gt;=$AJ156,Q$4&lt;$AK156)),$AG156,$AF156),0)))</f>
        <v/>
      </c>
      <c r="R156" s="40">
        <f>IF(OR($A156="",$AF156=""),"",IF($AL156=1,0,IF(IF($AE156&gt;$AD156,AND(R$4&gt;=$AD156,R$4&lt;$AE156),OR(R$4&gt;=$AD156,R$4&lt;$AE156)),IF(OR(AND(R$4&gt;=$AH156,R$4&lt;$AI156),AND(R$4&gt;=$AJ156,R$4&lt;$AK156)),$AG156,$AF156),0)))</f>
        <v/>
      </c>
      <c r="S156" s="40">
        <f>IF(OR($A156="",$AF156=""),"",IF($AL156=1,0,IF(IF($AE156&gt;$AD156,AND(S$4&gt;=$AD156,S$4&lt;$AE156),OR(S$4&gt;=$AD156,S$4&lt;$AE156)),IF(OR(AND(S$4&gt;=$AH156,S$4&lt;$AI156),AND(S$4&gt;=$AJ156,S$4&lt;$AK156)),$AG156,$AF156),0)))</f>
        <v/>
      </c>
      <c r="T156" s="40">
        <f>IF(OR($A156="",$AF156=""),"",IF($AL156=1,0,IF(IF($AE156&gt;$AD156,AND(T$4&gt;=$AD156,T$4&lt;$AE156),OR(T$4&gt;=$AD156,T$4&lt;$AE156)),IF(OR(AND(T$4&gt;=$AH156,T$4&lt;$AI156),AND(T$4&gt;=$AJ156,T$4&lt;$AK156)),$AG156,$AF156),0)))</f>
        <v/>
      </c>
      <c r="U156" s="40">
        <f>IF(OR($A156="",$AF156=""),"",IF($AL156=1,0,IF(IF($AE156&gt;$AD156,AND(U$4&gt;=$AD156,U$4&lt;$AE156),OR(U$4&gt;=$AD156,U$4&lt;$AE156)),IF(OR(AND(U$4&gt;=$AH156,U$4&lt;$AI156),AND(U$4&gt;=$AJ156,U$4&lt;$AK156)),$AG156,$AF156),0)))</f>
        <v/>
      </c>
      <c r="V156" s="40">
        <f>IF(OR($A156="",$AF156=""),"",IF($AL156=1,0,IF(IF($AE156&gt;$AD156,AND(V$4&gt;=$AD156,V$4&lt;$AE156),OR(V$4&gt;=$AD156,V$4&lt;$AE156)),IF(OR(AND(V$4&gt;=$AH156,V$4&lt;$AI156),AND(V$4&gt;=$AJ156,V$4&lt;$AK156)),$AG156,$AF156),0)))</f>
        <v/>
      </c>
      <c r="W156" s="40">
        <f>IF(OR($A156="",$AF156=""),"",IF($AL156=1,0,IF(IF($AE156&gt;$AD156,AND(W$4&gt;=$AD156,W$4&lt;$AE156),OR(W$4&gt;=$AD156,W$4&lt;$AE156)),IF(OR(AND(W$4&gt;=$AH156,W$4&lt;$AI156),AND(W$4&gt;=$AJ156,W$4&lt;$AK156)),$AG156,$AF156),0)))</f>
        <v/>
      </c>
      <c r="X156" s="40">
        <f>IF(OR($A156="",$AF156=""),"",IF($AL156=1,0,IF(IF($AE156&gt;$AD156,AND(X$4&gt;=$AD156,X$4&lt;$AE156),OR(X$4&gt;=$AD156,X$4&lt;$AE156)),IF(OR(AND(X$4&gt;=$AH156,X$4&lt;$AI156),AND(X$4&gt;=$AJ156,X$4&lt;$AK156)),$AG156,$AF156),0)))</f>
        <v/>
      </c>
      <c r="Y156" s="40">
        <f>IF(OR($A156="",$AF156=""),"",IF($AL156=1,0,IF(IF($AE156&gt;$AD156,AND(Y$4&gt;=$AD156,Y$4&lt;$AE156),OR(Y$4&gt;=$AD156,Y$4&lt;$AE156)),IF(OR(AND(Y$4&gt;=$AH156,Y$4&lt;$AI156),AND(Y$4&gt;=$AJ156,Y$4&lt;$AK156)),$AG156,$AF156),0)))</f>
        <v/>
      </c>
      <c r="Z156" s="40">
        <f>IF(OR($A156="",$AF156=""),"",IF($AL156=1,0,IF(IF($AE156&gt;$AD156,AND(Z$4&gt;=$AD156,Z$4&lt;$AE156),OR(Z$4&gt;=$AD156,Z$4&lt;$AE156)),IF(OR(AND(Z$4&gt;=$AH156,Z$4&lt;$AI156),AND(Z$4&gt;=$AJ156,Z$4&lt;$AK156)),$AG156,$AF156),0)))</f>
        <v/>
      </c>
      <c r="AA156" s="41">
        <f>IF($A156="","",SUM(C156:Z156))</f>
        <v/>
      </c>
      <c r="AC156" s="42" t="n">
        <v>1</v>
      </c>
      <c r="AD156" s="42">
        <f>IF('3 Movimento'!$B$29&lt;&gt;"",'3 Movimento'!$B$29,IF('1 Loja'!B$16="",0,'1 Loja'!B$16))*24</f>
        <v/>
      </c>
      <c r="AE156" s="42">
        <f>IF('3 Movimento'!$C$29&lt;&gt;"",'3 Movimento'!$C$29,IF('1 Loja'!B$17="",0,'1 Loja'!B$17))*24</f>
        <v/>
      </c>
      <c r="AF156" s="42">
        <f>IF('3 Movimento'!$D$29="","",'3 Movimento'!$D$29)</f>
        <v/>
      </c>
      <c r="AG156" s="42">
        <f>IF('3 Movimento'!$E$29="",AF156,'3 Movimento'!$E$29)</f>
        <v/>
      </c>
      <c r="AH156" s="42">
        <f>IF('1 Loja'!B$18="",-1,'1 Loja'!B$18*24)</f>
        <v/>
      </c>
      <c r="AI156" s="42">
        <f>IF('1 Loja'!B$19="",-1,'1 Loja'!B$19*24)</f>
        <v/>
      </c>
      <c r="AJ156" s="42">
        <f>IF('1 Loja'!B$20="",-1,'1 Loja'!B$20*24)</f>
        <v/>
      </c>
      <c r="AK156" s="42">
        <f>IF('1 Loja'!B$21="",-1,'1 Loja'!B$21*24)</f>
        <v/>
      </c>
      <c r="AL156" s="42">
        <f>IF(AND('3 Movimento'!$B$29="",'3 Movimento'!$C$29="",OR('1 Loja'!B$16="",'1 Loja'!B$17="")),1,0)</f>
        <v/>
      </c>
    </row>
    <row r="157">
      <c r="A157" s="39">
        <f>IF('3 Movimento'!$A$29="","",'3 Movimento'!$A$29)</f>
        <v/>
      </c>
      <c r="B157" s="39" t="inlineStr">
        <is>
          <t>Sexta</t>
        </is>
      </c>
      <c r="C157" s="40">
        <f>IF(OR($A157="",$AF157=""),"",IF($AL157=1,0,IF(IF($AE157&gt;$AD157,AND(C$4&gt;=$AD157,C$4&lt;$AE157),OR(C$4&gt;=$AD157,C$4&lt;$AE157)),IF(OR(AND(C$4&gt;=$AH157,C$4&lt;$AI157),AND(C$4&gt;=$AJ157,C$4&lt;$AK157)),$AG157,$AF157),0)))</f>
        <v/>
      </c>
      <c r="D157" s="40">
        <f>IF(OR($A157="",$AF157=""),"",IF($AL157=1,0,IF(IF($AE157&gt;$AD157,AND(D$4&gt;=$AD157,D$4&lt;$AE157),OR(D$4&gt;=$AD157,D$4&lt;$AE157)),IF(OR(AND(D$4&gt;=$AH157,D$4&lt;$AI157),AND(D$4&gt;=$AJ157,D$4&lt;$AK157)),$AG157,$AF157),0)))</f>
        <v/>
      </c>
      <c r="E157" s="40">
        <f>IF(OR($A157="",$AF157=""),"",IF($AL157=1,0,IF(IF($AE157&gt;$AD157,AND(E$4&gt;=$AD157,E$4&lt;$AE157),OR(E$4&gt;=$AD157,E$4&lt;$AE157)),IF(OR(AND(E$4&gt;=$AH157,E$4&lt;$AI157),AND(E$4&gt;=$AJ157,E$4&lt;$AK157)),$AG157,$AF157),0)))</f>
        <v/>
      </c>
      <c r="F157" s="40">
        <f>IF(OR($A157="",$AF157=""),"",IF($AL157=1,0,IF(IF($AE157&gt;$AD157,AND(F$4&gt;=$AD157,F$4&lt;$AE157),OR(F$4&gt;=$AD157,F$4&lt;$AE157)),IF(OR(AND(F$4&gt;=$AH157,F$4&lt;$AI157),AND(F$4&gt;=$AJ157,F$4&lt;$AK157)),$AG157,$AF157),0)))</f>
        <v/>
      </c>
      <c r="G157" s="40">
        <f>IF(OR($A157="",$AF157=""),"",IF($AL157=1,0,IF(IF($AE157&gt;$AD157,AND(G$4&gt;=$AD157,G$4&lt;$AE157),OR(G$4&gt;=$AD157,G$4&lt;$AE157)),IF(OR(AND(G$4&gt;=$AH157,G$4&lt;$AI157),AND(G$4&gt;=$AJ157,G$4&lt;$AK157)),$AG157,$AF157),0)))</f>
        <v/>
      </c>
      <c r="H157" s="40">
        <f>IF(OR($A157="",$AF157=""),"",IF($AL157=1,0,IF(IF($AE157&gt;$AD157,AND(H$4&gt;=$AD157,H$4&lt;$AE157),OR(H$4&gt;=$AD157,H$4&lt;$AE157)),IF(OR(AND(H$4&gt;=$AH157,H$4&lt;$AI157),AND(H$4&gt;=$AJ157,H$4&lt;$AK157)),$AG157,$AF157),0)))</f>
        <v/>
      </c>
      <c r="I157" s="40">
        <f>IF(OR($A157="",$AF157=""),"",IF($AL157=1,0,IF(IF($AE157&gt;$AD157,AND(I$4&gt;=$AD157,I$4&lt;$AE157),OR(I$4&gt;=$AD157,I$4&lt;$AE157)),IF(OR(AND(I$4&gt;=$AH157,I$4&lt;$AI157),AND(I$4&gt;=$AJ157,I$4&lt;$AK157)),$AG157,$AF157),0)))</f>
        <v/>
      </c>
      <c r="J157" s="40">
        <f>IF(OR($A157="",$AF157=""),"",IF($AL157=1,0,IF(IF($AE157&gt;$AD157,AND(J$4&gt;=$AD157,J$4&lt;$AE157),OR(J$4&gt;=$AD157,J$4&lt;$AE157)),IF(OR(AND(J$4&gt;=$AH157,J$4&lt;$AI157),AND(J$4&gt;=$AJ157,J$4&lt;$AK157)),$AG157,$AF157),0)))</f>
        <v/>
      </c>
      <c r="K157" s="40">
        <f>IF(OR($A157="",$AF157=""),"",IF($AL157=1,0,IF(IF($AE157&gt;$AD157,AND(K$4&gt;=$AD157,K$4&lt;$AE157),OR(K$4&gt;=$AD157,K$4&lt;$AE157)),IF(OR(AND(K$4&gt;=$AH157,K$4&lt;$AI157),AND(K$4&gt;=$AJ157,K$4&lt;$AK157)),$AG157,$AF157),0)))</f>
        <v/>
      </c>
      <c r="L157" s="40">
        <f>IF(OR($A157="",$AF157=""),"",IF($AL157=1,0,IF(IF($AE157&gt;$AD157,AND(L$4&gt;=$AD157,L$4&lt;$AE157),OR(L$4&gt;=$AD157,L$4&lt;$AE157)),IF(OR(AND(L$4&gt;=$AH157,L$4&lt;$AI157),AND(L$4&gt;=$AJ157,L$4&lt;$AK157)),$AG157,$AF157),0)))</f>
        <v/>
      </c>
      <c r="M157" s="40">
        <f>IF(OR($A157="",$AF157=""),"",IF($AL157=1,0,IF(IF($AE157&gt;$AD157,AND(M$4&gt;=$AD157,M$4&lt;$AE157),OR(M$4&gt;=$AD157,M$4&lt;$AE157)),IF(OR(AND(M$4&gt;=$AH157,M$4&lt;$AI157),AND(M$4&gt;=$AJ157,M$4&lt;$AK157)),$AG157,$AF157),0)))</f>
        <v/>
      </c>
      <c r="N157" s="40">
        <f>IF(OR($A157="",$AF157=""),"",IF($AL157=1,0,IF(IF($AE157&gt;$AD157,AND(N$4&gt;=$AD157,N$4&lt;$AE157),OR(N$4&gt;=$AD157,N$4&lt;$AE157)),IF(OR(AND(N$4&gt;=$AH157,N$4&lt;$AI157),AND(N$4&gt;=$AJ157,N$4&lt;$AK157)),$AG157,$AF157),0)))</f>
        <v/>
      </c>
      <c r="O157" s="40">
        <f>IF(OR($A157="",$AF157=""),"",IF($AL157=1,0,IF(IF($AE157&gt;$AD157,AND(O$4&gt;=$AD157,O$4&lt;$AE157),OR(O$4&gt;=$AD157,O$4&lt;$AE157)),IF(OR(AND(O$4&gt;=$AH157,O$4&lt;$AI157),AND(O$4&gt;=$AJ157,O$4&lt;$AK157)),$AG157,$AF157),0)))</f>
        <v/>
      </c>
      <c r="P157" s="40">
        <f>IF(OR($A157="",$AF157=""),"",IF($AL157=1,0,IF(IF($AE157&gt;$AD157,AND(P$4&gt;=$AD157,P$4&lt;$AE157),OR(P$4&gt;=$AD157,P$4&lt;$AE157)),IF(OR(AND(P$4&gt;=$AH157,P$4&lt;$AI157),AND(P$4&gt;=$AJ157,P$4&lt;$AK157)),$AG157,$AF157),0)))</f>
        <v/>
      </c>
      <c r="Q157" s="40">
        <f>IF(OR($A157="",$AF157=""),"",IF($AL157=1,0,IF(IF($AE157&gt;$AD157,AND(Q$4&gt;=$AD157,Q$4&lt;$AE157),OR(Q$4&gt;=$AD157,Q$4&lt;$AE157)),IF(OR(AND(Q$4&gt;=$AH157,Q$4&lt;$AI157),AND(Q$4&gt;=$AJ157,Q$4&lt;$AK157)),$AG157,$AF157),0)))</f>
        <v/>
      </c>
      <c r="R157" s="40">
        <f>IF(OR($A157="",$AF157=""),"",IF($AL157=1,0,IF(IF($AE157&gt;$AD157,AND(R$4&gt;=$AD157,R$4&lt;$AE157),OR(R$4&gt;=$AD157,R$4&lt;$AE157)),IF(OR(AND(R$4&gt;=$AH157,R$4&lt;$AI157),AND(R$4&gt;=$AJ157,R$4&lt;$AK157)),$AG157,$AF157),0)))</f>
        <v/>
      </c>
      <c r="S157" s="40">
        <f>IF(OR($A157="",$AF157=""),"",IF($AL157=1,0,IF(IF($AE157&gt;$AD157,AND(S$4&gt;=$AD157,S$4&lt;$AE157),OR(S$4&gt;=$AD157,S$4&lt;$AE157)),IF(OR(AND(S$4&gt;=$AH157,S$4&lt;$AI157),AND(S$4&gt;=$AJ157,S$4&lt;$AK157)),$AG157,$AF157),0)))</f>
        <v/>
      </c>
      <c r="T157" s="40">
        <f>IF(OR($A157="",$AF157=""),"",IF($AL157=1,0,IF(IF($AE157&gt;$AD157,AND(T$4&gt;=$AD157,T$4&lt;$AE157),OR(T$4&gt;=$AD157,T$4&lt;$AE157)),IF(OR(AND(T$4&gt;=$AH157,T$4&lt;$AI157),AND(T$4&gt;=$AJ157,T$4&lt;$AK157)),$AG157,$AF157),0)))</f>
        <v/>
      </c>
      <c r="U157" s="40">
        <f>IF(OR($A157="",$AF157=""),"",IF($AL157=1,0,IF(IF($AE157&gt;$AD157,AND(U$4&gt;=$AD157,U$4&lt;$AE157),OR(U$4&gt;=$AD157,U$4&lt;$AE157)),IF(OR(AND(U$4&gt;=$AH157,U$4&lt;$AI157),AND(U$4&gt;=$AJ157,U$4&lt;$AK157)),$AG157,$AF157),0)))</f>
        <v/>
      </c>
      <c r="V157" s="40">
        <f>IF(OR($A157="",$AF157=""),"",IF($AL157=1,0,IF(IF($AE157&gt;$AD157,AND(V$4&gt;=$AD157,V$4&lt;$AE157),OR(V$4&gt;=$AD157,V$4&lt;$AE157)),IF(OR(AND(V$4&gt;=$AH157,V$4&lt;$AI157),AND(V$4&gt;=$AJ157,V$4&lt;$AK157)),$AG157,$AF157),0)))</f>
        <v/>
      </c>
      <c r="W157" s="40">
        <f>IF(OR($A157="",$AF157=""),"",IF($AL157=1,0,IF(IF($AE157&gt;$AD157,AND(W$4&gt;=$AD157,W$4&lt;$AE157),OR(W$4&gt;=$AD157,W$4&lt;$AE157)),IF(OR(AND(W$4&gt;=$AH157,W$4&lt;$AI157),AND(W$4&gt;=$AJ157,W$4&lt;$AK157)),$AG157,$AF157),0)))</f>
        <v/>
      </c>
      <c r="X157" s="40">
        <f>IF(OR($A157="",$AF157=""),"",IF($AL157=1,0,IF(IF($AE157&gt;$AD157,AND(X$4&gt;=$AD157,X$4&lt;$AE157),OR(X$4&gt;=$AD157,X$4&lt;$AE157)),IF(OR(AND(X$4&gt;=$AH157,X$4&lt;$AI157),AND(X$4&gt;=$AJ157,X$4&lt;$AK157)),$AG157,$AF157),0)))</f>
        <v/>
      </c>
      <c r="Y157" s="40">
        <f>IF(OR($A157="",$AF157=""),"",IF($AL157=1,0,IF(IF($AE157&gt;$AD157,AND(Y$4&gt;=$AD157,Y$4&lt;$AE157),OR(Y$4&gt;=$AD157,Y$4&lt;$AE157)),IF(OR(AND(Y$4&gt;=$AH157,Y$4&lt;$AI157),AND(Y$4&gt;=$AJ157,Y$4&lt;$AK157)),$AG157,$AF157),0)))</f>
        <v/>
      </c>
      <c r="Z157" s="40">
        <f>IF(OR($A157="",$AF157=""),"",IF($AL157=1,0,IF(IF($AE157&gt;$AD157,AND(Z$4&gt;=$AD157,Z$4&lt;$AE157),OR(Z$4&gt;=$AD157,Z$4&lt;$AE157)),IF(OR(AND(Z$4&gt;=$AH157,Z$4&lt;$AI157),AND(Z$4&gt;=$AJ157,Z$4&lt;$AK157)),$AG157,$AF157),0)))</f>
        <v/>
      </c>
      <c r="AA157" s="41">
        <f>IF($A157="","",SUM(C157:Z157))</f>
        <v/>
      </c>
      <c r="AC157" s="42" t="n">
        <v>1</v>
      </c>
      <c r="AD157" s="42">
        <f>IF('3 Movimento'!$B$29&lt;&gt;"",'3 Movimento'!$B$29,IF('1 Loja'!B$16="",0,'1 Loja'!B$16))*24</f>
        <v/>
      </c>
      <c r="AE157" s="42">
        <f>IF('3 Movimento'!$C$29&lt;&gt;"",'3 Movimento'!$C$29,IF('1 Loja'!B$17="",0,'1 Loja'!B$17))*24</f>
        <v/>
      </c>
      <c r="AF157" s="42">
        <f>IF('3 Movimento'!$D$29="","",'3 Movimento'!$D$29)</f>
        <v/>
      </c>
      <c r="AG157" s="42">
        <f>IF('3 Movimento'!$E$29="",AF157,'3 Movimento'!$E$29)</f>
        <v/>
      </c>
      <c r="AH157" s="42">
        <f>IF('1 Loja'!B$18="",-1,'1 Loja'!B$18*24)</f>
        <v/>
      </c>
      <c r="AI157" s="42">
        <f>IF('1 Loja'!B$19="",-1,'1 Loja'!B$19*24)</f>
        <v/>
      </c>
      <c r="AJ157" s="42">
        <f>IF('1 Loja'!B$20="",-1,'1 Loja'!B$20*24)</f>
        <v/>
      </c>
      <c r="AK157" s="42">
        <f>IF('1 Loja'!B$21="",-1,'1 Loja'!B$21*24)</f>
        <v/>
      </c>
      <c r="AL157" s="42">
        <f>IF(AND('3 Movimento'!$B$29="",'3 Movimento'!$C$29="",OR('1 Loja'!B$16="",'1 Loja'!B$17="")),1,0)</f>
        <v/>
      </c>
    </row>
    <row r="158">
      <c r="A158" s="39">
        <f>IF('3 Movimento'!$A$29="","",'3 Movimento'!$A$29)</f>
        <v/>
      </c>
      <c r="B158" s="39" t="inlineStr">
        <is>
          <t>Sábado</t>
        </is>
      </c>
      <c r="C158" s="40">
        <f>IF(OR($A158="",$AF158=""),"",IF($AL158=1,0,IF(IF($AE158&gt;$AD158,AND(C$4&gt;=$AD158,C$4&lt;$AE158),OR(C$4&gt;=$AD158,C$4&lt;$AE158)),IF(OR(AND(C$4&gt;=$AH158,C$4&lt;$AI158),AND(C$4&gt;=$AJ158,C$4&lt;$AK158)),$AG158,$AF158),0)))</f>
        <v/>
      </c>
      <c r="D158" s="40">
        <f>IF(OR($A158="",$AF158=""),"",IF($AL158=1,0,IF(IF($AE158&gt;$AD158,AND(D$4&gt;=$AD158,D$4&lt;$AE158),OR(D$4&gt;=$AD158,D$4&lt;$AE158)),IF(OR(AND(D$4&gt;=$AH158,D$4&lt;$AI158),AND(D$4&gt;=$AJ158,D$4&lt;$AK158)),$AG158,$AF158),0)))</f>
        <v/>
      </c>
      <c r="E158" s="40">
        <f>IF(OR($A158="",$AF158=""),"",IF($AL158=1,0,IF(IF($AE158&gt;$AD158,AND(E$4&gt;=$AD158,E$4&lt;$AE158),OR(E$4&gt;=$AD158,E$4&lt;$AE158)),IF(OR(AND(E$4&gt;=$AH158,E$4&lt;$AI158),AND(E$4&gt;=$AJ158,E$4&lt;$AK158)),$AG158,$AF158),0)))</f>
        <v/>
      </c>
      <c r="F158" s="40">
        <f>IF(OR($A158="",$AF158=""),"",IF($AL158=1,0,IF(IF($AE158&gt;$AD158,AND(F$4&gt;=$AD158,F$4&lt;$AE158),OR(F$4&gt;=$AD158,F$4&lt;$AE158)),IF(OR(AND(F$4&gt;=$AH158,F$4&lt;$AI158),AND(F$4&gt;=$AJ158,F$4&lt;$AK158)),$AG158,$AF158),0)))</f>
        <v/>
      </c>
      <c r="G158" s="40">
        <f>IF(OR($A158="",$AF158=""),"",IF($AL158=1,0,IF(IF($AE158&gt;$AD158,AND(G$4&gt;=$AD158,G$4&lt;$AE158),OR(G$4&gt;=$AD158,G$4&lt;$AE158)),IF(OR(AND(G$4&gt;=$AH158,G$4&lt;$AI158),AND(G$4&gt;=$AJ158,G$4&lt;$AK158)),$AG158,$AF158),0)))</f>
        <v/>
      </c>
      <c r="H158" s="40">
        <f>IF(OR($A158="",$AF158=""),"",IF($AL158=1,0,IF(IF($AE158&gt;$AD158,AND(H$4&gt;=$AD158,H$4&lt;$AE158),OR(H$4&gt;=$AD158,H$4&lt;$AE158)),IF(OR(AND(H$4&gt;=$AH158,H$4&lt;$AI158),AND(H$4&gt;=$AJ158,H$4&lt;$AK158)),$AG158,$AF158),0)))</f>
        <v/>
      </c>
      <c r="I158" s="40">
        <f>IF(OR($A158="",$AF158=""),"",IF($AL158=1,0,IF(IF($AE158&gt;$AD158,AND(I$4&gt;=$AD158,I$4&lt;$AE158),OR(I$4&gt;=$AD158,I$4&lt;$AE158)),IF(OR(AND(I$4&gt;=$AH158,I$4&lt;$AI158),AND(I$4&gt;=$AJ158,I$4&lt;$AK158)),$AG158,$AF158),0)))</f>
        <v/>
      </c>
      <c r="J158" s="40">
        <f>IF(OR($A158="",$AF158=""),"",IF($AL158=1,0,IF(IF($AE158&gt;$AD158,AND(J$4&gt;=$AD158,J$4&lt;$AE158),OR(J$4&gt;=$AD158,J$4&lt;$AE158)),IF(OR(AND(J$4&gt;=$AH158,J$4&lt;$AI158),AND(J$4&gt;=$AJ158,J$4&lt;$AK158)),$AG158,$AF158),0)))</f>
        <v/>
      </c>
      <c r="K158" s="40">
        <f>IF(OR($A158="",$AF158=""),"",IF($AL158=1,0,IF(IF($AE158&gt;$AD158,AND(K$4&gt;=$AD158,K$4&lt;$AE158),OR(K$4&gt;=$AD158,K$4&lt;$AE158)),IF(OR(AND(K$4&gt;=$AH158,K$4&lt;$AI158),AND(K$4&gt;=$AJ158,K$4&lt;$AK158)),$AG158,$AF158),0)))</f>
        <v/>
      </c>
      <c r="L158" s="40">
        <f>IF(OR($A158="",$AF158=""),"",IF($AL158=1,0,IF(IF($AE158&gt;$AD158,AND(L$4&gt;=$AD158,L$4&lt;$AE158),OR(L$4&gt;=$AD158,L$4&lt;$AE158)),IF(OR(AND(L$4&gt;=$AH158,L$4&lt;$AI158),AND(L$4&gt;=$AJ158,L$4&lt;$AK158)),$AG158,$AF158),0)))</f>
        <v/>
      </c>
      <c r="M158" s="40">
        <f>IF(OR($A158="",$AF158=""),"",IF($AL158=1,0,IF(IF($AE158&gt;$AD158,AND(M$4&gt;=$AD158,M$4&lt;$AE158),OR(M$4&gt;=$AD158,M$4&lt;$AE158)),IF(OR(AND(M$4&gt;=$AH158,M$4&lt;$AI158),AND(M$4&gt;=$AJ158,M$4&lt;$AK158)),$AG158,$AF158),0)))</f>
        <v/>
      </c>
      <c r="N158" s="40">
        <f>IF(OR($A158="",$AF158=""),"",IF($AL158=1,0,IF(IF($AE158&gt;$AD158,AND(N$4&gt;=$AD158,N$4&lt;$AE158),OR(N$4&gt;=$AD158,N$4&lt;$AE158)),IF(OR(AND(N$4&gt;=$AH158,N$4&lt;$AI158),AND(N$4&gt;=$AJ158,N$4&lt;$AK158)),$AG158,$AF158),0)))</f>
        <v/>
      </c>
      <c r="O158" s="40">
        <f>IF(OR($A158="",$AF158=""),"",IF($AL158=1,0,IF(IF($AE158&gt;$AD158,AND(O$4&gt;=$AD158,O$4&lt;$AE158),OR(O$4&gt;=$AD158,O$4&lt;$AE158)),IF(OR(AND(O$4&gt;=$AH158,O$4&lt;$AI158),AND(O$4&gt;=$AJ158,O$4&lt;$AK158)),$AG158,$AF158),0)))</f>
        <v/>
      </c>
      <c r="P158" s="40">
        <f>IF(OR($A158="",$AF158=""),"",IF($AL158=1,0,IF(IF($AE158&gt;$AD158,AND(P$4&gt;=$AD158,P$4&lt;$AE158),OR(P$4&gt;=$AD158,P$4&lt;$AE158)),IF(OR(AND(P$4&gt;=$AH158,P$4&lt;$AI158),AND(P$4&gt;=$AJ158,P$4&lt;$AK158)),$AG158,$AF158),0)))</f>
        <v/>
      </c>
      <c r="Q158" s="40">
        <f>IF(OR($A158="",$AF158=""),"",IF($AL158=1,0,IF(IF($AE158&gt;$AD158,AND(Q$4&gt;=$AD158,Q$4&lt;$AE158),OR(Q$4&gt;=$AD158,Q$4&lt;$AE158)),IF(OR(AND(Q$4&gt;=$AH158,Q$4&lt;$AI158),AND(Q$4&gt;=$AJ158,Q$4&lt;$AK158)),$AG158,$AF158),0)))</f>
        <v/>
      </c>
      <c r="R158" s="40">
        <f>IF(OR($A158="",$AF158=""),"",IF($AL158=1,0,IF(IF($AE158&gt;$AD158,AND(R$4&gt;=$AD158,R$4&lt;$AE158),OR(R$4&gt;=$AD158,R$4&lt;$AE158)),IF(OR(AND(R$4&gt;=$AH158,R$4&lt;$AI158),AND(R$4&gt;=$AJ158,R$4&lt;$AK158)),$AG158,$AF158),0)))</f>
        <v/>
      </c>
      <c r="S158" s="40">
        <f>IF(OR($A158="",$AF158=""),"",IF($AL158=1,0,IF(IF($AE158&gt;$AD158,AND(S$4&gt;=$AD158,S$4&lt;$AE158),OR(S$4&gt;=$AD158,S$4&lt;$AE158)),IF(OR(AND(S$4&gt;=$AH158,S$4&lt;$AI158),AND(S$4&gt;=$AJ158,S$4&lt;$AK158)),$AG158,$AF158),0)))</f>
        <v/>
      </c>
      <c r="T158" s="40">
        <f>IF(OR($A158="",$AF158=""),"",IF($AL158=1,0,IF(IF($AE158&gt;$AD158,AND(T$4&gt;=$AD158,T$4&lt;$AE158),OR(T$4&gt;=$AD158,T$4&lt;$AE158)),IF(OR(AND(T$4&gt;=$AH158,T$4&lt;$AI158),AND(T$4&gt;=$AJ158,T$4&lt;$AK158)),$AG158,$AF158),0)))</f>
        <v/>
      </c>
      <c r="U158" s="40">
        <f>IF(OR($A158="",$AF158=""),"",IF($AL158=1,0,IF(IF($AE158&gt;$AD158,AND(U$4&gt;=$AD158,U$4&lt;$AE158),OR(U$4&gt;=$AD158,U$4&lt;$AE158)),IF(OR(AND(U$4&gt;=$AH158,U$4&lt;$AI158),AND(U$4&gt;=$AJ158,U$4&lt;$AK158)),$AG158,$AF158),0)))</f>
        <v/>
      </c>
      <c r="V158" s="40">
        <f>IF(OR($A158="",$AF158=""),"",IF($AL158=1,0,IF(IF($AE158&gt;$AD158,AND(V$4&gt;=$AD158,V$4&lt;$AE158),OR(V$4&gt;=$AD158,V$4&lt;$AE158)),IF(OR(AND(V$4&gt;=$AH158,V$4&lt;$AI158),AND(V$4&gt;=$AJ158,V$4&lt;$AK158)),$AG158,$AF158),0)))</f>
        <v/>
      </c>
      <c r="W158" s="40">
        <f>IF(OR($A158="",$AF158=""),"",IF($AL158=1,0,IF(IF($AE158&gt;$AD158,AND(W$4&gt;=$AD158,W$4&lt;$AE158),OR(W$4&gt;=$AD158,W$4&lt;$AE158)),IF(OR(AND(W$4&gt;=$AH158,W$4&lt;$AI158),AND(W$4&gt;=$AJ158,W$4&lt;$AK158)),$AG158,$AF158),0)))</f>
        <v/>
      </c>
      <c r="X158" s="40">
        <f>IF(OR($A158="",$AF158=""),"",IF($AL158=1,0,IF(IF($AE158&gt;$AD158,AND(X$4&gt;=$AD158,X$4&lt;$AE158),OR(X$4&gt;=$AD158,X$4&lt;$AE158)),IF(OR(AND(X$4&gt;=$AH158,X$4&lt;$AI158),AND(X$4&gt;=$AJ158,X$4&lt;$AK158)),$AG158,$AF158),0)))</f>
        <v/>
      </c>
      <c r="Y158" s="40">
        <f>IF(OR($A158="",$AF158=""),"",IF($AL158=1,0,IF(IF($AE158&gt;$AD158,AND(Y$4&gt;=$AD158,Y$4&lt;$AE158),OR(Y$4&gt;=$AD158,Y$4&lt;$AE158)),IF(OR(AND(Y$4&gt;=$AH158,Y$4&lt;$AI158),AND(Y$4&gt;=$AJ158,Y$4&lt;$AK158)),$AG158,$AF158),0)))</f>
        <v/>
      </c>
      <c r="Z158" s="40">
        <f>IF(OR($A158="",$AF158=""),"",IF($AL158=1,0,IF(IF($AE158&gt;$AD158,AND(Z$4&gt;=$AD158,Z$4&lt;$AE158),OR(Z$4&gt;=$AD158,Z$4&lt;$AE158)),IF(OR(AND(Z$4&gt;=$AH158,Z$4&lt;$AI158),AND(Z$4&gt;=$AJ158,Z$4&lt;$AK158)),$AG158,$AF158),0)))</f>
        <v/>
      </c>
      <c r="AA158" s="41">
        <f>IF($A158="","",SUM(C158:Z158))</f>
        <v/>
      </c>
      <c r="AC158" s="42" t="n">
        <v>2</v>
      </c>
      <c r="AD158" s="42">
        <f>IF('3 Movimento'!$B$29&lt;&gt;"",'3 Movimento'!$B$29,IF('1 Loja'!C$16="",0,'1 Loja'!C$16))*24</f>
        <v/>
      </c>
      <c r="AE158" s="42">
        <f>IF('3 Movimento'!$C$29&lt;&gt;"",'3 Movimento'!$C$29,IF('1 Loja'!C$17="",0,'1 Loja'!C$17))*24</f>
        <v/>
      </c>
      <c r="AF158" s="42">
        <f>IF('3 Movimento'!$F$29="","",'3 Movimento'!$F$29)</f>
        <v/>
      </c>
      <c r="AG158" s="42">
        <f>IF('3 Movimento'!$G$29="",AF158,'3 Movimento'!$G$29)</f>
        <v/>
      </c>
      <c r="AH158" s="42">
        <f>IF('1 Loja'!C$18="",-1,'1 Loja'!C$18*24)</f>
        <v/>
      </c>
      <c r="AI158" s="42">
        <f>IF('1 Loja'!C$19="",-1,'1 Loja'!C$19*24)</f>
        <v/>
      </c>
      <c r="AJ158" s="42">
        <f>IF('1 Loja'!C$20="",-1,'1 Loja'!C$20*24)</f>
        <v/>
      </c>
      <c r="AK158" s="42">
        <f>IF('1 Loja'!C$21="",-1,'1 Loja'!C$21*24)</f>
        <v/>
      </c>
      <c r="AL158" s="42">
        <f>IF(AND('3 Movimento'!$B$29="",'3 Movimento'!$C$29="",OR('1 Loja'!C$16="",'1 Loja'!C$17="")),1,0)</f>
        <v/>
      </c>
    </row>
    <row r="159">
      <c r="A159" s="39">
        <f>IF('3 Movimento'!$A$29="","",'3 Movimento'!$A$29)</f>
        <v/>
      </c>
      <c r="B159" s="39" t="inlineStr">
        <is>
          <t>Domingo</t>
        </is>
      </c>
      <c r="C159" s="40">
        <f>IF(OR($A159="",$AF159=""),"",IF($AL159=1,0,IF(IF($AE159&gt;$AD159,AND(C$4&gt;=$AD159,C$4&lt;$AE159),OR(C$4&gt;=$AD159,C$4&lt;$AE159)),IF(OR(AND(C$4&gt;=$AH159,C$4&lt;$AI159),AND(C$4&gt;=$AJ159,C$4&lt;$AK159)),$AG159,$AF159),0)))</f>
        <v/>
      </c>
      <c r="D159" s="40">
        <f>IF(OR($A159="",$AF159=""),"",IF($AL159=1,0,IF(IF($AE159&gt;$AD159,AND(D$4&gt;=$AD159,D$4&lt;$AE159),OR(D$4&gt;=$AD159,D$4&lt;$AE159)),IF(OR(AND(D$4&gt;=$AH159,D$4&lt;$AI159),AND(D$4&gt;=$AJ159,D$4&lt;$AK159)),$AG159,$AF159),0)))</f>
        <v/>
      </c>
      <c r="E159" s="40">
        <f>IF(OR($A159="",$AF159=""),"",IF($AL159=1,0,IF(IF($AE159&gt;$AD159,AND(E$4&gt;=$AD159,E$4&lt;$AE159),OR(E$4&gt;=$AD159,E$4&lt;$AE159)),IF(OR(AND(E$4&gt;=$AH159,E$4&lt;$AI159),AND(E$4&gt;=$AJ159,E$4&lt;$AK159)),$AG159,$AF159),0)))</f>
        <v/>
      </c>
      <c r="F159" s="40">
        <f>IF(OR($A159="",$AF159=""),"",IF($AL159=1,0,IF(IF($AE159&gt;$AD159,AND(F$4&gt;=$AD159,F$4&lt;$AE159),OR(F$4&gt;=$AD159,F$4&lt;$AE159)),IF(OR(AND(F$4&gt;=$AH159,F$4&lt;$AI159),AND(F$4&gt;=$AJ159,F$4&lt;$AK159)),$AG159,$AF159),0)))</f>
        <v/>
      </c>
      <c r="G159" s="40">
        <f>IF(OR($A159="",$AF159=""),"",IF($AL159=1,0,IF(IF($AE159&gt;$AD159,AND(G$4&gt;=$AD159,G$4&lt;$AE159),OR(G$4&gt;=$AD159,G$4&lt;$AE159)),IF(OR(AND(G$4&gt;=$AH159,G$4&lt;$AI159),AND(G$4&gt;=$AJ159,G$4&lt;$AK159)),$AG159,$AF159),0)))</f>
        <v/>
      </c>
      <c r="H159" s="40">
        <f>IF(OR($A159="",$AF159=""),"",IF($AL159=1,0,IF(IF($AE159&gt;$AD159,AND(H$4&gt;=$AD159,H$4&lt;$AE159),OR(H$4&gt;=$AD159,H$4&lt;$AE159)),IF(OR(AND(H$4&gt;=$AH159,H$4&lt;$AI159),AND(H$4&gt;=$AJ159,H$4&lt;$AK159)),$AG159,$AF159),0)))</f>
        <v/>
      </c>
      <c r="I159" s="40">
        <f>IF(OR($A159="",$AF159=""),"",IF($AL159=1,0,IF(IF($AE159&gt;$AD159,AND(I$4&gt;=$AD159,I$4&lt;$AE159),OR(I$4&gt;=$AD159,I$4&lt;$AE159)),IF(OR(AND(I$4&gt;=$AH159,I$4&lt;$AI159),AND(I$4&gt;=$AJ159,I$4&lt;$AK159)),$AG159,$AF159),0)))</f>
        <v/>
      </c>
      <c r="J159" s="40">
        <f>IF(OR($A159="",$AF159=""),"",IF($AL159=1,0,IF(IF($AE159&gt;$AD159,AND(J$4&gt;=$AD159,J$4&lt;$AE159),OR(J$4&gt;=$AD159,J$4&lt;$AE159)),IF(OR(AND(J$4&gt;=$AH159,J$4&lt;$AI159),AND(J$4&gt;=$AJ159,J$4&lt;$AK159)),$AG159,$AF159),0)))</f>
        <v/>
      </c>
      <c r="K159" s="40">
        <f>IF(OR($A159="",$AF159=""),"",IF($AL159=1,0,IF(IF($AE159&gt;$AD159,AND(K$4&gt;=$AD159,K$4&lt;$AE159),OR(K$4&gt;=$AD159,K$4&lt;$AE159)),IF(OR(AND(K$4&gt;=$AH159,K$4&lt;$AI159),AND(K$4&gt;=$AJ159,K$4&lt;$AK159)),$AG159,$AF159),0)))</f>
        <v/>
      </c>
      <c r="L159" s="40">
        <f>IF(OR($A159="",$AF159=""),"",IF($AL159=1,0,IF(IF($AE159&gt;$AD159,AND(L$4&gt;=$AD159,L$4&lt;$AE159),OR(L$4&gt;=$AD159,L$4&lt;$AE159)),IF(OR(AND(L$4&gt;=$AH159,L$4&lt;$AI159),AND(L$4&gt;=$AJ159,L$4&lt;$AK159)),$AG159,$AF159),0)))</f>
        <v/>
      </c>
      <c r="M159" s="40">
        <f>IF(OR($A159="",$AF159=""),"",IF($AL159=1,0,IF(IF($AE159&gt;$AD159,AND(M$4&gt;=$AD159,M$4&lt;$AE159),OR(M$4&gt;=$AD159,M$4&lt;$AE159)),IF(OR(AND(M$4&gt;=$AH159,M$4&lt;$AI159),AND(M$4&gt;=$AJ159,M$4&lt;$AK159)),$AG159,$AF159),0)))</f>
        <v/>
      </c>
      <c r="N159" s="40">
        <f>IF(OR($A159="",$AF159=""),"",IF($AL159=1,0,IF(IF($AE159&gt;$AD159,AND(N$4&gt;=$AD159,N$4&lt;$AE159),OR(N$4&gt;=$AD159,N$4&lt;$AE159)),IF(OR(AND(N$4&gt;=$AH159,N$4&lt;$AI159),AND(N$4&gt;=$AJ159,N$4&lt;$AK159)),$AG159,$AF159),0)))</f>
        <v/>
      </c>
      <c r="O159" s="40">
        <f>IF(OR($A159="",$AF159=""),"",IF($AL159=1,0,IF(IF($AE159&gt;$AD159,AND(O$4&gt;=$AD159,O$4&lt;$AE159),OR(O$4&gt;=$AD159,O$4&lt;$AE159)),IF(OR(AND(O$4&gt;=$AH159,O$4&lt;$AI159),AND(O$4&gt;=$AJ159,O$4&lt;$AK159)),$AG159,$AF159),0)))</f>
        <v/>
      </c>
      <c r="P159" s="40">
        <f>IF(OR($A159="",$AF159=""),"",IF($AL159=1,0,IF(IF($AE159&gt;$AD159,AND(P$4&gt;=$AD159,P$4&lt;$AE159),OR(P$4&gt;=$AD159,P$4&lt;$AE159)),IF(OR(AND(P$4&gt;=$AH159,P$4&lt;$AI159),AND(P$4&gt;=$AJ159,P$4&lt;$AK159)),$AG159,$AF159),0)))</f>
        <v/>
      </c>
      <c r="Q159" s="40">
        <f>IF(OR($A159="",$AF159=""),"",IF($AL159=1,0,IF(IF($AE159&gt;$AD159,AND(Q$4&gt;=$AD159,Q$4&lt;$AE159),OR(Q$4&gt;=$AD159,Q$4&lt;$AE159)),IF(OR(AND(Q$4&gt;=$AH159,Q$4&lt;$AI159),AND(Q$4&gt;=$AJ159,Q$4&lt;$AK159)),$AG159,$AF159),0)))</f>
        <v/>
      </c>
      <c r="R159" s="40">
        <f>IF(OR($A159="",$AF159=""),"",IF($AL159=1,0,IF(IF($AE159&gt;$AD159,AND(R$4&gt;=$AD159,R$4&lt;$AE159),OR(R$4&gt;=$AD159,R$4&lt;$AE159)),IF(OR(AND(R$4&gt;=$AH159,R$4&lt;$AI159),AND(R$4&gt;=$AJ159,R$4&lt;$AK159)),$AG159,$AF159),0)))</f>
        <v/>
      </c>
      <c r="S159" s="40">
        <f>IF(OR($A159="",$AF159=""),"",IF($AL159=1,0,IF(IF($AE159&gt;$AD159,AND(S$4&gt;=$AD159,S$4&lt;$AE159),OR(S$4&gt;=$AD159,S$4&lt;$AE159)),IF(OR(AND(S$4&gt;=$AH159,S$4&lt;$AI159),AND(S$4&gt;=$AJ159,S$4&lt;$AK159)),$AG159,$AF159),0)))</f>
        <v/>
      </c>
      <c r="T159" s="40">
        <f>IF(OR($A159="",$AF159=""),"",IF($AL159=1,0,IF(IF($AE159&gt;$AD159,AND(T$4&gt;=$AD159,T$4&lt;$AE159),OR(T$4&gt;=$AD159,T$4&lt;$AE159)),IF(OR(AND(T$4&gt;=$AH159,T$4&lt;$AI159),AND(T$4&gt;=$AJ159,T$4&lt;$AK159)),$AG159,$AF159),0)))</f>
        <v/>
      </c>
      <c r="U159" s="40">
        <f>IF(OR($A159="",$AF159=""),"",IF($AL159=1,0,IF(IF($AE159&gt;$AD159,AND(U$4&gt;=$AD159,U$4&lt;$AE159),OR(U$4&gt;=$AD159,U$4&lt;$AE159)),IF(OR(AND(U$4&gt;=$AH159,U$4&lt;$AI159),AND(U$4&gt;=$AJ159,U$4&lt;$AK159)),$AG159,$AF159),0)))</f>
        <v/>
      </c>
      <c r="V159" s="40">
        <f>IF(OR($A159="",$AF159=""),"",IF($AL159=1,0,IF(IF($AE159&gt;$AD159,AND(V$4&gt;=$AD159,V$4&lt;$AE159),OR(V$4&gt;=$AD159,V$4&lt;$AE159)),IF(OR(AND(V$4&gt;=$AH159,V$4&lt;$AI159),AND(V$4&gt;=$AJ159,V$4&lt;$AK159)),$AG159,$AF159),0)))</f>
        <v/>
      </c>
      <c r="W159" s="40">
        <f>IF(OR($A159="",$AF159=""),"",IF($AL159=1,0,IF(IF($AE159&gt;$AD159,AND(W$4&gt;=$AD159,W$4&lt;$AE159),OR(W$4&gt;=$AD159,W$4&lt;$AE159)),IF(OR(AND(W$4&gt;=$AH159,W$4&lt;$AI159),AND(W$4&gt;=$AJ159,W$4&lt;$AK159)),$AG159,$AF159),0)))</f>
        <v/>
      </c>
      <c r="X159" s="40">
        <f>IF(OR($A159="",$AF159=""),"",IF($AL159=1,0,IF(IF($AE159&gt;$AD159,AND(X$4&gt;=$AD159,X$4&lt;$AE159),OR(X$4&gt;=$AD159,X$4&lt;$AE159)),IF(OR(AND(X$4&gt;=$AH159,X$4&lt;$AI159),AND(X$4&gt;=$AJ159,X$4&lt;$AK159)),$AG159,$AF159),0)))</f>
        <v/>
      </c>
      <c r="Y159" s="40">
        <f>IF(OR($A159="",$AF159=""),"",IF($AL159=1,0,IF(IF($AE159&gt;$AD159,AND(Y$4&gt;=$AD159,Y$4&lt;$AE159),OR(Y$4&gt;=$AD159,Y$4&lt;$AE159)),IF(OR(AND(Y$4&gt;=$AH159,Y$4&lt;$AI159),AND(Y$4&gt;=$AJ159,Y$4&lt;$AK159)),$AG159,$AF159),0)))</f>
        <v/>
      </c>
      <c r="Z159" s="40">
        <f>IF(OR($A159="",$AF159=""),"",IF($AL159=1,0,IF(IF($AE159&gt;$AD159,AND(Z$4&gt;=$AD159,Z$4&lt;$AE159),OR(Z$4&gt;=$AD159,Z$4&lt;$AE159)),IF(OR(AND(Z$4&gt;=$AH159,Z$4&lt;$AI159),AND(Z$4&gt;=$AJ159,Z$4&lt;$AK159)),$AG159,$AF159),0)))</f>
        <v/>
      </c>
      <c r="AA159" s="41">
        <f>IF($A159="","",SUM(C159:Z159))</f>
        <v/>
      </c>
      <c r="AC159" s="42" t="n">
        <v>3</v>
      </c>
      <c r="AD159" s="42">
        <f>IF('3 Movimento'!$B$29&lt;&gt;"",'3 Movimento'!$B$29,IF('1 Loja'!D$16="",0,'1 Loja'!D$16))*24</f>
        <v/>
      </c>
      <c r="AE159" s="42">
        <f>IF('3 Movimento'!$C$29&lt;&gt;"",'3 Movimento'!$C$29,IF('1 Loja'!D$17="",0,'1 Loja'!D$17))*24</f>
        <v/>
      </c>
      <c r="AF159" s="42">
        <f>IF('3 Movimento'!$H$29="","",'3 Movimento'!$H$29)</f>
        <v/>
      </c>
      <c r="AG159" s="42">
        <f>IF('3 Movimento'!$I$29="",AF159,'3 Movimento'!$I$29)</f>
        <v/>
      </c>
      <c r="AH159" s="42">
        <f>IF('1 Loja'!D$18="",-1,'1 Loja'!D$18*24)</f>
        <v/>
      </c>
      <c r="AI159" s="42">
        <f>IF('1 Loja'!D$19="",-1,'1 Loja'!D$19*24)</f>
        <v/>
      </c>
      <c r="AJ159" s="42">
        <f>IF('1 Loja'!D$20="",-1,'1 Loja'!D$20*24)</f>
        <v/>
      </c>
      <c r="AK159" s="42">
        <f>IF('1 Loja'!D$21="",-1,'1 Loja'!D$21*24)</f>
        <v/>
      </c>
      <c r="AL159" s="42">
        <f>IF(AND('3 Movimento'!$B$29="",'3 Movimento'!$C$29="",OR('1 Loja'!D$16="",'1 Loja'!D$17="")),1,0)</f>
        <v/>
      </c>
    </row>
    <row r="160">
      <c r="A160" s="39">
        <f>IF('3 Movimento'!$A$30="","",'3 Movimento'!$A$30)</f>
        <v/>
      </c>
      <c r="B160" s="39" t="inlineStr">
        <is>
          <t>Segunda</t>
        </is>
      </c>
      <c r="C160" s="40">
        <f>IF(OR($A160="",$AF160=""),"",IF($AL160=1,0,IF(IF($AE160&gt;$AD160,AND(C$4&gt;=$AD160,C$4&lt;$AE160),OR(C$4&gt;=$AD160,C$4&lt;$AE160)),IF(OR(AND(C$4&gt;=$AH160,C$4&lt;$AI160),AND(C$4&gt;=$AJ160,C$4&lt;$AK160)),$AG160,$AF160),0)))</f>
        <v/>
      </c>
      <c r="D160" s="40">
        <f>IF(OR($A160="",$AF160=""),"",IF($AL160=1,0,IF(IF($AE160&gt;$AD160,AND(D$4&gt;=$AD160,D$4&lt;$AE160),OR(D$4&gt;=$AD160,D$4&lt;$AE160)),IF(OR(AND(D$4&gt;=$AH160,D$4&lt;$AI160),AND(D$4&gt;=$AJ160,D$4&lt;$AK160)),$AG160,$AF160),0)))</f>
        <v/>
      </c>
      <c r="E160" s="40">
        <f>IF(OR($A160="",$AF160=""),"",IF($AL160=1,0,IF(IF($AE160&gt;$AD160,AND(E$4&gt;=$AD160,E$4&lt;$AE160),OR(E$4&gt;=$AD160,E$4&lt;$AE160)),IF(OR(AND(E$4&gt;=$AH160,E$4&lt;$AI160),AND(E$4&gt;=$AJ160,E$4&lt;$AK160)),$AG160,$AF160),0)))</f>
        <v/>
      </c>
      <c r="F160" s="40">
        <f>IF(OR($A160="",$AF160=""),"",IF($AL160=1,0,IF(IF($AE160&gt;$AD160,AND(F$4&gt;=$AD160,F$4&lt;$AE160),OR(F$4&gt;=$AD160,F$4&lt;$AE160)),IF(OR(AND(F$4&gt;=$AH160,F$4&lt;$AI160),AND(F$4&gt;=$AJ160,F$4&lt;$AK160)),$AG160,$AF160),0)))</f>
        <v/>
      </c>
      <c r="G160" s="40">
        <f>IF(OR($A160="",$AF160=""),"",IF($AL160=1,0,IF(IF($AE160&gt;$AD160,AND(G$4&gt;=$AD160,G$4&lt;$AE160),OR(G$4&gt;=$AD160,G$4&lt;$AE160)),IF(OR(AND(G$4&gt;=$AH160,G$4&lt;$AI160),AND(G$4&gt;=$AJ160,G$4&lt;$AK160)),$AG160,$AF160),0)))</f>
        <v/>
      </c>
      <c r="H160" s="40">
        <f>IF(OR($A160="",$AF160=""),"",IF($AL160=1,0,IF(IF($AE160&gt;$AD160,AND(H$4&gt;=$AD160,H$4&lt;$AE160),OR(H$4&gt;=$AD160,H$4&lt;$AE160)),IF(OR(AND(H$4&gt;=$AH160,H$4&lt;$AI160),AND(H$4&gt;=$AJ160,H$4&lt;$AK160)),$AG160,$AF160),0)))</f>
        <v/>
      </c>
      <c r="I160" s="40">
        <f>IF(OR($A160="",$AF160=""),"",IF($AL160=1,0,IF(IF($AE160&gt;$AD160,AND(I$4&gt;=$AD160,I$4&lt;$AE160),OR(I$4&gt;=$AD160,I$4&lt;$AE160)),IF(OR(AND(I$4&gt;=$AH160,I$4&lt;$AI160),AND(I$4&gt;=$AJ160,I$4&lt;$AK160)),$AG160,$AF160),0)))</f>
        <v/>
      </c>
      <c r="J160" s="40">
        <f>IF(OR($A160="",$AF160=""),"",IF($AL160=1,0,IF(IF($AE160&gt;$AD160,AND(J$4&gt;=$AD160,J$4&lt;$AE160),OR(J$4&gt;=$AD160,J$4&lt;$AE160)),IF(OR(AND(J$4&gt;=$AH160,J$4&lt;$AI160),AND(J$4&gt;=$AJ160,J$4&lt;$AK160)),$AG160,$AF160),0)))</f>
        <v/>
      </c>
      <c r="K160" s="40">
        <f>IF(OR($A160="",$AF160=""),"",IF($AL160=1,0,IF(IF($AE160&gt;$AD160,AND(K$4&gt;=$AD160,K$4&lt;$AE160),OR(K$4&gt;=$AD160,K$4&lt;$AE160)),IF(OR(AND(K$4&gt;=$AH160,K$4&lt;$AI160),AND(K$4&gt;=$AJ160,K$4&lt;$AK160)),$AG160,$AF160),0)))</f>
        <v/>
      </c>
      <c r="L160" s="40">
        <f>IF(OR($A160="",$AF160=""),"",IF($AL160=1,0,IF(IF($AE160&gt;$AD160,AND(L$4&gt;=$AD160,L$4&lt;$AE160),OR(L$4&gt;=$AD160,L$4&lt;$AE160)),IF(OR(AND(L$4&gt;=$AH160,L$4&lt;$AI160),AND(L$4&gt;=$AJ160,L$4&lt;$AK160)),$AG160,$AF160),0)))</f>
        <v/>
      </c>
      <c r="M160" s="40">
        <f>IF(OR($A160="",$AF160=""),"",IF($AL160=1,0,IF(IF($AE160&gt;$AD160,AND(M$4&gt;=$AD160,M$4&lt;$AE160),OR(M$4&gt;=$AD160,M$4&lt;$AE160)),IF(OR(AND(M$4&gt;=$AH160,M$4&lt;$AI160),AND(M$4&gt;=$AJ160,M$4&lt;$AK160)),$AG160,$AF160),0)))</f>
        <v/>
      </c>
      <c r="N160" s="40">
        <f>IF(OR($A160="",$AF160=""),"",IF($AL160=1,0,IF(IF($AE160&gt;$AD160,AND(N$4&gt;=$AD160,N$4&lt;$AE160),OR(N$4&gt;=$AD160,N$4&lt;$AE160)),IF(OR(AND(N$4&gt;=$AH160,N$4&lt;$AI160),AND(N$4&gt;=$AJ160,N$4&lt;$AK160)),$AG160,$AF160),0)))</f>
        <v/>
      </c>
      <c r="O160" s="40">
        <f>IF(OR($A160="",$AF160=""),"",IF($AL160=1,0,IF(IF($AE160&gt;$AD160,AND(O$4&gt;=$AD160,O$4&lt;$AE160),OR(O$4&gt;=$AD160,O$4&lt;$AE160)),IF(OR(AND(O$4&gt;=$AH160,O$4&lt;$AI160),AND(O$4&gt;=$AJ160,O$4&lt;$AK160)),$AG160,$AF160),0)))</f>
        <v/>
      </c>
      <c r="P160" s="40">
        <f>IF(OR($A160="",$AF160=""),"",IF($AL160=1,0,IF(IF($AE160&gt;$AD160,AND(P$4&gt;=$AD160,P$4&lt;$AE160),OR(P$4&gt;=$AD160,P$4&lt;$AE160)),IF(OR(AND(P$4&gt;=$AH160,P$4&lt;$AI160),AND(P$4&gt;=$AJ160,P$4&lt;$AK160)),$AG160,$AF160),0)))</f>
        <v/>
      </c>
      <c r="Q160" s="40">
        <f>IF(OR($A160="",$AF160=""),"",IF($AL160=1,0,IF(IF($AE160&gt;$AD160,AND(Q$4&gt;=$AD160,Q$4&lt;$AE160),OR(Q$4&gt;=$AD160,Q$4&lt;$AE160)),IF(OR(AND(Q$4&gt;=$AH160,Q$4&lt;$AI160),AND(Q$4&gt;=$AJ160,Q$4&lt;$AK160)),$AG160,$AF160),0)))</f>
        <v/>
      </c>
      <c r="R160" s="40">
        <f>IF(OR($A160="",$AF160=""),"",IF($AL160=1,0,IF(IF($AE160&gt;$AD160,AND(R$4&gt;=$AD160,R$4&lt;$AE160),OR(R$4&gt;=$AD160,R$4&lt;$AE160)),IF(OR(AND(R$4&gt;=$AH160,R$4&lt;$AI160),AND(R$4&gt;=$AJ160,R$4&lt;$AK160)),$AG160,$AF160),0)))</f>
        <v/>
      </c>
      <c r="S160" s="40">
        <f>IF(OR($A160="",$AF160=""),"",IF($AL160=1,0,IF(IF($AE160&gt;$AD160,AND(S$4&gt;=$AD160,S$4&lt;$AE160),OR(S$4&gt;=$AD160,S$4&lt;$AE160)),IF(OR(AND(S$4&gt;=$AH160,S$4&lt;$AI160),AND(S$4&gt;=$AJ160,S$4&lt;$AK160)),$AG160,$AF160),0)))</f>
        <v/>
      </c>
      <c r="T160" s="40">
        <f>IF(OR($A160="",$AF160=""),"",IF($AL160=1,0,IF(IF($AE160&gt;$AD160,AND(T$4&gt;=$AD160,T$4&lt;$AE160),OR(T$4&gt;=$AD160,T$4&lt;$AE160)),IF(OR(AND(T$4&gt;=$AH160,T$4&lt;$AI160),AND(T$4&gt;=$AJ160,T$4&lt;$AK160)),$AG160,$AF160),0)))</f>
        <v/>
      </c>
      <c r="U160" s="40">
        <f>IF(OR($A160="",$AF160=""),"",IF($AL160=1,0,IF(IF($AE160&gt;$AD160,AND(U$4&gt;=$AD160,U$4&lt;$AE160),OR(U$4&gt;=$AD160,U$4&lt;$AE160)),IF(OR(AND(U$4&gt;=$AH160,U$4&lt;$AI160),AND(U$4&gt;=$AJ160,U$4&lt;$AK160)),$AG160,$AF160),0)))</f>
        <v/>
      </c>
      <c r="V160" s="40">
        <f>IF(OR($A160="",$AF160=""),"",IF($AL160=1,0,IF(IF($AE160&gt;$AD160,AND(V$4&gt;=$AD160,V$4&lt;$AE160),OR(V$4&gt;=$AD160,V$4&lt;$AE160)),IF(OR(AND(V$4&gt;=$AH160,V$4&lt;$AI160),AND(V$4&gt;=$AJ160,V$4&lt;$AK160)),$AG160,$AF160),0)))</f>
        <v/>
      </c>
      <c r="W160" s="40">
        <f>IF(OR($A160="",$AF160=""),"",IF($AL160=1,0,IF(IF($AE160&gt;$AD160,AND(W$4&gt;=$AD160,W$4&lt;$AE160),OR(W$4&gt;=$AD160,W$4&lt;$AE160)),IF(OR(AND(W$4&gt;=$AH160,W$4&lt;$AI160),AND(W$4&gt;=$AJ160,W$4&lt;$AK160)),$AG160,$AF160),0)))</f>
        <v/>
      </c>
      <c r="X160" s="40">
        <f>IF(OR($A160="",$AF160=""),"",IF($AL160=1,0,IF(IF($AE160&gt;$AD160,AND(X$4&gt;=$AD160,X$4&lt;$AE160),OR(X$4&gt;=$AD160,X$4&lt;$AE160)),IF(OR(AND(X$4&gt;=$AH160,X$4&lt;$AI160),AND(X$4&gt;=$AJ160,X$4&lt;$AK160)),$AG160,$AF160),0)))</f>
        <v/>
      </c>
      <c r="Y160" s="40">
        <f>IF(OR($A160="",$AF160=""),"",IF($AL160=1,0,IF(IF($AE160&gt;$AD160,AND(Y$4&gt;=$AD160,Y$4&lt;$AE160),OR(Y$4&gt;=$AD160,Y$4&lt;$AE160)),IF(OR(AND(Y$4&gt;=$AH160,Y$4&lt;$AI160),AND(Y$4&gt;=$AJ160,Y$4&lt;$AK160)),$AG160,$AF160),0)))</f>
        <v/>
      </c>
      <c r="Z160" s="40">
        <f>IF(OR($A160="",$AF160=""),"",IF($AL160=1,0,IF(IF($AE160&gt;$AD160,AND(Z$4&gt;=$AD160,Z$4&lt;$AE160),OR(Z$4&gt;=$AD160,Z$4&lt;$AE160)),IF(OR(AND(Z$4&gt;=$AH160,Z$4&lt;$AI160),AND(Z$4&gt;=$AJ160,Z$4&lt;$AK160)),$AG160,$AF160),0)))</f>
        <v/>
      </c>
      <c r="AA160" s="41">
        <f>IF($A160="","",SUM(C160:Z160))</f>
        <v/>
      </c>
      <c r="AC160" s="42" t="n">
        <v>1</v>
      </c>
      <c r="AD160" s="42">
        <f>IF('3 Movimento'!$B$30&lt;&gt;"",'3 Movimento'!$B$30,IF('1 Loja'!B$16="",0,'1 Loja'!B$16))*24</f>
        <v/>
      </c>
      <c r="AE160" s="42">
        <f>IF('3 Movimento'!$C$30&lt;&gt;"",'3 Movimento'!$C$30,IF('1 Loja'!B$17="",0,'1 Loja'!B$17))*24</f>
        <v/>
      </c>
      <c r="AF160" s="42">
        <f>IF('3 Movimento'!$D$30="","",'3 Movimento'!$D$30)</f>
        <v/>
      </c>
      <c r="AG160" s="42">
        <f>IF('3 Movimento'!$E$30="",AF160,'3 Movimento'!$E$30)</f>
        <v/>
      </c>
      <c r="AH160" s="42">
        <f>IF('1 Loja'!B$18="",-1,'1 Loja'!B$18*24)</f>
        <v/>
      </c>
      <c r="AI160" s="42">
        <f>IF('1 Loja'!B$19="",-1,'1 Loja'!B$19*24)</f>
        <v/>
      </c>
      <c r="AJ160" s="42">
        <f>IF('1 Loja'!B$20="",-1,'1 Loja'!B$20*24)</f>
        <v/>
      </c>
      <c r="AK160" s="42">
        <f>IF('1 Loja'!B$21="",-1,'1 Loja'!B$21*24)</f>
        <v/>
      </c>
      <c r="AL160" s="42">
        <f>IF(AND('3 Movimento'!$B$30="",'3 Movimento'!$C$30="",OR('1 Loja'!B$16="",'1 Loja'!B$17="")),1,0)</f>
        <v/>
      </c>
    </row>
    <row r="161">
      <c r="A161" s="39">
        <f>IF('3 Movimento'!$A$30="","",'3 Movimento'!$A$30)</f>
        <v/>
      </c>
      <c r="B161" s="39" t="inlineStr">
        <is>
          <t>Terça</t>
        </is>
      </c>
      <c r="C161" s="40">
        <f>IF(OR($A161="",$AF161=""),"",IF($AL161=1,0,IF(IF($AE161&gt;$AD161,AND(C$4&gt;=$AD161,C$4&lt;$AE161),OR(C$4&gt;=$AD161,C$4&lt;$AE161)),IF(OR(AND(C$4&gt;=$AH161,C$4&lt;$AI161),AND(C$4&gt;=$AJ161,C$4&lt;$AK161)),$AG161,$AF161),0)))</f>
        <v/>
      </c>
      <c r="D161" s="40">
        <f>IF(OR($A161="",$AF161=""),"",IF($AL161=1,0,IF(IF($AE161&gt;$AD161,AND(D$4&gt;=$AD161,D$4&lt;$AE161),OR(D$4&gt;=$AD161,D$4&lt;$AE161)),IF(OR(AND(D$4&gt;=$AH161,D$4&lt;$AI161),AND(D$4&gt;=$AJ161,D$4&lt;$AK161)),$AG161,$AF161),0)))</f>
        <v/>
      </c>
      <c r="E161" s="40">
        <f>IF(OR($A161="",$AF161=""),"",IF($AL161=1,0,IF(IF($AE161&gt;$AD161,AND(E$4&gt;=$AD161,E$4&lt;$AE161),OR(E$4&gt;=$AD161,E$4&lt;$AE161)),IF(OR(AND(E$4&gt;=$AH161,E$4&lt;$AI161),AND(E$4&gt;=$AJ161,E$4&lt;$AK161)),$AG161,$AF161),0)))</f>
        <v/>
      </c>
      <c r="F161" s="40">
        <f>IF(OR($A161="",$AF161=""),"",IF($AL161=1,0,IF(IF($AE161&gt;$AD161,AND(F$4&gt;=$AD161,F$4&lt;$AE161),OR(F$4&gt;=$AD161,F$4&lt;$AE161)),IF(OR(AND(F$4&gt;=$AH161,F$4&lt;$AI161),AND(F$4&gt;=$AJ161,F$4&lt;$AK161)),$AG161,$AF161),0)))</f>
        <v/>
      </c>
      <c r="G161" s="40">
        <f>IF(OR($A161="",$AF161=""),"",IF($AL161=1,0,IF(IF($AE161&gt;$AD161,AND(G$4&gt;=$AD161,G$4&lt;$AE161),OR(G$4&gt;=$AD161,G$4&lt;$AE161)),IF(OR(AND(G$4&gt;=$AH161,G$4&lt;$AI161),AND(G$4&gt;=$AJ161,G$4&lt;$AK161)),$AG161,$AF161),0)))</f>
        <v/>
      </c>
      <c r="H161" s="40">
        <f>IF(OR($A161="",$AF161=""),"",IF($AL161=1,0,IF(IF($AE161&gt;$AD161,AND(H$4&gt;=$AD161,H$4&lt;$AE161),OR(H$4&gt;=$AD161,H$4&lt;$AE161)),IF(OR(AND(H$4&gt;=$AH161,H$4&lt;$AI161),AND(H$4&gt;=$AJ161,H$4&lt;$AK161)),$AG161,$AF161),0)))</f>
        <v/>
      </c>
      <c r="I161" s="40">
        <f>IF(OR($A161="",$AF161=""),"",IF($AL161=1,0,IF(IF($AE161&gt;$AD161,AND(I$4&gt;=$AD161,I$4&lt;$AE161),OR(I$4&gt;=$AD161,I$4&lt;$AE161)),IF(OR(AND(I$4&gt;=$AH161,I$4&lt;$AI161),AND(I$4&gt;=$AJ161,I$4&lt;$AK161)),$AG161,$AF161),0)))</f>
        <v/>
      </c>
      <c r="J161" s="40">
        <f>IF(OR($A161="",$AF161=""),"",IF($AL161=1,0,IF(IF($AE161&gt;$AD161,AND(J$4&gt;=$AD161,J$4&lt;$AE161),OR(J$4&gt;=$AD161,J$4&lt;$AE161)),IF(OR(AND(J$4&gt;=$AH161,J$4&lt;$AI161),AND(J$4&gt;=$AJ161,J$4&lt;$AK161)),$AG161,$AF161),0)))</f>
        <v/>
      </c>
      <c r="K161" s="40">
        <f>IF(OR($A161="",$AF161=""),"",IF($AL161=1,0,IF(IF($AE161&gt;$AD161,AND(K$4&gt;=$AD161,K$4&lt;$AE161),OR(K$4&gt;=$AD161,K$4&lt;$AE161)),IF(OR(AND(K$4&gt;=$AH161,K$4&lt;$AI161),AND(K$4&gt;=$AJ161,K$4&lt;$AK161)),$AG161,$AF161),0)))</f>
        <v/>
      </c>
      <c r="L161" s="40">
        <f>IF(OR($A161="",$AF161=""),"",IF($AL161=1,0,IF(IF($AE161&gt;$AD161,AND(L$4&gt;=$AD161,L$4&lt;$AE161),OR(L$4&gt;=$AD161,L$4&lt;$AE161)),IF(OR(AND(L$4&gt;=$AH161,L$4&lt;$AI161),AND(L$4&gt;=$AJ161,L$4&lt;$AK161)),$AG161,$AF161),0)))</f>
        <v/>
      </c>
      <c r="M161" s="40">
        <f>IF(OR($A161="",$AF161=""),"",IF($AL161=1,0,IF(IF($AE161&gt;$AD161,AND(M$4&gt;=$AD161,M$4&lt;$AE161),OR(M$4&gt;=$AD161,M$4&lt;$AE161)),IF(OR(AND(M$4&gt;=$AH161,M$4&lt;$AI161),AND(M$4&gt;=$AJ161,M$4&lt;$AK161)),$AG161,$AF161),0)))</f>
        <v/>
      </c>
      <c r="N161" s="40">
        <f>IF(OR($A161="",$AF161=""),"",IF($AL161=1,0,IF(IF($AE161&gt;$AD161,AND(N$4&gt;=$AD161,N$4&lt;$AE161),OR(N$4&gt;=$AD161,N$4&lt;$AE161)),IF(OR(AND(N$4&gt;=$AH161,N$4&lt;$AI161),AND(N$4&gt;=$AJ161,N$4&lt;$AK161)),$AG161,$AF161),0)))</f>
        <v/>
      </c>
      <c r="O161" s="40">
        <f>IF(OR($A161="",$AF161=""),"",IF($AL161=1,0,IF(IF($AE161&gt;$AD161,AND(O$4&gt;=$AD161,O$4&lt;$AE161),OR(O$4&gt;=$AD161,O$4&lt;$AE161)),IF(OR(AND(O$4&gt;=$AH161,O$4&lt;$AI161),AND(O$4&gt;=$AJ161,O$4&lt;$AK161)),$AG161,$AF161),0)))</f>
        <v/>
      </c>
      <c r="P161" s="40">
        <f>IF(OR($A161="",$AF161=""),"",IF($AL161=1,0,IF(IF($AE161&gt;$AD161,AND(P$4&gt;=$AD161,P$4&lt;$AE161),OR(P$4&gt;=$AD161,P$4&lt;$AE161)),IF(OR(AND(P$4&gt;=$AH161,P$4&lt;$AI161),AND(P$4&gt;=$AJ161,P$4&lt;$AK161)),$AG161,$AF161),0)))</f>
        <v/>
      </c>
      <c r="Q161" s="40">
        <f>IF(OR($A161="",$AF161=""),"",IF($AL161=1,0,IF(IF($AE161&gt;$AD161,AND(Q$4&gt;=$AD161,Q$4&lt;$AE161),OR(Q$4&gt;=$AD161,Q$4&lt;$AE161)),IF(OR(AND(Q$4&gt;=$AH161,Q$4&lt;$AI161),AND(Q$4&gt;=$AJ161,Q$4&lt;$AK161)),$AG161,$AF161),0)))</f>
        <v/>
      </c>
      <c r="R161" s="40">
        <f>IF(OR($A161="",$AF161=""),"",IF($AL161=1,0,IF(IF($AE161&gt;$AD161,AND(R$4&gt;=$AD161,R$4&lt;$AE161),OR(R$4&gt;=$AD161,R$4&lt;$AE161)),IF(OR(AND(R$4&gt;=$AH161,R$4&lt;$AI161),AND(R$4&gt;=$AJ161,R$4&lt;$AK161)),$AG161,$AF161),0)))</f>
        <v/>
      </c>
      <c r="S161" s="40">
        <f>IF(OR($A161="",$AF161=""),"",IF($AL161=1,0,IF(IF($AE161&gt;$AD161,AND(S$4&gt;=$AD161,S$4&lt;$AE161),OR(S$4&gt;=$AD161,S$4&lt;$AE161)),IF(OR(AND(S$4&gt;=$AH161,S$4&lt;$AI161),AND(S$4&gt;=$AJ161,S$4&lt;$AK161)),$AG161,$AF161),0)))</f>
        <v/>
      </c>
      <c r="T161" s="40">
        <f>IF(OR($A161="",$AF161=""),"",IF($AL161=1,0,IF(IF($AE161&gt;$AD161,AND(T$4&gt;=$AD161,T$4&lt;$AE161),OR(T$4&gt;=$AD161,T$4&lt;$AE161)),IF(OR(AND(T$4&gt;=$AH161,T$4&lt;$AI161),AND(T$4&gt;=$AJ161,T$4&lt;$AK161)),$AG161,$AF161),0)))</f>
        <v/>
      </c>
      <c r="U161" s="40">
        <f>IF(OR($A161="",$AF161=""),"",IF($AL161=1,0,IF(IF($AE161&gt;$AD161,AND(U$4&gt;=$AD161,U$4&lt;$AE161),OR(U$4&gt;=$AD161,U$4&lt;$AE161)),IF(OR(AND(U$4&gt;=$AH161,U$4&lt;$AI161),AND(U$4&gt;=$AJ161,U$4&lt;$AK161)),$AG161,$AF161),0)))</f>
        <v/>
      </c>
      <c r="V161" s="40">
        <f>IF(OR($A161="",$AF161=""),"",IF($AL161=1,0,IF(IF($AE161&gt;$AD161,AND(V$4&gt;=$AD161,V$4&lt;$AE161),OR(V$4&gt;=$AD161,V$4&lt;$AE161)),IF(OR(AND(V$4&gt;=$AH161,V$4&lt;$AI161),AND(V$4&gt;=$AJ161,V$4&lt;$AK161)),$AG161,$AF161),0)))</f>
        <v/>
      </c>
      <c r="W161" s="40">
        <f>IF(OR($A161="",$AF161=""),"",IF($AL161=1,0,IF(IF($AE161&gt;$AD161,AND(W$4&gt;=$AD161,W$4&lt;$AE161),OR(W$4&gt;=$AD161,W$4&lt;$AE161)),IF(OR(AND(W$4&gt;=$AH161,W$4&lt;$AI161),AND(W$4&gt;=$AJ161,W$4&lt;$AK161)),$AG161,$AF161),0)))</f>
        <v/>
      </c>
      <c r="X161" s="40">
        <f>IF(OR($A161="",$AF161=""),"",IF($AL161=1,0,IF(IF($AE161&gt;$AD161,AND(X$4&gt;=$AD161,X$4&lt;$AE161),OR(X$4&gt;=$AD161,X$4&lt;$AE161)),IF(OR(AND(X$4&gt;=$AH161,X$4&lt;$AI161),AND(X$4&gt;=$AJ161,X$4&lt;$AK161)),$AG161,$AF161),0)))</f>
        <v/>
      </c>
      <c r="Y161" s="40">
        <f>IF(OR($A161="",$AF161=""),"",IF($AL161=1,0,IF(IF($AE161&gt;$AD161,AND(Y$4&gt;=$AD161,Y$4&lt;$AE161),OR(Y$4&gt;=$AD161,Y$4&lt;$AE161)),IF(OR(AND(Y$4&gt;=$AH161,Y$4&lt;$AI161),AND(Y$4&gt;=$AJ161,Y$4&lt;$AK161)),$AG161,$AF161),0)))</f>
        <v/>
      </c>
      <c r="Z161" s="40">
        <f>IF(OR($A161="",$AF161=""),"",IF($AL161=1,0,IF(IF($AE161&gt;$AD161,AND(Z$4&gt;=$AD161,Z$4&lt;$AE161),OR(Z$4&gt;=$AD161,Z$4&lt;$AE161)),IF(OR(AND(Z$4&gt;=$AH161,Z$4&lt;$AI161),AND(Z$4&gt;=$AJ161,Z$4&lt;$AK161)),$AG161,$AF161),0)))</f>
        <v/>
      </c>
      <c r="AA161" s="41">
        <f>IF($A161="","",SUM(C161:Z161))</f>
        <v/>
      </c>
      <c r="AC161" s="42" t="n">
        <v>1</v>
      </c>
      <c r="AD161" s="42">
        <f>IF('3 Movimento'!$B$30&lt;&gt;"",'3 Movimento'!$B$30,IF('1 Loja'!B$16="",0,'1 Loja'!B$16))*24</f>
        <v/>
      </c>
      <c r="AE161" s="42">
        <f>IF('3 Movimento'!$C$30&lt;&gt;"",'3 Movimento'!$C$30,IF('1 Loja'!B$17="",0,'1 Loja'!B$17))*24</f>
        <v/>
      </c>
      <c r="AF161" s="42">
        <f>IF('3 Movimento'!$D$30="","",'3 Movimento'!$D$30)</f>
        <v/>
      </c>
      <c r="AG161" s="42">
        <f>IF('3 Movimento'!$E$30="",AF161,'3 Movimento'!$E$30)</f>
        <v/>
      </c>
      <c r="AH161" s="42">
        <f>IF('1 Loja'!B$18="",-1,'1 Loja'!B$18*24)</f>
        <v/>
      </c>
      <c r="AI161" s="42">
        <f>IF('1 Loja'!B$19="",-1,'1 Loja'!B$19*24)</f>
        <v/>
      </c>
      <c r="AJ161" s="42">
        <f>IF('1 Loja'!B$20="",-1,'1 Loja'!B$20*24)</f>
        <v/>
      </c>
      <c r="AK161" s="42">
        <f>IF('1 Loja'!B$21="",-1,'1 Loja'!B$21*24)</f>
        <v/>
      </c>
      <c r="AL161" s="42">
        <f>IF(AND('3 Movimento'!$B$30="",'3 Movimento'!$C$30="",OR('1 Loja'!B$16="",'1 Loja'!B$17="")),1,0)</f>
        <v/>
      </c>
    </row>
    <row r="162">
      <c r="A162" s="39">
        <f>IF('3 Movimento'!$A$30="","",'3 Movimento'!$A$30)</f>
        <v/>
      </c>
      <c r="B162" s="39" t="inlineStr">
        <is>
          <t>Quarta</t>
        </is>
      </c>
      <c r="C162" s="40">
        <f>IF(OR($A162="",$AF162=""),"",IF($AL162=1,0,IF(IF($AE162&gt;$AD162,AND(C$4&gt;=$AD162,C$4&lt;$AE162),OR(C$4&gt;=$AD162,C$4&lt;$AE162)),IF(OR(AND(C$4&gt;=$AH162,C$4&lt;$AI162),AND(C$4&gt;=$AJ162,C$4&lt;$AK162)),$AG162,$AF162),0)))</f>
        <v/>
      </c>
      <c r="D162" s="40">
        <f>IF(OR($A162="",$AF162=""),"",IF($AL162=1,0,IF(IF($AE162&gt;$AD162,AND(D$4&gt;=$AD162,D$4&lt;$AE162),OR(D$4&gt;=$AD162,D$4&lt;$AE162)),IF(OR(AND(D$4&gt;=$AH162,D$4&lt;$AI162),AND(D$4&gt;=$AJ162,D$4&lt;$AK162)),$AG162,$AF162),0)))</f>
        <v/>
      </c>
      <c r="E162" s="40">
        <f>IF(OR($A162="",$AF162=""),"",IF($AL162=1,0,IF(IF($AE162&gt;$AD162,AND(E$4&gt;=$AD162,E$4&lt;$AE162),OR(E$4&gt;=$AD162,E$4&lt;$AE162)),IF(OR(AND(E$4&gt;=$AH162,E$4&lt;$AI162),AND(E$4&gt;=$AJ162,E$4&lt;$AK162)),$AG162,$AF162),0)))</f>
        <v/>
      </c>
      <c r="F162" s="40">
        <f>IF(OR($A162="",$AF162=""),"",IF($AL162=1,0,IF(IF($AE162&gt;$AD162,AND(F$4&gt;=$AD162,F$4&lt;$AE162),OR(F$4&gt;=$AD162,F$4&lt;$AE162)),IF(OR(AND(F$4&gt;=$AH162,F$4&lt;$AI162),AND(F$4&gt;=$AJ162,F$4&lt;$AK162)),$AG162,$AF162),0)))</f>
        <v/>
      </c>
      <c r="G162" s="40">
        <f>IF(OR($A162="",$AF162=""),"",IF($AL162=1,0,IF(IF($AE162&gt;$AD162,AND(G$4&gt;=$AD162,G$4&lt;$AE162),OR(G$4&gt;=$AD162,G$4&lt;$AE162)),IF(OR(AND(G$4&gt;=$AH162,G$4&lt;$AI162),AND(G$4&gt;=$AJ162,G$4&lt;$AK162)),$AG162,$AF162),0)))</f>
        <v/>
      </c>
      <c r="H162" s="40">
        <f>IF(OR($A162="",$AF162=""),"",IF($AL162=1,0,IF(IF($AE162&gt;$AD162,AND(H$4&gt;=$AD162,H$4&lt;$AE162),OR(H$4&gt;=$AD162,H$4&lt;$AE162)),IF(OR(AND(H$4&gt;=$AH162,H$4&lt;$AI162),AND(H$4&gt;=$AJ162,H$4&lt;$AK162)),$AG162,$AF162),0)))</f>
        <v/>
      </c>
      <c r="I162" s="40">
        <f>IF(OR($A162="",$AF162=""),"",IF($AL162=1,0,IF(IF($AE162&gt;$AD162,AND(I$4&gt;=$AD162,I$4&lt;$AE162),OR(I$4&gt;=$AD162,I$4&lt;$AE162)),IF(OR(AND(I$4&gt;=$AH162,I$4&lt;$AI162),AND(I$4&gt;=$AJ162,I$4&lt;$AK162)),$AG162,$AF162),0)))</f>
        <v/>
      </c>
      <c r="J162" s="40">
        <f>IF(OR($A162="",$AF162=""),"",IF($AL162=1,0,IF(IF($AE162&gt;$AD162,AND(J$4&gt;=$AD162,J$4&lt;$AE162),OR(J$4&gt;=$AD162,J$4&lt;$AE162)),IF(OR(AND(J$4&gt;=$AH162,J$4&lt;$AI162),AND(J$4&gt;=$AJ162,J$4&lt;$AK162)),$AG162,$AF162),0)))</f>
        <v/>
      </c>
      <c r="K162" s="40">
        <f>IF(OR($A162="",$AF162=""),"",IF($AL162=1,0,IF(IF($AE162&gt;$AD162,AND(K$4&gt;=$AD162,K$4&lt;$AE162),OR(K$4&gt;=$AD162,K$4&lt;$AE162)),IF(OR(AND(K$4&gt;=$AH162,K$4&lt;$AI162),AND(K$4&gt;=$AJ162,K$4&lt;$AK162)),$AG162,$AF162),0)))</f>
        <v/>
      </c>
      <c r="L162" s="40">
        <f>IF(OR($A162="",$AF162=""),"",IF($AL162=1,0,IF(IF($AE162&gt;$AD162,AND(L$4&gt;=$AD162,L$4&lt;$AE162),OR(L$4&gt;=$AD162,L$4&lt;$AE162)),IF(OR(AND(L$4&gt;=$AH162,L$4&lt;$AI162),AND(L$4&gt;=$AJ162,L$4&lt;$AK162)),$AG162,$AF162),0)))</f>
        <v/>
      </c>
      <c r="M162" s="40">
        <f>IF(OR($A162="",$AF162=""),"",IF($AL162=1,0,IF(IF($AE162&gt;$AD162,AND(M$4&gt;=$AD162,M$4&lt;$AE162),OR(M$4&gt;=$AD162,M$4&lt;$AE162)),IF(OR(AND(M$4&gt;=$AH162,M$4&lt;$AI162),AND(M$4&gt;=$AJ162,M$4&lt;$AK162)),$AG162,$AF162),0)))</f>
        <v/>
      </c>
      <c r="N162" s="40">
        <f>IF(OR($A162="",$AF162=""),"",IF($AL162=1,0,IF(IF($AE162&gt;$AD162,AND(N$4&gt;=$AD162,N$4&lt;$AE162),OR(N$4&gt;=$AD162,N$4&lt;$AE162)),IF(OR(AND(N$4&gt;=$AH162,N$4&lt;$AI162),AND(N$4&gt;=$AJ162,N$4&lt;$AK162)),$AG162,$AF162),0)))</f>
        <v/>
      </c>
      <c r="O162" s="40">
        <f>IF(OR($A162="",$AF162=""),"",IF($AL162=1,0,IF(IF($AE162&gt;$AD162,AND(O$4&gt;=$AD162,O$4&lt;$AE162),OR(O$4&gt;=$AD162,O$4&lt;$AE162)),IF(OR(AND(O$4&gt;=$AH162,O$4&lt;$AI162),AND(O$4&gt;=$AJ162,O$4&lt;$AK162)),$AG162,$AF162),0)))</f>
        <v/>
      </c>
      <c r="P162" s="40">
        <f>IF(OR($A162="",$AF162=""),"",IF($AL162=1,0,IF(IF($AE162&gt;$AD162,AND(P$4&gt;=$AD162,P$4&lt;$AE162),OR(P$4&gt;=$AD162,P$4&lt;$AE162)),IF(OR(AND(P$4&gt;=$AH162,P$4&lt;$AI162),AND(P$4&gt;=$AJ162,P$4&lt;$AK162)),$AG162,$AF162),0)))</f>
        <v/>
      </c>
      <c r="Q162" s="40">
        <f>IF(OR($A162="",$AF162=""),"",IF($AL162=1,0,IF(IF($AE162&gt;$AD162,AND(Q$4&gt;=$AD162,Q$4&lt;$AE162),OR(Q$4&gt;=$AD162,Q$4&lt;$AE162)),IF(OR(AND(Q$4&gt;=$AH162,Q$4&lt;$AI162),AND(Q$4&gt;=$AJ162,Q$4&lt;$AK162)),$AG162,$AF162),0)))</f>
        <v/>
      </c>
      <c r="R162" s="40">
        <f>IF(OR($A162="",$AF162=""),"",IF($AL162=1,0,IF(IF($AE162&gt;$AD162,AND(R$4&gt;=$AD162,R$4&lt;$AE162),OR(R$4&gt;=$AD162,R$4&lt;$AE162)),IF(OR(AND(R$4&gt;=$AH162,R$4&lt;$AI162),AND(R$4&gt;=$AJ162,R$4&lt;$AK162)),$AG162,$AF162),0)))</f>
        <v/>
      </c>
      <c r="S162" s="40">
        <f>IF(OR($A162="",$AF162=""),"",IF($AL162=1,0,IF(IF($AE162&gt;$AD162,AND(S$4&gt;=$AD162,S$4&lt;$AE162),OR(S$4&gt;=$AD162,S$4&lt;$AE162)),IF(OR(AND(S$4&gt;=$AH162,S$4&lt;$AI162),AND(S$4&gt;=$AJ162,S$4&lt;$AK162)),$AG162,$AF162),0)))</f>
        <v/>
      </c>
      <c r="T162" s="40">
        <f>IF(OR($A162="",$AF162=""),"",IF($AL162=1,0,IF(IF($AE162&gt;$AD162,AND(T$4&gt;=$AD162,T$4&lt;$AE162),OR(T$4&gt;=$AD162,T$4&lt;$AE162)),IF(OR(AND(T$4&gt;=$AH162,T$4&lt;$AI162),AND(T$4&gt;=$AJ162,T$4&lt;$AK162)),$AG162,$AF162),0)))</f>
        <v/>
      </c>
      <c r="U162" s="40">
        <f>IF(OR($A162="",$AF162=""),"",IF($AL162=1,0,IF(IF($AE162&gt;$AD162,AND(U$4&gt;=$AD162,U$4&lt;$AE162),OR(U$4&gt;=$AD162,U$4&lt;$AE162)),IF(OR(AND(U$4&gt;=$AH162,U$4&lt;$AI162),AND(U$4&gt;=$AJ162,U$4&lt;$AK162)),$AG162,$AF162),0)))</f>
        <v/>
      </c>
      <c r="V162" s="40">
        <f>IF(OR($A162="",$AF162=""),"",IF($AL162=1,0,IF(IF($AE162&gt;$AD162,AND(V$4&gt;=$AD162,V$4&lt;$AE162),OR(V$4&gt;=$AD162,V$4&lt;$AE162)),IF(OR(AND(V$4&gt;=$AH162,V$4&lt;$AI162),AND(V$4&gt;=$AJ162,V$4&lt;$AK162)),$AG162,$AF162),0)))</f>
        <v/>
      </c>
      <c r="W162" s="40">
        <f>IF(OR($A162="",$AF162=""),"",IF($AL162=1,0,IF(IF($AE162&gt;$AD162,AND(W$4&gt;=$AD162,W$4&lt;$AE162),OR(W$4&gt;=$AD162,W$4&lt;$AE162)),IF(OR(AND(W$4&gt;=$AH162,W$4&lt;$AI162),AND(W$4&gt;=$AJ162,W$4&lt;$AK162)),$AG162,$AF162),0)))</f>
        <v/>
      </c>
      <c r="X162" s="40">
        <f>IF(OR($A162="",$AF162=""),"",IF($AL162=1,0,IF(IF($AE162&gt;$AD162,AND(X$4&gt;=$AD162,X$4&lt;$AE162),OR(X$4&gt;=$AD162,X$4&lt;$AE162)),IF(OR(AND(X$4&gt;=$AH162,X$4&lt;$AI162),AND(X$4&gt;=$AJ162,X$4&lt;$AK162)),$AG162,$AF162),0)))</f>
        <v/>
      </c>
      <c r="Y162" s="40">
        <f>IF(OR($A162="",$AF162=""),"",IF($AL162=1,0,IF(IF($AE162&gt;$AD162,AND(Y$4&gt;=$AD162,Y$4&lt;$AE162),OR(Y$4&gt;=$AD162,Y$4&lt;$AE162)),IF(OR(AND(Y$4&gt;=$AH162,Y$4&lt;$AI162),AND(Y$4&gt;=$AJ162,Y$4&lt;$AK162)),$AG162,$AF162),0)))</f>
        <v/>
      </c>
      <c r="Z162" s="40">
        <f>IF(OR($A162="",$AF162=""),"",IF($AL162=1,0,IF(IF($AE162&gt;$AD162,AND(Z$4&gt;=$AD162,Z$4&lt;$AE162),OR(Z$4&gt;=$AD162,Z$4&lt;$AE162)),IF(OR(AND(Z$4&gt;=$AH162,Z$4&lt;$AI162),AND(Z$4&gt;=$AJ162,Z$4&lt;$AK162)),$AG162,$AF162),0)))</f>
        <v/>
      </c>
      <c r="AA162" s="41">
        <f>IF($A162="","",SUM(C162:Z162))</f>
        <v/>
      </c>
      <c r="AC162" s="42" t="n">
        <v>1</v>
      </c>
      <c r="AD162" s="42">
        <f>IF('3 Movimento'!$B$30&lt;&gt;"",'3 Movimento'!$B$30,IF('1 Loja'!B$16="",0,'1 Loja'!B$16))*24</f>
        <v/>
      </c>
      <c r="AE162" s="42">
        <f>IF('3 Movimento'!$C$30&lt;&gt;"",'3 Movimento'!$C$30,IF('1 Loja'!B$17="",0,'1 Loja'!B$17))*24</f>
        <v/>
      </c>
      <c r="AF162" s="42">
        <f>IF('3 Movimento'!$D$30="","",'3 Movimento'!$D$30)</f>
        <v/>
      </c>
      <c r="AG162" s="42">
        <f>IF('3 Movimento'!$E$30="",AF162,'3 Movimento'!$E$30)</f>
        <v/>
      </c>
      <c r="AH162" s="42">
        <f>IF('1 Loja'!B$18="",-1,'1 Loja'!B$18*24)</f>
        <v/>
      </c>
      <c r="AI162" s="42">
        <f>IF('1 Loja'!B$19="",-1,'1 Loja'!B$19*24)</f>
        <v/>
      </c>
      <c r="AJ162" s="42">
        <f>IF('1 Loja'!B$20="",-1,'1 Loja'!B$20*24)</f>
        <v/>
      </c>
      <c r="AK162" s="42">
        <f>IF('1 Loja'!B$21="",-1,'1 Loja'!B$21*24)</f>
        <v/>
      </c>
      <c r="AL162" s="42">
        <f>IF(AND('3 Movimento'!$B$30="",'3 Movimento'!$C$30="",OR('1 Loja'!B$16="",'1 Loja'!B$17="")),1,0)</f>
        <v/>
      </c>
    </row>
    <row r="163">
      <c r="A163" s="39">
        <f>IF('3 Movimento'!$A$30="","",'3 Movimento'!$A$30)</f>
        <v/>
      </c>
      <c r="B163" s="39" t="inlineStr">
        <is>
          <t>Quinta</t>
        </is>
      </c>
      <c r="C163" s="40">
        <f>IF(OR($A163="",$AF163=""),"",IF($AL163=1,0,IF(IF($AE163&gt;$AD163,AND(C$4&gt;=$AD163,C$4&lt;$AE163),OR(C$4&gt;=$AD163,C$4&lt;$AE163)),IF(OR(AND(C$4&gt;=$AH163,C$4&lt;$AI163),AND(C$4&gt;=$AJ163,C$4&lt;$AK163)),$AG163,$AF163),0)))</f>
        <v/>
      </c>
      <c r="D163" s="40">
        <f>IF(OR($A163="",$AF163=""),"",IF($AL163=1,0,IF(IF($AE163&gt;$AD163,AND(D$4&gt;=$AD163,D$4&lt;$AE163),OR(D$4&gt;=$AD163,D$4&lt;$AE163)),IF(OR(AND(D$4&gt;=$AH163,D$4&lt;$AI163),AND(D$4&gt;=$AJ163,D$4&lt;$AK163)),$AG163,$AF163),0)))</f>
        <v/>
      </c>
      <c r="E163" s="40">
        <f>IF(OR($A163="",$AF163=""),"",IF($AL163=1,0,IF(IF($AE163&gt;$AD163,AND(E$4&gt;=$AD163,E$4&lt;$AE163),OR(E$4&gt;=$AD163,E$4&lt;$AE163)),IF(OR(AND(E$4&gt;=$AH163,E$4&lt;$AI163),AND(E$4&gt;=$AJ163,E$4&lt;$AK163)),$AG163,$AF163),0)))</f>
        <v/>
      </c>
      <c r="F163" s="40">
        <f>IF(OR($A163="",$AF163=""),"",IF($AL163=1,0,IF(IF($AE163&gt;$AD163,AND(F$4&gt;=$AD163,F$4&lt;$AE163),OR(F$4&gt;=$AD163,F$4&lt;$AE163)),IF(OR(AND(F$4&gt;=$AH163,F$4&lt;$AI163),AND(F$4&gt;=$AJ163,F$4&lt;$AK163)),$AG163,$AF163),0)))</f>
        <v/>
      </c>
      <c r="G163" s="40">
        <f>IF(OR($A163="",$AF163=""),"",IF($AL163=1,0,IF(IF($AE163&gt;$AD163,AND(G$4&gt;=$AD163,G$4&lt;$AE163),OR(G$4&gt;=$AD163,G$4&lt;$AE163)),IF(OR(AND(G$4&gt;=$AH163,G$4&lt;$AI163),AND(G$4&gt;=$AJ163,G$4&lt;$AK163)),$AG163,$AF163),0)))</f>
        <v/>
      </c>
      <c r="H163" s="40">
        <f>IF(OR($A163="",$AF163=""),"",IF($AL163=1,0,IF(IF($AE163&gt;$AD163,AND(H$4&gt;=$AD163,H$4&lt;$AE163),OR(H$4&gt;=$AD163,H$4&lt;$AE163)),IF(OR(AND(H$4&gt;=$AH163,H$4&lt;$AI163),AND(H$4&gt;=$AJ163,H$4&lt;$AK163)),$AG163,$AF163),0)))</f>
        <v/>
      </c>
      <c r="I163" s="40">
        <f>IF(OR($A163="",$AF163=""),"",IF($AL163=1,0,IF(IF($AE163&gt;$AD163,AND(I$4&gt;=$AD163,I$4&lt;$AE163),OR(I$4&gt;=$AD163,I$4&lt;$AE163)),IF(OR(AND(I$4&gt;=$AH163,I$4&lt;$AI163),AND(I$4&gt;=$AJ163,I$4&lt;$AK163)),$AG163,$AF163),0)))</f>
        <v/>
      </c>
      <c r="J163" s="40">
        <f>IF(OR($A163="",$AF163=""),"",IF($AL163=1,0,IF(IF($AE163&gt;$AD163,AND(J$4&gt;=$AD163,J$4&lt;$AE163),OR(J$4&gt;=$AD163,J$4&lt;$AE163)),IF(OR(AND(J$4&gt;=$AH163,J$4&lt;$AI163),AND(J$4&gt;=$AJ163,J$4&lt;$AK163)),$AG163,$AF163),0)))</f>
        <v/>
      </c>
      <c r="K163" s="40">
        <f>IF(OR($A163="",$AF163=""),"",IF($AL163=1,0,IF(IF($AE163&gt;$AD163,AND(K$4&gt;=$AD163,K$4&lt;$AE163),OR(K$4&gt;=$AD163,K$4&lt;$AE163)),IF(OR(AND(K$4&gt;=$AH163,K$4&lt;$AI163),AND(K$4&gt;=$AJ163,K$4&lt;$AK163)),$AG163,$AF163),0)))</f>
        <v/>
      </c>
      <c r="L163" s="40">
        <f>IF(OR($A163="",$AF163=""),"",IF($AL163=1,0,IF(IF($AE163&gt;$AD163,AND(L$4&gt;=$AD163,L$4&lt;$AE163),OR(L$4&gt;=$AD163,L$4&lt;$AE163)),IF(OR(AND(L$4&gt;=$AH163,L$4&lt;$AI163),AND(L$4&gt;=$AJ163,L$4&lt;$AK163)),$AG163,$AF163),0)))</f>
        <v/>
      </c>
      <c r="M163" s="40">
        <f>IF(OR($A163="",$AF163=""),"",IF($AL163=1,0,IF(IF($AE163&gt;$AD163,AND(M$4&gt;=$AD163,M$4&lt;$AE163),OR(M$4&gt;=$AD163,M$4&lt;$AE163)),IF(OR(AND(M$4&gt;=$AH163,M$4&lt;$AI163),AND(M$4&gt;=$AJ163,M$4&lt;$AK163)),$AG163,$AF163),0)))</f>
        <v/>
      </c>
      <c r="N163" s="40">
        <f>IF(OR($A163="",$AF163=""),"",IF($AL163=1,0,IF(IF($AE163&gt;$AD163,AND(N$4&gt;=$AD163,N$4&lt;$AE163),OR(N$4&gt;=$AD163,N$4&lt;$AE163)),IF(OR(AND(N$4&gt;=$AH163,N$4&lt;$AI163),AND(N$4&gt;=$AJ163,N$4&lt;$AK163)),$AG163,$AF163),0)))</f>
        <v/>
      </c>
      <c r="O163" s="40">
        <f>IF(OR($A163="",$AF163=""),"",IF($AL163=1,0,IF(IF($AE163&gt;$AD163,AND(O$4&gt;=$AD163,O$4&lt;$AE163),OR(O$4&gt;=$AD163,O$4&lt;$AE163)),IF(OR(AND(O$4&gt;=$AH163,O$4&lt;$AI163),AND(O$4&gt;=$AJ163,O$4&lt;$AK163)),$AG163,$AF163),0)))</f>
        <v/>
      </c>
      <c r="P163" s="40">
        <f>IF(OR($A163="",$AF163=""),"",IF($AL163=1,0,IF(IF($AE163&gt;$AD163,AND(P$4&gt;=$AD163,P$4&lt;$AE163),OR(P$4&gt;=$AD163,P$4&lt;$AE163)),IF(OR(AND(P$4&gt;=$AH163,P$4&lt;$AI163),AND(P$4&gt;=$AJ163,P$4&lt;$AK163)),$AG163,$AF163),0)))</f>
        <v/>
      </c>
      <c r="Q163" s="40">
        <f>IF(OR($A163="",$AF163=""),"",IF($AL163=1,0,IF(IF($AE163&gt;$AD163,AND(Q$4&gt;=$AD163,Q$4&lt;$AE163),OR(Q$4&gt;=$AD163,Q$4&lt;$AE163)),IF(OR(AND(Q$4&gt;=$AH163,Q$4&lt;$AI163),AND(Q$4&gt;=$AJ163,Q$4&lt;$AK163)),$AG163,$AF163),0)))</f>
        <v/>
      </c>
      <c r="R163" s="40">
        <f>IF(OR($A163="",$AF163=""),"",IF($AL163=1,0,IF(IF($AE163&gt;$AD163,AND(R$4&gt;=$AD163,R$4&lt;$AE163),OR(R$4&gt;=$AD163,R$4&lt;$AE163)),IF(OR(AND(R$4&gt;=$AH163,R$4&lt;$AI163),AND(R$4&gt;=$AJ163,R$4&lt;$AK163)),$AG163,$AF163),0)))</f>
        <v/>
      </c>
      <c r="S163" s="40">
        <f>IF(OR($A163="",$AF163=""),"",IF($AL163=1,0,IF(IF($AE163&gt;$AD163,AND(S$4&gt;=$AD163,S$4&lt;$AE163),OR(S$4&gt;=$AD163,S$4&lt;$AE163)),IF(OR(AND(S$4&gt;=$AH163,S$4&lt;$AI163),AND(S$4&gt;=$AJ163,S$4&lt;$AK163)),$AG163,$AF163),0)))</f>
        <v/>
      </c>
      <c r="T163" s="40">
        <f>IF(OR($A163="",$AF163=""),"",IF($AL163=1,0,IF(IF($AE163&gt;$AD163,AND(T$4&gt;=$AD163,T$4&lt;$AE163),OR(T$4&gt;=$AD163,T$4&lt;$AE163)),IF(OR(AND(T$4&gt;=$AH163,T$4&lt;$AI163),AND(T$4&gt;=$AJ163,T$4&lt;$AK163)),$AG163,$AF163),0)))</f>
        <v/>
      </c>
      <c r="U163" s="40">
        <f>IF(OR($A163="",$AF163=""),"",IF($AL163=1,0,IF(IF($AE163&gt;$AD163,AND(U$4&gt;=$AD163,U$4&lt;$AE163),OR(U$4&gt;=$AD163,U$4&lt;$AE163)),IF(OR(AND(U$4&gt;=$AH163,U$4&lt;$AI163),AND(U$4&gt;=$AJ163,U$4&lt;$AK163)),$AG163,$AF163),0)))</f>
        <v/>
      </c>
      <c r="V163" s="40">
        <f>IF(OR($A163="",$AF163=""),"",IF($AL163=1,0,IF(IF($AE163&gt;$AD163,AND(V$4&gt;=$AD163,V$4&lt;$AE163),OR(V$4&gt;=$AD163,V$4&lt;$AE163)),IF(OR(AND(V$4&gt;=$AH163,V$4&lt;$AI163),AND(V$4&gt;=$AJ163,V$4&lt;$AK163)),$AG163,$AF163),0)))</f>
        <v/>
      </c>
      <c r="W163" s="40">
        <f>IF(OR($A163="",$AF163=""),"",IF($AL163=1,0,IF(IF($AE163&gt;$AD163,AND(W$4&gt;=$AD163,W$4&lt;$AE163),OR(W$4&gt;=$AD163,W$4&lt;$AE163)),IF(OR(AND(W$4&gt;=$AH163,W$4&lt;$AI163),AND(W$4&gt;=$AJ163,W$4&lt;$AK163)),$AG163,$AF163),0)))</f>
        <v/>
      </c>
      <c r="X163" s="40">
        <f>IF(OR($A163="",$AF163=""),"",IF($AL163=1,0,IF(IF($AE163&gt;$AD163,AND(X$4&gt;=$AD163,X$4&lt;$AE163),OR(X$4&gt;=$AD163,X$4&lt;$AE163)),IF(OR(AND(X$4&gt;=$AH163,X$4&lt;$AI163),AND(X$4&gt;=$AJ163,X$4&lt;$AK163)),$AG163,$AF163),0)))</f>
        <v/>
      </c>
      <c r="Y163" s="40">
        <f>IF(OR($A163="",$AF163=""),"",IF($AL163=1,0,IF(IF($AE163&gt;$AD163,AND(Y$4&gt;=$AD163,Y$4&lt;$AE163),OR(Y$4&gt;=$AD163,Y$4&lt;$AE163)),IF(OR(AND(Y$4&gt;=$AH163,Y$4&lt;$AI163),AND(Y$4&gt;=$AJ163,Y$4&lt;$AK163)),$AG163,$AF163),0)))</f>
        <v/>
      </c>
      <c r="Z163" s="40">
        <f>IF(OR($A163="",$AF163=""),"",IF($AL163=1,0,IF(IF($AE163&gt;$AD163,AND(Z$4&gt;=$AD163,Z$4&lt;$AE163),OR(Z$4&gt;=$AD163,Z$4&lt;$AE163)),IF(OR(AND(Z$4&gt;=$AH163,Z$4&lt;$AI163),AND(Z$4&gt;=$AJ163,Z$4&lt;$AK163)),$AG163,$AF163),0)))</f>
        <v/>
      </c>
      <c r="AA163" s="41">
        <f>IF($A163="","",SUM(C163:Z163))</f>
        <v/>
      </c>
      <c r="AC163" s="42" t="n">
        <v>1</v>
      </c>
      <c r="AD163" s="42">
        <f>IF('3 Movimento'!$B$30&lt;&gt;"",'3 Movimento'!$B$30,IF('1 Loja'!B$16="",0,'1 Loja'!B$16))*24</f>
        <v/>
      </c>
      <c r="AE163" s="42">
        <f>IF('3 Movimento'!$C$30&lt;&gt;"",'3 Movimento'!$C$30,IF('1 Loja'!B$17="",0,'1 Loja'!B$17))*24</f>
        <v/>
      </c>
      <c r="AF163" s="42">
        <f>IF('3 Movimento'!$D$30="","",'3 Movimento'!$D$30)</f>
        <v/>
      </c>
      <c r="AG163" s="42">
        <f>IF('3 Movimento'!$E$30="",AF163,'3 Movimento'!$E$30)</f>
        <v/>
      </c>
      <c r="AH163" s="42">
        <f>IF('1 Loja'!B$18="",-1,'1 Loja'!B$18*24)</f>
        <v/>
      </c>
      <c r="AI163" s="42">
        <f>IF('1 Loja'!B$19="",-1,'1 Loja'!B$19*24)</f>
        <v/>
      </c>
      <c r="AJ163" s="42">
        <f>IF('1 Loja'!B$20="",-1,'1 Loja'!B$20*24)</f>
        <v/>
      </c>
      <c r="AK163" s="42">
        <f>IF('1 Loja'!B$21="",-1,'1 Loja'!B$21*24)</f>
        <v/>
      </c>
      <c r="AL163" s="42">
        <f>IF(AND('3 Movimento'!$B$30="",'3 Movimento'!$C$30="",OR('1 Loja'!B$16="",'1 Loja'!B$17="")),1,0)</f>
        <v/>
      </c>
    </row>
    <row r="164">
      <c r="A164" s="39">
        <f>IF('3 Movimento'!$A$30="","",'3 Movimento'!$A$30)</f>
        <v/>
      </c>
      <c r="B164" s="39" t="inlineStr">
        <is>
          <t>Sexta</t>
        </is>
      </c>
      <c r="C164" s="40">
        <f>IF(OR($A164="",$AF164=""),"",IF($AL164=1,0,IF(IF($AE164&gt;$AD164,AND(C$4&gt;=$AD164,C$4&lt;$AE164),OR(C$4&gt;=$AD164,C$4&lt;$AE164)),IF(OR(AND(C$4&gt;=$AH164,C$4&lt;$AI164),AND(C$4&gt;=$AJ164,C$4&lt;$AK164)),$AG164,$AF164),0)))</f>
        <v/>
      </c>
      <c r="D164" s="40">
        <f>IF(OR($A164="",$AF164=""),"",IF($AL164=1,0,IF(IF($AE164&gt;$AD164,AND(D$4&gt;=$AD164,D$4&lt;$AE164),OR(D$4&gt;=$AD164,D$4&lt;$AE164)),IF(OR(AND(D$4&gt;=$AH164,D$4&lt;$AI164),AND(D$4&gt;=$AJ164,D$4&lt;$AK164)),$AG164,$AF164),0)))</f>
        <v/>
      </c>
      <c r="E164" s="40">
        <f>IF(OR($A164="",$AF164=""),"",IF($AL164=1,0,IF(IF($AE164&gt;$AD164,AND(E$4&gt;=$AD164,E$4&lt;$AE164),OR(E$4&gt;=$AD164,E$4&lt;$AE164)),IF(OR(AND(E$4&gt;=$AH164,E$4&lt;$AI164),AND(E$4&gt;=$AJ164,E$4&lt;$AK164)),$AG164,$AF164),0)))</f>
        <v/>
      </c>
      <c r="F164" s="40">
        <f>IF(OR($A164="",$AF164=""),"",IF($AL164=1,0,IF(IF($AE164&gt;$AD164,AND(F$4&gt;=$AD164,F$4&lt;$AE164),OR(F$4&gt;=$AD164,F$4&lt;$AE164)),IF(OR(AND(F$4&gt;=$AH164,F$4&lt;$AI164),AND(F$4&gt;=$AJ164,F$4&lt;$AK164)),$AG164,$AF164),0)))</f>
        <v/>
      </c>
      <c r="G164" s="40">
        <f>IF(OR($A164="",$AF164=""),"",IF($AL164=1,0,IF(IF($AE164&gt;$AD164,AND(G$4&gt;=$AD164,G$4&lt;$AE164),OR(G$4&gt;=$AD164,G$4&lt;$AE164)),IF(OR(AND(G$4&gt;=$AH164,G$4&lt;$AI164),AND(G$4&gt;=$AJ164,G$4&lt;$AK164)),$AG164,$AF164),0)))</f>
        <v/>
      </c>
      <c r="H164" s="40">
        <f>IF(OR($A164="",$AF164=""),"",IF($AL164=1,0,IF(IF($AE164&gt;$AD164,AND(H$4&gt;=$AD164,H$4&lt;$AE164),OR(H$4&gt;=$AD164,H$4&lt;$AE164)),IF(OR(AND(H$4&gt;=$AH164,H$4&lt;$AI164),AND(H$4&gt;=$AJ164,H$4&lt;$AK164)),$AG164,$AF164),0)))</f>
        <v/>
      </c>
      <c r="I164" s="40">
        <f>IF(OR($A164="",$AF164=""),"",IF($AL164=1,0,IF(IF($AE164&gt;$AD164,AND(I$4&gt;=$AD164,I$4&lt;$AE164),OR(I$4&gt;=$AD164,I$4&lt;$AE164)),IF(OR(AND(I$4&gt;=$AH164,I$4&lt;$AI164),AND(I$4&gt;=$AJ164,I$4&lt;$AK164)),$AG164,$AF164),0)))</f>
        <v/>
      </c>
      <c r="J164" s="40">
        <f>IF(OR($A164="",$AF164=""),"",IF($AL164=1,0,IF(IF($AE164&gt;$AD164,AND(J$4&gt;=$AD164,J$4&lt;$AE164),OR(J$4&gt;=$AD164,J$4&lt;$AE164)),IF(OR(AND(J$4&gt;=$AH164,J$4&lt;$AI164),AND(J$4&gt;=$AJ164,J$4&lt;$AK164)),$AG164,$AF164),0)))</f>
        <v/>
      </c>
      <c r="K164" s="40">
        <f>IF(OR($A164="",$AF164=""),"",IF($AL164=1,0,IF(IF($AE164&gt;$AD164,AND(K$4&gt;=$AD164,K$4&lt;$AE164),OR(K$4&gt;=$AD164,K$4&lt;$AE164)),IF(OR(AND(K$4&gt;=$AH164,K$4&lt;$AI164),AND(K$4&gt;=$AJ164,K$4&lt;$AK164)),$AG164,$AF164),0)))</f>
        <v/>
      </c>
      <c r="L164" s="40">
        <f>IF(OR($A164="",$AF164=""),"",IF($AL164=1,0,IF(IF($AE164&gt;$AD164,AND(L$4&gt;=$AD164,L$4&lt;$AE164),OR(L$4&gt;=$AD164,L$4&lt;$AE164)),IF(OR(AND(L$4&gt;=$AH164,L$4&lt;$AI164),AND(L$4&gt;=$AJ164,L$4&lt;$AK164)),$AG164,$AF164),0)))</f>
        <v/>
      </c>
      <c r="M164" s="40">
        <f>IF(OR($A164="",$AF164=""),"",IF($AL164=1,0,IF(IF($AE164&gt;$AD164,AND(M$4&gt;=$AD164,M$4&lt;$AE164),OR(M$4&gt;=$AD164,M$4&lt;$AE164)),IF(OR(AND(M$4&gt;=$AH164,M$4&lt;$AI164),AND(M$4&gt;=$AJ164,M$4&lt;$AK164)),$AG164,$AF164),0)))</f>
        <v/>
      </c>
      <c r="N164" s="40">
        <f>IF(OR($A164="",$AF164=""),"",IF($AL164=1,0,IF(IF($AE164&gt;$AD164,AND(N$4&gt;=$AD164,N$4&lt;$AE164),OR(N$4&gt;=$AD164,N$4&lt;$AE164)),IF(OR(AND(N$4&gt;=$AH164,N$4&lt;$AI164),AND(N$4&gt;=$AJ164,N$4&lt;$AK164)),$AG164,$AF164),0)))</f>
        <v/>
      </c>
      <c r="O164" s="40">
        <f>IF(OR($A164="",$AF164=""),"",IF($AL164=1,0,IF(IF($AE164&gt;$AD164,AND(O$4&gt;=$AD164,O$4&lt;$AE164),OR(O$4&gt;=$AD164,O$4&lt;$AE164)),IF(OR(AND(O$4&gt;=$AH164,O$4&lt;$AI164),AND(O$4&gt;=$AJ164,O$4&lt;$AK164)),$AG164,$AF164),0)))</f>
        <v/>
      </c>
      <c r="P164" s="40">
        <f>IF(OR($A164="",$AF164=""),"",IF($AL164=1,0,IF(IF($AE164&gt;$AD164,AND(P$4&gt;=$AD164,P$4&lt;$AE164),OR(P$4&gt;=$AD164,P$4&lt;$AE164)),IF(OR(AND(P$4&gt;=$AH164,P$4&lt;$AI164),AND(P$4&gt;=$AJ164,P$4&lt;$AK164)),$AG164,$AF164),0)))</f>
        <v/>
      </c>
      <c r="Q164" s="40">
        <f>IF(OR($A164="",$AF164=""),"",IF($AL164=1,0,IF(IF($AE164&gt;$AD164,AND(Q$4&gt;=$AD164,Q$4&lt;$AE164),OR(Q$4&gt;=$AD164,Q$4&lt;$AE164)),IF(OR(AND(Q$4&gt;=$AH164,Q$4&lt;$AI164),AND(Q$4&gt;=$AJ164,Q$4&lt;$AK164)),$AG164,$AF164),0)))</f>
        <v/>
      </c>
      <c r="R164" s="40">
        <f>IF(OR($A164="",$AF164=""),"",IF($AL164=1,0,IF(IF($AE164&gt;$AD164,AND(R$4&gt;=$AD164,R$4&lt;$AE164),OR(R$4&gt;=$AD164,R$4&lt;$AE164)),IF(OR(AND(R$4&gt;=$AH164,R$4&lt;$AI164),AND(R$4&gt;=$AJ164,R$4&lt;$AK164)),$AG164,$AF164),0)))</f>
        <v/>
      </c>
      <c r="S164" s="40">
        <f>IF(OR($A164="",$AF164=""),"",IF($AL164=1,0,IF(IF($AE164&gt;$AD164,AND(S$4&gt;=$AD164,S$4&lt;$AE164),OR(S$4&gt;=$AD164,S$4&lt;$AE164)),IF(OR(AND(S$4&gt;=$AH164,S$4&lt;$AI164),AND(S$4&gt;=$AJ164,S$4&lt;$AK164)),$AG164,$AF164),0)))</f>
        <v/>
      </c>
      <c r="T164" s="40">
        <f>IF(OR($A164="",$AF164=""),"",IF($AL164=1,0,IF(IF($AE164&gt;$AD164,AND(T$4&gt;=$AD164,T$4&lt;$AE164),OR(T$4&gt;=$AD164,T$4&lt;$AE164)),IF(OR(AND(T$4&gt;=$AH164,T$4&lt;$AI164),AND(T$4&gt;=$AJ164,T$4&lt;$AK164)),$AG164,$AF164),0)))</f>
        <v/>
      </c>
      <c r="U164" s="40">
        <f>IF(OR($A164="",$AF164=""),"",IF($AL164=1,0,IF(IF($AE164&gt;$AD164,AND(U$4&gt;=$AD164,U$4&lt;$AE164),OR(U$4&gt;=$AD164,U$4&lt;$AE164)),IF(OR(AND(U$4&gt;=$AH164,U$4&lt;$AI164),AND(U$4&gt;=$AJ164,U$4&lt;$AK164)),$AG164,$AF164),0)))</f>
        <v/>
      </c>
      <c r="V164" s="40">
        <f>IF(OR($A164="",$AF164=""),"",IF($AL164=1,0,IF(IF($AE164&gt;$AD164,AND(V$4&gt;=$AD164,V$4&lt;$AE164),OR(V$4&gt;=$AD164,V$4&lt;$AE164)),IF(OR(AND(V$4&gt;=$AH164,V$4&lt;$AI164),AND(V$4&gt;=$AJ164,V$4&lt;$AK164)),$AG164,$AF164),0)))</f>
        <v/>
      </c>
      <c r="W164" s="40">
        <f>IF(OR($A164="",$AF164=""),"",IF($AL164=1,0,IF(IF($AE164&gt;$AD164,AND(W$4&gt;=$AD164,W$4&lt;$AE164),OR(W$4&gt;=$AD164,W$4&lt;$AE164)),IF(OR(AND(W$4&gt;=$AH164,W$4&lt;$AI164),AND(W$4&gt;=$AJ164,W$4&lt;$AK164)),$AG164,$AF164),0)))</f>
        <v/>
      </c>
      <c r="X164" s="40">
        <f>IF(OR($A164="",$AF164=""),"",IF($AL164=1,0,IF(IF($AE164&gt;$AD164,AND(X$4&gt;=$AD164,X$4&lt;$AE164),OR(X$4&gt;=$AD164,X$4&lt;$AE164)),IF(OR(AND(X$4&gt;=$AH164,X$4&lt;$AI164),AND(X$4&gt;=$AJ164,X$4&lt;$AK164)),$AG164,$AF164),0)))</f>
        <v/>
      </c>
      <c r="Y164" s="40">
        <f>IF(OR($A164="",$AF164=""),"",IF($AL164=1,0,IF(IF($AE164&gt;$AD164,AND(Y$4&gt;=$AD164,Y$4&lt;$AE164),OR(Y$4&gt;=$AD164,Y$4&lt;$AE164)),IF(OR(AND(Y$4&gt;=$AH164,Y$4&lt;$AI164),AND(Y$4&gt;=$AJ164,Y$4&lt;$AK164)),$AG164,$AF164),0)))</f>
        <v/>
      </c>
      <c r="Z164" s="40">
        <f>IF(OR($A164="",$AF164=""),"",IF($AL164=1,0,IF(IF($AE164&gt;$AD164,AND(Z$4&gt;=$AD164,Z$4&lt;$AE164),OR(Z$4&gt;=$AD164,Z$4&lt;$AE164)),IF(OR(AND(Z$4&gt;=$AH164,Z$4&lt;$AI164),AND(Z$4&gt;=$AJ164,Z$4&lt;$AK164)),$AG164,$AF164),0)))</f>
        <v/>
      </c>
      <c r="AA164" s="41">
        <f>IF($A164="","",SUM(C164:Z164))</f>
        <v/>
      </c>
      <c r="AC164" s="42" t="n">
        <v>1</v>
      </c>
      <c r="AD164" s="42">
        <f>IF('3 Movimento'!$B$30&lt;&gt;"",'3 Movimento'!$B$30,IF('1 Loja'!B$16="",0,'1 Loja'!B$16))*24</f>
        <v/>
      </c>
      <c r="AE164" s="42">
        <f>IF('3 Movimento'!$C$30&lt;&gt;"",'3 Movimento'!$C$30,IF('1 Loja'!B$17="",0,'1 Loja'!B$17))*24</f>
        <v/>
      </c>
      <c r="AF164" s="42">
        <f>IF('3 Movimento'!$D$30="","",'3 Movimento'!$D$30)</f>
        <v/>
      </c>
      <c r="AG164" s="42">
        <f>IF('3 Movimento'!$E$30="",AF164,'3 Movimento'!$E$30)</f>
        <v/>
      </c>
      <c r="AH164" s="42">
        <f>IF('1 Loja'!B$18="",-1,'1 Loja'!B$18*24)</f>
        <v/>
      </c>
      <c r="AI164" s="42">
        <f>IF('1 Loja'!B$19="",-1,'1 Loja'!B$19*24)</f>
        <v/>
      </c>
      <c r="AJ164" s="42">
        <f>IF('1 Loja'!B$20="",-1,'1 Loja'!B$20*24)</f>
        <v/>
      </c>
      <c r="AK164" s="42">
        <f>IF('1 Loja'!B$21="",-1,'1 Loja'!B$21*24)</f>
        <v/>
      </c>
      <c r="AL164" s="42">
        <f>IF(AND('3 Movimento'!$B$30="",'3 Movimento'!$C$30="",OR('1 Loja'!B$16="",'1 Loja'!B$17="")),1,0)</f>
        <v/>
      </c>
    </row>
    <row r="165">
      <c r="A165" s="39">
        <f>IF('3 Movimento'!$A$30="","",'3 Movimento'!$A$30)</f>
        <v/>
      </c>
      <c r="B165" s="39" t="inlineStr">
        <is>
          <t>Sábado</t>
        </is>
      </c>
      <c r="C165" s="40">
        <f>IF(OR($A165="",$AF165=""),"",IF($AL165=1,0,IF(IF($AE165&gt;$AD165,AND(C$4&gt;=$AD165,C$4&lt;$AE165),OR(C$4&gt;=$AD165,C$4&lt;$AE165)),IF(OR(AND(C$4&gt;=$AH165,C$4&lt;$AI165),AND(C$4&gt;=$AJ165,C$4&lt;$AK165)),$AG165,$AF165),0)))</f>
        <v/>
      </c>
      <c r="D165" s="40">
        <f>IF(OR($A165="",$AF165=""),"",IF($AL165=1,0,IF(IF($AE165&gt;$AD165,AND(D$4&gt;=$AD165,D$4&lt;$AE165),OR(D$4&gt;=$AD165,D$4&lt;$AE165)),IF(OR(AND(D$4&gt;=$AH165,D$4&lt;$AI165),AND(D$4&gt;=$AJ165,D$4&lt;$AK165)),$AG165,$AF165),0)))</f>
        <v/>
      </c>
      <c r="E165" s="40">
        <f>IF(OR($A165="",$AF165=""),"",IF($AL165=1,0,IF(IF($AE165&gt;$AD165,AND(E$4&gt;=$AD165,E$4&lt;$AE165),OR(E$4&gt;=$AD165,E$4&lt;$AE165)),IF(OR(AND(E$4&gt;=$AH165,E$4&lt;$AI165),AND(E$4&gt;=$AJ165,E$4&lt;$AK165)),$AG165,$AF165),0)))</f>
        <v/>
      </c>
      <c r="F165" s="40">
        <f>IF(OR($A165="",$AF165=""),"",IF($AL165=1,0,IF(IF($AE165&gt;$AD165,AND(F$4&gt;=$AD165,F$4&lt;$AE165),OR(F$4&gt;=$AD165,F$4&lt;$AE165)),IF(OR(AND(F$4&gt;=$AH165,F$4&lt;$AI165),AND(F$4&gt;=$AJ165,F$4&lt;$AK165)),$AG165,$AF165),0)))</f>
        <v/>
      </c>
      <c r="G165" s="40">
        <f>IF(OR($A165="",$AF165=""),"",IF($AL165=1,0,IF(IF($AE165&gt;$AD165,AND(G$4&gt;=$AD165,G$4&lt;$AE165),OR(G$4&gt;=$AD165,G$4&lt;$AE165)),IF(OR(AND(G$4&gt;=$AH165,G$4&lt;$AI165),AND(G$4&gt;=$AJ165,G$4&lt;$AK165)),$AG165,$AF165),0)))</f>
        <v/>
      </c>
      <c r="H165" s="40">
        <f>IF(OR($A165="",$AF165=""),"",IF($AL165=1,0,IF(IF($AE165&gt;$AD165,AND(H$4&gt;=$AD165,H$4&lt;$AE165),OR(H$4&gt;=$AD165,H$4&lt;$AE165)),IF(OR(AND(H$4&gt;=$AH165,H$4&lt;$AI165),AND(H$4&gt;=$AJ165,H$4&lt;$AK165)),$AG165,$AF165),0)))</f>
        <v/>
      </c>
      <c r="I165" s="40">
        <f>IF(OR($A165="",$AF165=""),"",IF($AL165=1,0,IF(IF($AE165&gt;$AD165,AND(I$4&gt;=$AD165,I$4&lt;$AE165),OR(I$4&gt;=$AD165,I$4&lt;$AE165)),IF(OR(AND(I$4&gt;=$AH165,I$4&lt;$AI165),AND(I$4&gt;=$AJ165,I$4&lt;$AK165)),$AG165,$AF165),0)))</f>
        <v/>
      </c>
      <c r="J165" s="40">
        <f>IF(OR($A165="",$AF165=""),"",IF($AL165=1,0,IF(IF($AE165&gt;$AD165,AND(J$4&gt;=$AD165,J$4&lt;$AE165),OR(J$4&gt;=$AD165,J$4&lt;$AE165)),IF(OR(AND(J$4&gt;=$AH165,J$4&lt;$AI165),AND(J$4&gt;=$AJ165,J$4&lt;$AK165)),$AG165,$AF165),0)))</f>
        <v/>
      </c>
      <c r="K165" s="40">
        <f>IF(OR($A165="",$AF165=""),"",IF($AL165=1,0,IF(IF($AE165&gt;$AD165,AND(K$4&gt;=$AD165,K$4&lt;$AE165),OR(K$4&gt;=$AD165,K$4&lt;$AE165)),IF(OR(AND(K$4&gt;=$AH165,K$4&lt;$AI165),AND(K$4&gt;=$AJ165,K$4&lt;$AK165)),$AG165,$AF165),0)))</f>
        <v/>
      </c>
      <c r="L165" s="40">
        <f>IF(OR($A165="",$AF165=""),"",IF($AL165=1,0,IF(IF($AE165&gt;$AD165,AND(L$4&gt;=$AD165,L$4&lt;$AE165),OR(L$4&gt;=$AD165,L$4&lt;$AE165)),IF(OR(AND(L$4&gt;=$AH165,L$4&lt;$AI165),AND(L$4&gt;=$AJ165,L$4&lt;$AK165)),$AG165,$AF165),0)))</f>
        <v/>
      </c>
      <c r="M165" s="40">
        <f>IF(OR($A165="",$AF165=""),"",IF($AL165=1,0,IF(IF($AE165&gt;$AD165,AND(M$4&gt;=$AD165,M$4&lt;$AE165),OR(M$4&gt;=$AD165,M$4&lt;$AE165)),IF(OR(AND(M$4&gt;=$AH165,M$4&lt;$AI165),AND(M$4&gt;=$AJ165,M$4&lt;$AK165)),$AG165,$AF165),0)))</f>
        <v/>
      </c>
      <c r="N165" s="40">
        <f>IF(OR($A165="",$AF165=""),"",IF($AL165=1,0,IF(IF($AE165&gt;$AD165,AND(N$4&gt;=$AD165,N$4&lt;$AE165),OR(N$4&gt;=$AD165,N$4&lt;$AE165)),IF(OR(AND(N$4&gt;=$AH165,N$4&lt;$AI165),AND(N$4&gt;=$AJ165,N$4&lt;$AK165)),$AG165,$AF165),0)))</f>
        <v/>
      </c>
      <c r="O165" s="40">
        <f>IF(OR($A165="",$AF165=""),"",IF($AL165=1,0,IF(IF($AE165&gt;$AD165,AND(O$4&gt;=$AD165,O$4&lt;$AE165),OR(O$4&gt;=$AD165,O$4&lt;$AE165)),IF(OR(AND(O$4&gt;=$AH165,O$4&lt;$AI165),AND(O$4&gt;=$AJ165,O$4&lt;$AK165)),$AG165,$AF165),0)))</f>
        <v/>
      </c>
      <c r="P165" s="40">
        <f>IF(OR($A165="",$AF165=""),"",IF($AL165=1,0,IF(IF($AE165&gt;$AD165,AND(P$4&gt;=$AD165,P$4&lt;$AE165),OR(P$4&gt;=$AD165,P$4&lt;$AE165)),IF(OR(AND(P$4&gt;=$AH165,P$4&lt;$AI165),AND(P$4&gt;=$AJ165,P$4&lt;$AK165)),$AG165,$AF165),0)))</f>
        <v/>
      </c>
      <c r="Q165" s="40">
        <f>IF(OR($A165="",$AF165=""),"",IF($AL165=1,0,IF(IF($AE165&gt;$AD165,AND(Q$4&gt;=$AD165,Q$4&lt;$AE165),OR(Q$4&gt;=$AD165,Q$4&lt;$AE165)),IF(OR(AND(Q$4&gt;=$AH165,Q$4&lt;$AI165),AND(Q$4&gt;=$AJ165,Q$4&lt;$AK165)),$AG165,$AF165),0)))</f>
        <v/>
      </c>
      <c r="R165" s="40">
        <f>IF(OR($A165="",$AF165=""),"",IF($AL165=1,0,IF(IF($AE165&gt;$AD165,AND(R$4&gt;=$AD165,R$4&lt;$AE165),OR(R$4&gt;=$AD165,R$4&lt;$AE165)),IF(OR(AND(R$4&gt;=$AH165,R$4&lt;$AI165),AND(R$4&gt;=$AJ165,R$4&lt;$AK165)),$AG165,$AF165),0)))</f>
        <v/>
      </c>
      <c r="S165" s="40">
        <f>IF(OR($A165="",$AF165=""),"",IF($AL165=1,0,IF(IF($AE165&gt;$AD165,AND(S$4&gt;=$AD165,S$4&lt;$AE165),OR(S$4&gt;=$AD165,S$4&lt;$AE165)),IF(OR(AND(S$4&gt;=$AH165,S$4&lt;$AI165),AND(S$4&gt;=$AJ165,S$4&lt;$AK165)),$AG165,$AF165),0)))</f>
        <v/>
      </c>
      <c r="T165" s="40">
        <f>IF(OR($A165="",$AF165=""),"",IF($AL165=1,0,IF(IF($AE165&gt;$AD165,AND(T$4&gt;=$AD165,T$4&lt;$AE165),OR(T$4&gt;=$AD165,T$4&lt;$AE165)),IF(OR(AND(T$4&gt;=$AH165,T$4&lt;$AI165),AND(T$4&gt;=$AJ165,T$4&lt;$AK165)),$AG165,$AF165),0)))</f>
        <v/>
      </c>
      <c r="U165" s="40">
        <f>IF(OR($A165="",$AF165=""),"",IF($AL165=1,0,IF(IF($AE165&gt;$AD165,AND(U$4&gt;=$AD165,U$4&lt;$AE165),OR(U$4&gt;=$AD165,U$4&lt;$AE165)),IF(OR(AND(U$4&gt;=$AH165,U$4&lt;$AI165),AND(U$4&gt;=$AJ165,U$4&lt;$AK165)),$AG165,$AF165),0)))</f>
        <v/>
      </c>
      <c r="V165" s="40">
        <f>IF(OR($A165="",$AF165=""),"",IF($AL165=1,0,IF(IF($AE165&gt;$AD165,AND(V$4&gt;=$AD165,V$4&lt;$AE165),OR(V$4&gt;=$AD165,V$4&lt;$AE165)),IF(OR(AND(V$4&gt;=$AH165,V$4&lt;$AI165),AND(V$4&gt;=$AJ165,V$4&lt;$AK165)),$AG165,$AF165),0)))</f>
        <v/>
      </c>
      <c r="W165" s="40">
        <f>IF(OR($A165="",$AF165=""),"",IF($AL165=1,0,IF(IF($AE165&gt;$AD165,AND(W$4&gt;=$AD165,W$4&lt;$AE165),OR(W$4&gt;=$AD165,W$4&lt;$AE165)),IF(OR(AND(W$4&gt;=$AH165,W$4&lt;$AI165),AND(W$4&gt;=$AJ165,W$4&lt;$AK165)),$AG165,$AF165),0)))</f>
        <v/>
      </c>
      <c r="X165" s="40">
        <f>IF(OR($A165="",$AF165=""),"",IF($AL165=1,0,IF(IF($AE165&gt;$AD165,AND(X$4&gt;=$AD165,X$4&lt;$AE165),OR(X$4&gt;=$AD165,X$4&lt;$AE165)),IF(OR(AND(X$4&gt;=$AH165,X$4&lt;$AI165),AND(X$4&gt;=$AJ165,X$4&lt;$AK165)),$AG165,$AF165),0)))</f>
        <v/>
      </c>
      <c r="Y165" s="40">
        <f>IF(OR($A165="",$AF165=""),"",IF($AL165=1,0,IF(IF($AE165&gt;$AD165,AND(Y$4&gt;=$AD165,Y$4&lt;$AE165),OR(Y$4&gt;=$AD165,Y$4&lt;$AE165)),IF(OR(AND(Y$4&gt;=$AH165,Y$4&lt;$AI165),AND(Y$4&gt;=$AJ165,Y$4&lt;$AK165)),$AG165,$AF165),0)))</f>
        <v/>
      </c>
      <c r="Z165" s="40">
        <f>IF(OR($A165="",$AF165=""),"",IF($AL165=1,0,IF(IF($AE165&gt;$AD165,AND(Z$4&gt;=$AD165,Z$4&lt;$AE165),OR(Z$4&gt;=$AD165,Z$4&lt;$AE165)),IF(OR(AND(Z$4&gt;=$AH165,Z$4&lt;$AI165),AND(Z$4&gt;=$AJ165,Z$4&lt;$AK165)),$AG165,$AF165),0)))</f>
        <v/>
      </c>
      <c r="AA165" s="41">
        <f>IF($A165="","",SUM(C165:Z165))</f>
        <v/>
      </c>
      <c r="AC165" s="42" t="n">
        <v>2</v>
      </c>
      <c r="AD165" s="42">
        <f>IF('3 Movimento'!$B$30&lt;&gt;"",'3 Movimento'!$B$30,IF('1 Loja'!C$16="",0,'1 Loja'!C$16))*24</f>
        <v/>
      </c>
      <c r="AE165" s="42">
        <f>IF('3 Movimento'!$C$30&lt;&gt;"",'3 Movimento'!$C$30,IF('1 Loja'!C$17="",0,'1 Loja'!C$17))*24</f>
        <v/>
      </c>
      <c r="AF165" s="42">
        <f>IF('3 Movimento'!$F$30="","",'3 Movimento'!$F$30)</f>
        <v/>
      </c>
      <c r="AG165" s="42">
        <f>IF('3 Movimento'!$G$30="",AF165,'3 Movimento'!$G$30)</f>
        <v/>
      </c>
      <c r="AH165" s="42">
        <f>IF('1 Loja'!C$18="",-1,'1 Loja'!C$18*24)</f>
        <v/>
      </c>
      <c r="AI165" s="42">
        <f>IF('1 Loja'!C$19="",-1,'1 Loja'!C$19*24)</f>
        <v/>
      </c>
      <c r="AJ165" s="42">
        <f>IF('1 Loja'!C$20="",-1,'1 Loja'!C$20*24)</f>
        <v/>
      </c>
      <c r="AK165" s="42">
        <f>IF('1 Loja'!C$21="",-1,'1 Loja'!C$21*24)</f>
        <v/>
      </c>
      <c r="AL165" s="42">
        <f>IF(AND('3 Movimento'!$B$30="",'3 Movimento'!$C$30="",OR('1 Loja'!C$16="",'1 Loja'!C$17="")),1,0)</f>
        <v/>
      </c>
    </row>
    <row r="166">
      <c r="A166" s="39">
        <f>IF('3 Movimento'!$A$30="","",'3 Movimento'!$A$30)</f>
        <v/>
      </c>
      <c r="B166" s="39" t="inlineStr">
        <is>
          <t>Domingo</t>
        </is>
      </c>
      <c r="C166" s="40">
        <f>IF(OR($A166="",$AF166=""),"",IF($AL166=1,0,IF(IF($AE166&gt;$AD166,AND(C$4&gt;=$AD166,C$4&lt;$AE166),OR(C$4&gt;=$AD166,C$4&lt;$AE166)),IF(OR(AND(C$4&gt;=$AH166,C$4&lt;$AI166),AND(C$4&gt;=$AJ166,C$4&lt;$AK166)),$AG166,$AF166),0)))</f>
        <v/>
      </c>
      <c r="D166" s="40">
        <f>IF(OR($A166="",$AF166=""),"",IF($AL166=1,0,IF(IF($AE166&gt;$AD166,AND(D$4&gt;=$AD166,D$4&lt;$AE166),OR(D$4&gt;=$AD166,D$4&lt;$AE166)),IF(OR(AND(D$4&gt;=$AH166,D$4&lt;$AI166),AND(D$4&gt;=$AJ166,D$4&lt;$AK166)),$AG166,$AF166),0)))</f>
        <v/>
      </c>
      <c r="E166" s="40">
        <f>IF(OR($A166="",$AF166=""),"",IF($AL166=1,0,IF(IF($AE166&gt;$AD166,AND(E$4&gt;=$AD166,E$4&lt;$AE166),OR(E$4&gt;=$AD166,E$4&lt;$AE166)),IF(OR(AND(E$4&gt;=$AH166,E$4&lt;$AI166),AND(E$4&gt;=$AJ166,E$4&lt;$AK166)),$AG166,$AF166),0)))</f>
        <v/>
      </c>
      <c r="F166" s="40">
        <f>IF(OR($A166="",$AF166=""),"",IF($AL166=1,0,IF(IF($AE166&gt;$AD166,AND(F$4&gt;=$AD166,F$4&lt;$AE166),OR(F$4&gt;=$AD166,F$4&lt;$AE166)),IF(OR(AND(F$4&gt;=$AH166,F$4&lt;$AI166),AND(F$4&gt;=$AJ166,F$4&lt;$AK166)),$AG166,$AF166),0)))</f>
        <v/>
      </c>
      <c r="G166" s="40">
        <f>IF(OR($A166="",$AF166=""),"",IF($AL166=1,0,IF(IF($AE166&gt;$AD166,AND(G$4&gt;=$AD166,G$4&lt;$AE166),OR(G$4&gt;=$AD166,G$4&lt;$AE166)),IF(OR(AND(G$4&gt;=$AH166,G$4&lt;$AI166),AND(G$4&gt;=$AJ166,G$4&lt;$AK166)),$AG166,$AF166),0)))</f>
        <v/>
      </c>
      <c r="H166" s="40">
        <f>IF(OR($A166="",$AF166=""),"",IF($AL166=1,0,IF(IF($AE166&gt;$AD166,AND(H$4&gt;=$AD166,H$4&lt;$AE166),OR(H$4&gt;=$AD166,H$4&lt;$AE166)),IF(OR(AND(H$4&gt;=$AH166,H$4&lt;$AI166),AND(H$4&gt;=$AJ166,H$4&lt;$AK166)),$AG166,$AF166),0)))</f>
        <v/>
      </c>
      <c r="I166" s="40">
        <f>IF(OR($A166="",$AF166=""),"",IF($AL166=1,0,IF(IF($AE166&gt;$AD166,AND(I$4&gt;=$AD166,I$4&lt;$AE166),OR(I$4&gt;=$AD166,I$4&lt;$AE166)),IF(OR(AND(I$4&gt;=$AH166,I$4&lt;$AI166),AND(I$4&gt;=$AJ166,I$4&lt;$AK166)),$AG166,$AF166),0)))</f>
        <v/>
      </c>
      <c r="J166" s="40">
        <f>IF(OR($A166="",$AF166=""),"",IF($AL166=1,0,IF(IF($AE166&gt;$AD166,AND(J$4&gt;=$AD166,J$4&lt;$AE166),OR(J$4&gt;=$AD166,J$4&lt;$AE166)),IF(OR(AND(J$4&gt;=$AH166,J$4&lt;$AI166),AND(J$4&gt;=$AJ166,J$4&lt;$AK166)),$AG166,$AF166),0)))</f>
        <v/>
      </c>
      <c r="K166" s="40">
        <f>IF(OR($A166="",$AF166=""),"",IF($AL166=1,0,IF(IF($AE166&gt;$AD166,AND(K$4&gt;=$AD166,K$4&lt;$AE166),OR(K$4&gt;=$AD166,K$4&lt;$AE166)),IF(OR(AND(K$4&gt;=$AH166,K$4&lt;$AI166),AND(K$4&gt;=$AJ166,K$4&lt;$AK166)),$AG166,$AF166),0)))</f>
        <v/>
      </c>
      <c r="L166" s="40">
        <f>IF(OR($A166="",$AF166=""),"",IF($AL166=1,0,IF(IF($AE166&gt;$AD166,AND(L$4&gt;=$AD166,L$4&lt;$AE166),OR(L$4&gt;=$AD166,L$4&lt;$AE166)),IF(OR(AND(L$4&gt;=$AH166,L$4&lt;$AI166),AND(L$4&gt;=$AJ166,L$4&lt;$AK166)),$AG166,$AF166),0)))</f>
        <v/>
      </c>
      <c r="M166" s="40">
        <f>IF(OR($A166="",$AF166=""),"",IF($AL166=1,0,IF(IF($AE166&gt;$AD166,AND(M$4&gt;=$AD166,M$4&lt;$AE166),OR(M$4&gt;=$AD166,M$4&lt;$AE166)),IF(OR(AND(M$4&gt;=$AH166,M$4&lt;$AI166),AND(M$4&gt;=$AJ166,M$4&lt;$AK166)),$AG166,$AF166),0)))</f>
        <v/>
      </c>
      <c r="N166" s="40">
        <f>IF(OR($A166="",$AF166=""),"",IF($AL166=1,0,IF(IF($AE166&gt;$AD166,AND(N$4&gt;=$AD166,N$4&lt;$AE166),OR(N$4&gt;=$AD166,N$4&lt;$AE166)),IF(OR(AND(N$4&gt;=$AH166,N$4&lt;$AI166),AND(N$4&gt;=$AJ166,N$4&lt;$AK166)),$AG166,$AF166),0)))</f>
        <v/>
      </c>
      <c r="O166" s="40">
        <f>IF(OR($A166="",$AF166=""),"",IF($AL166=1,0,IF(IF($AE166&gt;$AD166,AND(O$4&gt;=$AD166,O$4&lt;$AE166),OR(O$4&gt;=$AD166,O$4&lt;$AE166)),IF(OR(AND(O$4&gt;=$AH166,O$4&lt;$AI166),AND(O$4&gt;=$AJ166,O$4&lt;$AK166)),$AG166,$AF166),0)))</f>
        <v/>
      </c>
      <c r="P166" s="40">
        <f>IF(OR($A166="",$AF166=""),"",IF($AL166=1,0,IF(IF($AE166&gt;$AD166,AND(P$4&gt;=$AD166,P$4&lt;$AE166),OR(P$4&gt;=$AD166,P$4&lt;$AE166)),IF(OR(AND(P$4&gt;=$AH166,P$4&lt;$AI166),AND(P$4&gt;=$AJ166,P$4&lt;$AK166)),$AG166,$AF166),0)))</f>
        <v/>
      </c>
      <c r="Q166" s="40">
        <f>IF(OR($A166="",$AF166=""),"",IF($AL166=1,0,IF(IF($AE166&gt;$AD166,AND(Q$4&gt;=$AD166,Q$4&lt;$AE166),OR(Q$4&gt;=$AD166,Q$4&lt;$AE166)),IF(OR(AND(Q$4&gt;=$AH166,Q$4&lt;$AI166),AND(Q$4&gt;=$AJ166,Q$4&lt;$AK166)),$AG166,$AF166),0)))</f>
        <v/>
      </c>
      <c r="R166" s="40">
        <f>IF(OR($A166="",$AF166=""),"",IF($AL166=1,0,IF(IF($AE166&gt;$AD166,AND(R$4&gt;=$AD166,R$4&lt;$AE166),OR(R$4&gt;=$AD166,R$4&lt;$AE166)),IF(OR(AND(R$4&gt;=$AH166,R$4&lt;$AI166),AND(R$4&gt;=$AJ166,R$4&lt;$AK166)),$AG166,$AF166),0)))</f>
        <v/>
      </c>
      <c r="S166" s="40">
        <f>IF(OR($A166="",$AF166=""),"",IF($AL166=1,0,IF(IF($AE166&gt;$AD166,AND(S$4&gt;=$AD166,S$4&lt;$AE166),OR(S$4&gt;=$AD166,S$4&lt;$AE166)),IF(OR(AND(S$4&gt;=$AH166,S$4&lt;$AI166),AND(S$4&gt;=$AJ166,S$4&lt;$AK166)),$AG166,$AF166),0)))</f>
        <v/>
      </c>
      <c r="T166" s="40">
        <f>IF(OR($A166="",$AF166=""),"",IF($AL166=1,0,IF(IF($AE166&gt;$AD166,AND(T$4&gt;=$AD166,T$4&lt;$AE166),OR(T$4&gt;=$AD166,T$4&lt;$AE166)),IF(OR(AND(T$4&gt;=$AH166,T$4&lt;$AI166),AND(T$4&gt;=$AJ166,T$4&lt;$AK166)),$AG166,$AF166),0)))</f>
        <v/>
      </c>
      <c r="U166" s="40">
        <f>IF(OR($A166="",$AF166=""),"",IF($AL166=1,0,IF(IF($AE166&gt;$AD166,AND(U$4&gt;=$AD166,U$4&lt;$AE166),OR(U$4&gt;=$AD166,U$4&lt;$AE166)),IF(OR(AND(U$4&gt;=$AH166,U$4&lt;$AI166),AND(U$4&gt;=$AJ166,U$4&lt;$AK166)),$AG166,$AF166),0)))</f>
        <v/>
      </c>
      <c r="V166" s="40">
        <f>IF(OR($A166="",$AF166=""),"",IF($AL166=1,0,IF(IF($AE166&gt;$AD166,AND(V$4&gt;=$AD166,V$4&lt;$AE166),OR(V$4&gt;=$AD166,V$4&lt;$AE166)),IF(OR(AND(V$4&gt;=$AH166,V$4&lt;$AI166),AND(V$4&gt;=$AJ166,V$4&lt;$AK166)),$AG166,$AF166),0)))</f>
        <v/>
      </c>
      <c r="W166" s="40">
        <f>IF(OR($A166="",$AF166=""),"",IF($AL166=1,0,IF(IF($AE166&gt;$AD166,AND(W$4&gt;=$AD166,W$4&lt;$AE166),OR(W$4&gt;=$AD166,W$4&lt;$AE166)),IF(OR(AND(W$4&gt;=$AH166,W$4&lt;$AI166),AND(W$4&gt;=$AJ166,W$4&lt;$AK166)),$AG166,$AF166),0)))</f>
        <v/>
      </c>
      <c r="X166" s="40">
        <f>IF(OR($A166="",$AF166=""),"",IF($AL166=1,0,IF(IF($AE166&gt;$AD166,AND(X$4&gt;=$AD166,X$4&lt;$AE166),OR(X$4&gt;=$AD166,X$4&lt;$AE166)),IF(OR(AND(X$4&gt;=$AH166,X$4&lt;$AI166),AND(X$4&gt;=$AJ166,X$4&lt;$AK166)),$AG166,$AF166),0)))</f>
        <v/>
      </c>
      <c r="Y166" s="40">
        <f>IF(OR($A166="",$AF166=""),"",IF($AL166=1,0,IF(IF($AE166&gt;$AD166,AND(Y$4&gt;=$AD166,Y$4&lt;$AE166),OR(Y$4&gt;=$AD166,Y$4&lt;$AE166)),IF(OR(AND(Y$4&gt;=$AH166,Y$4&lt;$AI166),AND(Y$4&gt;=$AJ166,Y$4&lt;$AK166)),$AG166,$AF166),0)))</f>
        <v/>
      </c>
      <c r="Z166" s="40">
        <f>IF(OR($A166="",$AF166=""),"",IF($AL166=1,0,IF(IF($AE166&gt;$AD166,AND(Z$4&gt;=$AD166,Z$4&lt;$AE166),OR(Z$4&gt;=$AD166,Z$4&lt;$AE166)),IF(OR(AND(Z$4&gt;=$AH166,Z$4&lt;$AI166),AND(Z$4&gt;=$AJ166,Z$4&lt;$AK166)),$AG166,$AF166),0)))</f>
        <v/>
      </c>
      <c r="AA166" s="41">
        <f>IF($A166="","",SUM(C166:Z166))</f>
        <v/>
      </c>
      <c r="AC166" s="42" t="n">
        <v>3</v>
      </c>
      <c r="AD166" s="42">
        <f>IF('3 Movimento'!$B$30&lt;&gt;"",'3 Movimento'!$B$30,IF('1 Loja'!D$16="",0,'1 Loja'!D$16))*24</f>
        <v/>
      </c>
      <c r="AE166" s="42">
        <f>IF('3 Movimento'!$C$30&lt;&gt;"",'3 Movimento'!$C$30,IF('1 Loja'!D$17="",0,'1 Loja'!D$17))*24</f>
        <v/>
      </c>
      <c r="AF166" s="42">
        <f>IF('3 Movimento'!$H$30="","",'3 Movimento'!$H$30)</f>
        <v/>
      </c>
      <c r="AG166" s="42">
        <f>IF('3 Movimento'!$I$30="",AF166,'3 Movimento'!$I$30)</f>
        <v/>
      </c>
      <c r="AH166" s="42">
        <f>IF('1 Loja'!D$18="",-1,'1 Loja'!D$18*24)</f>
        <v/>
      </c>
      <c r="AI166" s="42">
        <f>IF('1 Loja'!D$19="",-1,'1 Loja'!D$19*24)</f>
        <v/>
      </c>
      <c r="AJ166" s="42">
        <f>IF('1 Loja'!D$20="",-1,'1 Loja'!D$20*24)</f>
        <v/>
      </c>
      <c r="AK166" s="42">
        <f>IF('1 Loja'!D$21="",-1,'1 Loja'!D$21*24)</f>
        <v/>
      </c>
      <c r="AL166" s="42">
        <f>IF(AND('3 Movimento'!$B$30="",'3 Movimento'!$C$30="",OR('1 Loja'!D$16="",'1 Loja'!D$17="")),1,0)</f>
        <v/>
      </c>
    </row>
    <row r="167">
      <c r="A167" s="39">
        <f>IF('3 Movimento'!$A$31="","",'3 Movimento'!$A$31)</f>
        <v/>
      </c>
      <c r="B167" s="39" t="inlineStr">
        <is>
          <t>Segunda</t>
        </is>
      </c>
      <c r="C167" s="40">
        <f>IF(OR($A167="",$AF167=""),"",IF($AL167=1,0,IF(IF($AE167&gt;$AD167,AND(C$4&gt;=$AD167,C$4&lt;$AE167),OR(C$4&gt;=$AD167,C$4&lt;$AE167)),IF(OR(AND(C$4&gt;=$AH167,C$4&lt;$AI167),AND(C$4&gt;=$AJ167,C$4&lt;$AK167)),$AG167,$AF167),0)))</f>
        <v/>
      </c>
      <c r="D167" s="40">
        <f>IF(OR($A167="",$AF167=""),"",IF($AL167=1,0,IF(IF($AE167&gt;$AD167,AND(D$4&gt;=$AD167,D$4&lt;$AE167),OR(D$4&gt;=$AD167,D$4&lt;$AE167)),IF(OR(AND(D$4&gt;=$AH167,D$4&lt;$AI167),AND(D$4&gt;=$AJ167,D$4&lt;$AK167)),$AG167,$AF167),0)))</f>
        <v/>
      </c>
      <c r="E167" s="40">
        <f>IF(OR($A167="",$AF167=""),"",IF($AL167=1,0,IF(IF($AE167&gt;$AD167,AND(E$4&gt;=$AD167,E$4&lt;$AE167),OR(E$4&gt;=$AD167,E$4&lt;$AE167)),IF(OR(AND(E$4&gt;=$AH167,E$4&lt;$AI167),AND(E$4&gt;=$AJ167,E$4&lt;$AK167)),$AG167,$AF167),0)))</f>
        <v/>
      </c>
      <c r="F167" s="40">
        <f>IF(OR($A167="",$AF167=""),"",IF($AL167=1,0,IF(IF($AE167&gt;$AD167,AND(F$4&gt;=$AD167,F$4&lt;$AE167),OR(F$4&gt;=$AD167,F$4&lt;$AE167)),IF(OR(AND(F$4&gt;=$AH167,F$4&lt;$AI167),AND(F$4&gt;=$AJ167,F$4&lt;$AK167)),$AG167,$AF167),0)))</f>
        <v/>
      </c>
      <c r="G167" s="40">
        <f>IF(OR($A167="",$AF167=""),"",IF($AL167=1,0,IF(IF($AE167&gt;$AD167,AND(G$4&gt;=$AD167,G$4&lt;$AE167),OR(G$4&gt;=$AD167,G$4&lt;$AE167)),IF(OR(AND(G$4&gt;=$AH167,G$4&lt;$AI167),AND(G$4&gt;=$AJ167,G$4&lt;$AK167)),$AG167,$AF167),0)))</f>
        <v/>
      </c>
      <c r="H167" s="40">
        <f>IF(OR($A167="",$AF167=""),"",IF($AL167=1,0,IF(IF($AE167&gt;$AD167,AND(H$4&gt;=$AD167,H$4&lt;$AE167),OR(H$4&gt;=$AD167,H$4&lt;$AE167)),IF(OR(AND(H$4&gt;=$AH167,H$4&lt;$AI167),AND(H$4&gt;=$AJ167,H$4&lt;$AK167)),$AG167,$AF167),0)))</f>
        <v/>
      </c>
      <c r="I167" s="40">
        <f>IF(OR($A167="",$AF167=""),"",IF($AL167=1,0,IF(IF($AE167&gt;$AD167,AND(I$4&gt;=$AD167,I$4&lt;$AE167),OR(I$4&gt;=$AD167,I$4&lt;$AE167)),IF(OR(AND(I$4&gt;=$AH167,I$4&lt;$AI167),AND(I$4&gt;=$AJ167,I$4&lt;$AK167)),$AG167,$AF167),0)))</f>
        <v/>
      </c>
      <c r="J167" s="40">
        <f>IF(OR($A167="",$AF167=""),"",IF($AL167=1,0,IF(IF($AE167&gt;$AD167,AND(J$4&gt;=$AD167,J$4&lt;$AE167),OR(J$4&gt;=$AD167,J$4&lt;$AE167)),IF(OR(AND(J$4&gt;=$AH167,J$4&lt;$AI167),AND(J$4&gt;=$AJ167,J$4&lt;$AK167)),$AG167,$AF167),0)))</f>
        <v/>
      </c>
      <c r="K167" s="40">
        <f>IF(OR($A167="",$AF167=""),"",IF($AL167=1,0,IF(IF($AE167&gt;$AD167,AND(K$4&gt;=$AD167,K$4&lt;$AE167),OR(K$4&gt;=$AD167,K$4&lt;$AE167)),IF(OR(AND(K$4&gt;=$AH167,K$4&lt;$AI167),AND(K$4&gt;=$AJ167,K$4&lt;$AK167)),$AG167,$AF167),0)))</f>
        <v/>
      </c>
      <c r="L167" s="40">
        <f>IF(OR($A167="",$AF167=""),"",IF($AL167=1,0,IF(IF($AE167&gt;$AD167,AND(L$4&gt;=$AD167,L$4&lt;$AE167),OR(L$4&gt;=$AD167,L$4&lt;$AE167)),IF(OR(AND(L$4&gt;=$AH167,L$4&lt;$AI167),AND(L$4&gt;=$AJ167,L$4&lt;$AK167)),$AG167,$AF167),0)))</f>
        <v/>
      </c>
      <c r="M167" s="40">
        <f>IF(OR($A167="",$AF167=""),"",IF($AL167=1,0,IF(IF($AE167&gt;$AD167,AND(M$4&gt;=$AD167,M$4&lt;$AE167),OR(M$4&gt;=$AD167,M$4&lt;$AE167)),IF(OR(AND(M$4&gt;=$AH167,M$4&lt;$AI167),AND(M$4&gt;=$AJ167,M$4&lt;$AK167)),$AG167,$AF167),0)))</f>
        <v/>
      </c>
      <c r="N167" s="40">
        <f>IF(OR($A167="",$AF167=""),"",IF($AL167=1,0,IF(IF($AE167&gt;$AD167,AND(N$4&gt;=$AD167,N$4&lt;$AE167),OR(N$4&gt;=$AD167,N$4&lt;$AE167)),IF(OR(AND(N$4&gt;=$AH167,N$4&lt;$AI167),AND(N$4&gt;=$AJ167,N$4&lt;$AK167)),$AG167,$AF167),0)))</f>
        <v/>
      </c>
      <c r="O167" s="40">
        <f>IF(OR($A167="",$AF167=""),"",IF($AL167=1,0,IF(IF($AE167&gt;$AD167,AND(O$4&gt;=$AD167,O$4&lt;$AE167),OR(O$4&gt;=$AD167,O$4&lt;$AE167)),IF(OR(AND(O$4&gt;=$AH167,O$4&lt;$AI167),AND(O$4&gt;=$AJ167,O$4&lt;$AK167)),$AG167,$AF167),0)))</f>
        <v/>
      </c>
      <c r="P167" s="40">
        <f>IF(OR($A167="",$AF167=""),"",IF($AL167=1,0,IF(IF($AE167&gt;$AD167,AND(P$4&gt;=$AD167,P$4&lt;$AE167),OR(P$4&gt;=$AD167,P$4&lt;$AE167)),IF(OR(AND(P$4&gt;=$AH167,P$4&lt;$AI167),AND(P$4&gt;=$AJ167,P$4&lt;$AK167)),$AG167,$AF167),0)))</f>
        <v/>
      </c>
      <c r="Q167" s="40">
        <f>IF(OR($A167="",$AF167=""),"",IF($AL167=1,0,IF(IF($AE167&gt;$AD167,AND(Q$4&gt;=$AD167,Q$4&lt;$AE167),OR(Q$4&gt;=$AD167,Q$4&lt;$AE167)),IF(OR(AND(Q$4&gt;=$AH167,Q$4&lt;$AI167),AND(Q$4&gt;=$AJ167,Q$4&lt;$AK167)),$AG167,$AF167),0)))</f>
        <v/>
      </c>
      <c r="R167" s="40">
        <f>IF(OR($A167="",$AF167=""),"",IF($AL167=1,0,IF(IF($AE167&gt;$AD167,AND(R$4&gt;=$AD167,R$4&lt;$AE167),OR(R$4&gt;=$AD167,R$4&lt;$AE167)),IF(OR(AND(R$4&gt;=$AH167,R$4&lt;$AI167),AND(R$4&gt;=$AJ167,R$4&lt;$AK167)),$AG167,$AF167),0)))</f>
        <v/>
      </c>
      <c r="S167" s="40">
        <f>IF(OR($A167="",$AF167=""),"",IF($AL167=1,0,IF(IF($AE167&gt;$AD167,AND(S$4&gt;=$AD167,S$4&lt;$AE167),OR(S$4&gt;=$AD167,S$4&lt;$AE167)),IF(OR(AND(S$4&gt;=$AH167,S$4&lt;$AI167),AND(S$4&gt;=$AJ167,S$4&lt;$AK167)),$AG167,$AF167),0)))</f>
        <v/>
      </c>
      <c r="T167" s="40">
        <f>IF(OR($A167="",$AF167=""),"",IF($AL167=1,0,IF(IF($AE167&gt;$AD167,AND(T$4&gt;=$AD167,T$4&lt;$AE167),OR(T$4&gt;=$AD167,T$4&lt;$AE167)),IF(OR(AND(T$4&gt;=$AH167,T$4&lt;$AI167),AND(T$4&gt;=$AJ167,T$4&lt;$AK167)),$AG167,$AF167),0)))</f>
        <v/>
      </c>
      <c r="U167" s="40">
        <f>IF(OR($A167="",$AF167=""),"",IF($AL167=1,0,IF(IF($AE167&gt;$AD167,AND(U$4&gt;=$AD167,U$4&lt;$AE167),OR(U$4&gt;=$AD167,U$4&lt;$AE167)),IF(OR(AND(U$4&gt;=$AH167,U$4&lt;$AI167),AND(U$4&gt;=$AJ167,U$4&lt;$AK167)),$AG167,$AF167),0)))</f>
        <v/>
      </c>
      <c r="V167" s="40">
        <f>IF(OR($A167="",$AF167=""),"",IF($AL167=1,0,IF(IF($AE167&gt;$AD167,AND(V$4&gt;=$AD167,V$4&lt;$AE167),OR(V$4&gt;=$AD167,V$4&lt;$AE167)),IF(OR(AND(V$4&gt;=$AH167,V$4&lt;$AI167),AND(V$4&gt;=$AJ167,V$4&lt;$AK167)),$AG167,$AF167),0)))</f>
        <v/>
      </c>
      <c r="W167" s="40">
        <f>IF(OR($A167="",$AF167=""),"",IF($AL167=1,0,IF(IF($AE167&gt;$AD167,AND(W$4&gt;=$AD167,W$4&lt;$AE167),OR(W$4&gt;=$AD167,W$4&lt;$AE167)),IF(OR(AND(W$4&gt;=$AH167,W$4&lt;$AI167),AND(W$4&gt;=$AJ167,W$4&lt;$AK167)),$AG167,$AF167),0)))</f>
        <v/>
      </c>
      <c r="X167" s="40">
        <f>IF(OR($A167="",$AF167=""),"",IF($AL167=1,0,IF(IF($AE167&gt;$AD167,AND(X$4&gt;=$AD167,X$4&lt;$AE167),OR(X$4&gt;=$AD167,X$4&lt;$AE167)),IF(OR(AND(X$4&gt;=$AH167,X$4&lt;$AI167),AND(X$4&gt;=$AJ167,X$4&lt;$AK167)),$AG167,$AF167),0)))</f>
        <v/>
      </c>
      <c r="Y167" s="40">
        <f>IF(OR($A167="",$AF167=""),"",IF($AL167=1,0,IF(IF($AE167&gt;$AD167,AND(Y$4&gt;=$AD167,Y$4&lt;$AE167),OR(Y$4&gt;=$AD167,Y$4&lt;$AE167)),IF(OR(AND(Y$4&gt;=$AH167,Y$4&lt;$AI167),AND(Y$4&gt;=$AJ167,Y$4&lt;$AK167)),$AG167,$AF167),0)))</f>
        <v/>
      </c>
      <c r="Z167" s="40">
        <f>IF(OR($A167="",$AF167=""),"",IF($AL167=1,0,IF(IF($AE167&gt;$AD167,AND(Z$4&gt;=$AD167,Z$4&lt;$AE167),OR(Z$4&gt;=$AD167,Z$4&lt;$AE167)),IF(OR(AND(Z$4&gt;=$AH167,Z$4&lt;$AI167),AND(Z$4&gt;=$AJ167,Z$4&lt;$AK167)),$AG167,$AF167),0)))</f>
        <v/>
      </c>
      <c r="AA167" s="41">
        <f>IF($A167="","",SUM(C167:Z167))</f>
        <v/>
      </c>
      <c r="AC167" s="42" t="n">
        <v>1</v>
      </c>
      <c r="AD167" s="42">
        <f>IF('3 Movimento'!$B$31&lt;&gt;"",'3 Movimento'!$B$31,IF('1 Loja'!B$16="",0,'1 Loja'!B$16))*24</f>
        <v/>
      </c>
      <c r="AE167" s="42">
        <f>IF('3 Movimento'!$C$31&lt;&gt;"",'3 Movimento'!$C$31,IF('1 Loja'!B$17="",0,'1 Loja'!B$17))*24</f>
        <v/>
      </c>
      <c r="AF167" s="42">
        <f>IF('3 Movimento'!$D$31="","",'3 Movimento'!$D$31)</f>
        <v/>
      </c>
      <c r="AG167" s="42">
        <f>IF('3 Movimento'!$E$31="",AF167,'3 Movimento'!$E$31)</f>
        <v/>
      </c>
      <c r="AH167" s="42">
        <f>IF('1 Loja'!B$18="",-1,'1 Loja'!B$18*24)</f>
        <v/>
      </c>
      <c r="AI167" s="42">
        <f>IF('1 Loja'!B$19="",-1,'1 Loja'!B$19*24)</f>
        <v/>
      </c>
      <c r="AJ167" s="42">
        <f>IF('1 Loja'!B$20="",-1,'1 Loja'!B$20*24)</f>
        <v/>
      </c>
      <c r="AK167" s="42">
        <f>IF('1 Loja'!B$21="",-1,'1 Loja'!B$21*24)</f>
        <v/>
      </c>
      <c r="AL167" s="42">
        <f>IF(AND('3 Movimento'!$B$31="",'3 Movimento'!$C$31="",OR('1 Loja'!B$16="",'1 Loja'!B$17="")),1,0)</f>
        <v/>
      </c>
    </row>
    <row r="168">
      <c r="A168" s="39">
        <f>IF('3 Movimento'!$A$31="","",'3 Movimento'!$A$31)</f>
        <v/>
      </c>
      <c r="B168" s="39" t="inlineStr">
        <is>
          <t>Terça</t>
        </is>
      </c>
      <c r="C168" s="40">
        <f>IF(OR($A168="",$AF168=""),"",IF($AL168=1,0,IF(IF($AE168&gt;$AD168,AND(C$4&gt;=$AD168,C$4&lt;$AE168),OR(C$4&gt;=$AD168,C$4&lt;$AE168)),IF(OR(AND(C$4&gt;=$AH168,C$4&lt;$AI168),AND(C$4&gt;=$AJ168,C$4&lt;$AK168)),$AG168,$AF168),0)))</f>
        <v/>
      </c>
      <c r="D168" s="40">
        <f>IF(OR($A168="",$AF168=""),"",IF($AL168=1,0,IF(IF($AE168&gt;$AD168,AND(D$4&gt;=$AD168,D$4&lt;$AE168),OR(D$4&gt;=$AD168,D$4&lt;$AE168)),IF(OR(AND(D$4&gt;=$AH168,D$4&lt;$AI168),AND(D$4&gt;=$AJ168,D$4&lt;$AK168)),$AG168,$AF168),0)))</f>
        <v/>
      </c>
      <c r="E168" s="40">
        <f>IF(OR($A168="",$AF168=""),"",IF($AL168=1,0,IF(IF($AE168&gt;$AD168,AND(E$4&gt;=$AD168,E$4&lt;$AE168),OR(E$4&gt;=$AD168,E$4&lt;$AE168)),IF(OR(AND(E$4&gt;=$AH168,E$4&lt;$AI168),AND(E$4&gt;=$AJ168,E$4&lt;$AK168)),$AG168,$AF168),0)))</f>
        <v/>
      </c>
      <c r="F168" s="40">
        <f>IF(OR($A168="",$AF168=""),"",IF($AL168=1,0,IF(IF($AE168&gt;$AD168,AND(F$4&gt;=$AD168,F$4&lt;$AE168),OR(F$4&gt;=$AD168,F$4&lt;$AE168)),IF(OR(AND(F$4&gt;=$AH168,F$4&lt;$AI168),AND(F$4&gt;=$AJ168,F$4&lt;$AK168)),$AG168,$AF168),0)))</f>
        <v/>
      </c>
      <c r="G168" s="40">
        <f>IF(OR($A168="",$AF168=""),"",IF($AL168=1,0,IF(IF($AE168&gt;$AD168,AND(G$4&gt;=$AD168,G$4&lt;$AE168),OR(G$4&gt;=$AD168,G$4&lt;$AE168)),IF(OR(AND(G$4&gt;=$AH168,G$4&lt;$AI168),AND(G$4&gt;=$AJ168,G$4&lt;$AK168)),$AG168,$AF168),0)))</f>
        <v/>
      </c>
      <c r="H168" s="40">
        <f>IF(OR($A168="",$AF168=""),"",IF($AL168=1,0,IF(IF($AE168&gt;$AD168,AND(H$4&gt;=$AD168,H$4&lt;$AE168),OR(H$4&gt;=$AD168,H$4&lt;$AE168)),IF(OR(AND(H$4&gt;=$AH168,H$4&lt;$AI168),AND(H$4&gt;=$AJ168,H$4&lt;$AK168)),$AG168,$AF168),0)))</f>
        <v/>
      </c>
      <c r="I168" s="40">
        <f>IF(OR($A168="",$AF168=""),"",IF($AL168=1,0,IF(IF($AE168&gt;$AD168,AND(I$4&gt;=$AD168,I$4&lt;$AE168),OR(I$4&gt;=$AD168,I$4&lt;$AE168)),IF(OR(AND(I$4&gt;=$AH168,I$4&lt;$AI168),AND(I$4&gt;=$AJ168,I$4&lt;$AK168)),$AG168,$AF168),0)))</f>
        <v/>
      </c>
      <c r="J168" s="40">
        <f>IF(OR($A168="",$AF168=""),"",IF($AL168=1,0,IF(IF($AE168&gt;$AD168,AND(J$4&gt;=$AD168,J$4&lt;$AE168),OR(J$4&gt;=$AD168,J$4&lt;$AE168)),IF(OR(AND(J$4&gt;=$AH168,J$4&lt;$AI168),AND(J$4&gt;=$AJ168,J$4&lt;$AK168)),$AG168,$AF168),0)))</f>
        <v/>
      </c>
      <c r="K168" s="40">
        <f>IF(OR($A168="",$AF168=""),"",IF($AL168=1,0,IF(IF($AE168&gt;$AD168,AND(K$4&gt;=$AD168,K$4&lt;$AE168),OR(K$4&gt;=$AD168,K$4&lt;$AE168)),IF(OR(AND(K$4&gt;=$AH168,K$4&lt;$AI168),AND(K$4&gt;=$AJ168,K$4&lt;$AK168)),$AG168,$AF168),0)))</f>
        <v/>
      </c>
      <c r="L168" s="40">
        <f>IF(OR($A168="",$AF168=""),"",IF($AL168=1,0,IF(IF($AE168&gt;$AD168,AND(L$4&gt;=$AD168,L$4&lt;$AE168),OR(L$4&gt;=$AD168,L$4&lt;$AE168)),IF(OR(AND(L$4&gt;=$AH168,L$4&lt;$AI168),AND(L$4&gt;=$AJ168,L$4&lt;$AK168)),$AG168,$AF168),0)))</f>
        <v/>
      </c>
      <c r="M168" s="40">
        <f>IF(OR($A168="",$AF168=""),"",IF($AL168=1,0,IF(IF($AE168&gt;$AD168,AND(M$4&gt;=$AD168,M$4&lt;$AE168),OR(M$4&gt;=$AD168,M$4&lt;$AE168)),IF(OR(AND(M$4&gt;=$AH168,M$4&lt;$AI168),AND(M$4&gt;=$AJ168,M$4&lt;$AK168)),$AG168,$AF168),0)))</f>
        <v/>
      </c>
      <c r="N168" s="40">
        <f>IF(OR($A168="",$AF168=""),"",IF($AL168=1,0,IF(IF($AE168&gt;$AD168,AND(N$4&gt;=$AD168,N$4&lt;$AE168),OR(N$4&gt;=$AD168,N$4&lt;$AE168)),IF(OR(AND(N$4&gt;=$AH168,N$4&lt;$AI168),AND(N$4&gt;=$AJ168,N$4&lt;$AK168)),$AG168,$AF168),0)))</f>
        <v/>
      </c>
      <c r="O168" s="40">
        <f>IF(OR($A168="",$AF168=""),"",IF($AL168=1,0,IF(IF($AE168&gt;$AD168,AND(O$4&gt;=$AD168,O$4&lt;$AE168),OR(O$4&gt;=$AD168,O$4&lt;$AE168)),IF(OR(AND(O$4&gt;=$AH168,O$4&lt;$AI168),AND(O$4&gt;=$AJ168,O$4&lt;$AK168)),$AG168,$AF168),0)))</f>
        <v/>
      </c>
      <c r="P168" s="40">
        <f>IF(OR($A168="",$AF168=""),"",IF($AL168=1,0,IF(IF($AE168&gt;$AD168,AND(P$4&gt;=$AD168,P$4&lt;$AE168),OR(P$4&gt;=$AD168,P$4&lt;$AE168)),IF(OR(AND(P$4&gt;=$AH168,P$4&lt;$AI168),AND(P$4&gt;=$AJ168,P$4&lt;$AK168)),$AG168,$AF168),0)))</f>
        <v/>
      </c>
      <c r="Q168" s="40">
        <f>IF(OR($A168="",$AF168=""),"",IF($AL168=1,0,IF(IF($AE168&gt;$AD168,AND(Q$4&gt;=$AD168,Q$4&lt;$AE168),OR(Q$4&gt;=$AD168,Q$4&lt;$AE168)),IF(OR(AND(Q$4&gt;=$AH168,Q$4&lt;$AI168),AND(Q$4&gt;=$AJ168,Q$4&lt;$AK168)),$AG168,$AF168),0)))</f>
        <v/>
      </c>
      <c r="R168" s="40">
        <f>IF(OR($A168="",$AF168=""),"",IF($AL168=1,0,IF(IF($AE168&gt;$AD168,AND(R$4&gt;=$AD168,R$4&lt;$AE168),OR(R$4&gt;=$AD168,R$4&lt;$AE168)),IF(OR(AND(R$4&gt;=$AH168,R$4&lt;$AI168),AND(R$4&gt;=$AJ168,R$4&lt;$AK168)),$AG168,$AF168),0)))</f>
        <v/>
      </c>
      <c r="S168" s="40">
        <f>IF(OR($A168="",$AF168=""),"",IF($AL168=1,0,IF(IF($AE168&gt;$AD168,AND(S$4&gt;=$AD168,S$4&lt;$AE168),OR(S$4&gt;=$AD168,S$4&lt;$AE168)),IF(OR(AND(S$4&gt;=$AH168,S$4&lt;$AI168),AND(S$4&gt;=$AJ168,S$4&lt;$AK168)),$AG168,$AF168),0)))</f>
        <v/>
      </c>
      <c r="T168" s="40">
        <f>IF(OR($A168="",$AF168=""),"",IF($AL168=1,0,IF(IF($AE168&gt;$AD168,AND(T$4&gt;=$AD168,T$4&lt;$AE168),OR(T$4&gt;=$AD168,T$4&lt;$AE168)),IF(OR(AND(T$4&gt;=$AH168,T$4&lt;$AI168),AND(T$4&gt;=$AJ168,T$4&lt;$AK168)),$AG168,$AF168),0)))</f>
        <v/>
      </c>
      <c r="U168" s="40">
        <f>IF(OR($A168="",$AF168=""),"",IF($AL168=1,0,IF(IF($AE168&gt;$AD168,AND(U$4&gt;=$AD168,U$4&lt;$AE168),OR(U$4&gt;=$AD168,U$4&lt;$AE168)),IF(OR(AND(U$4&gt;=$AH168,U$4&lt;$AI168),AND(U$4&gt;=$AJ168,U$4&lt;$AK168)),$AG168,$AF168),0)))</f>
        <v/>
      </c>
      <c r="V168" s="40">
        <f>IF(OR($A168="",$AF168=""),"",IF($AL168=1,0,IF(IF($AE168&gt;$AD168,AND(V$4&gt;=$AD168,V$4&lt;$AE168),OR(V$4&gt;=$AD168,V$4&lt;$AE168)),IF(OR(AND(V$4&gt;=$AH168,V$4&lt;$AI168),AND(V$4&gt;=$AJ168,V$4&lt;$AK168)),$AG168,$AF168),0)))</f>
        <v/>
      </c>
      <c r="W168" s="40">
        <f>IF(OR($A168="",$AF168=""),"",IF($AL168=1,0,IF(IF($AE168&gt;$AD168,AND(W$4&gt;=$AD168,W$4&lt;$AE168),OR(W$4&gt;=$AD168,W$4&lt;$AE168)),IF(OR(AND(W$4&gt;=$AH168,W$4&lt;$AI168),AND(W$4&gt;=$AJ168,W$4&lt;$AK168)),$AG168,$AF168),0)))</f>
        <v/>
      </c>
      <c r="X168" s="40">
        <f>IF(OR($A168="",$AF168=""),"",IF($AL168=1,0,IF(IF($AE168&gt;$AD168,AND(X$4&gt;=$AD168,X$4&lt;$AE168),OR(X$4&gt;=$AD168,X$4&lt;$AE168)),IF(OR(AND(X$4&gt;=$AH168,X$4&lt;$AI168),AND(X$4&gt;=$AJ168,X$4&lt;$AK168)),$AG168,$AF168),0)))</f>
        <v/>
      </c>
      <c r="Y168" s="40">
        <f>IF(OR($A168="",$AF168=""),"",IF($AL168=1,0,IF(IF($AE168&gt;$AD168,AND(Y$4&gt;=$AD168,Y$4&lt;$AE168),OR(Y$4&gt;=$AD168,Y$4&lt;$AE168)),IF(OR(AND(Y$4&gt;=$AH168,Y$4&lt;$AI168),AND(Y$4&gt;=$AJ168,Y$4&lt;$AK168)),$AG168,$AF168),0)))</f>
        <v/>
      </c>
      <c r="Z168" s="40">
        <f>IF(OR($A168="",$AF168=""),"",IF($AL168=1,0,IF(IF($AE168&gt;$AD168,AND(Z$4&gt;=$AD168,Z$4&lt;$AE168),OR(Z$4&gt;=$AD168,Z$4&lt;$AE168)),IF(OR(AND(Z$4&gt;=$AH168,Z$4&lt;$AI168),AND(Z$4&gt;=$AJ168,Z$4&lt;$AK168)),$AG168,$AF168),0)))</f>
        <v/>
      </c>
      <c r="AA168" s="41">
        <f>IF($A168="","",SUM(C168:Z168))</f>
        <v/>
      </c>
      <c r="AC168" s="42" t="n">
        <v>1</v>
      </c>
      <c r="AD168" s="42">
        <f>IF('3 Movimento'!$B$31&lt;&gt;"",'3 Movimento'!$B$31,IF('1 Loja'!B$16="",0,'1 Loja'!B$16))*24</f>
        <v/>
      </c>
      <c r="AE168" s="42">
        <f>IF('3 Movimento'!$C$31&lt;&gt;"",'3 Movimento'!$C$31,IF('1 Loja'!B$17="",0,'1 Loja'!B$17))*24</f>
        <v/>
      </c>
      <c r="AF168" s="42">
        <f>IF('3 Movimento'!$D$31="","",'3 Movimento'!$D$31)</f>
        <v/>
      </c>
      <c r="AG168" s="42">
        <f>IF('3 Movimento'!$E$31="",AF168,'3 Movimento'!$E$31)</f>
        <v/>
      </c>
      <c r="AH168" s="42">
        <f>IF('1 Loja'!B$18="",-1,'1 Loja'!B$18*24)</f>
        <v/>
      </c>
      <c r="AI168" s="42">
        <f>IF('1 Loja'!B$19="",-1,'1 Loja'!B$19*24)</f>
        <v/>
      </c>
      <c r="AJ168" s="42">
        <f>IF('1 Loja'!B$20="",-1,'1 Loja'!B$20*24)</f>
        <v/>
      </c>
      <c r="AK168" s="42">
        <f>IF('1 Loja'!B$21="",-1,'1 Loja'!B$21*24)</f>
        <v/>
      </c>
      <c r="AL168" s="42">
        <f>IF(AND('3 Movimento'!$B$31="",'3 Movimento'!$C$31="",OR('1 Loja'!B$16="",'1 Loja'!B$17="")),1,0)</f>
        <v/>
      </c>
    </row>
    <row r="169">
      <c r="A169" s="39">
        <f>IF('3 Movimento'!$A$31="","",'3 Movimento'!$A$31)</f>
        <v/>
      </c>
      <c r="B169" s="39" t="inlineStr">
        <is>
          <t>Quarta</t>
        </is>
      </c>
      <c r="C169" s="40">
        <f>IF(OR($A169="",$AF169=""),"",IF($AL169=1,0,IF(IF($AE169&gt;$AD169,AND(C$4&gt;=$AD169,C$4&lt;$AE169),OR(C$4&gt;=$AD169,C$4&lt;$AE169)),IF(OR(AND(C$4&gt;=$AH169,C$4&lt;$AI169),AND(C$4&gt;=$AJ169,C$4&lt;$AK169)),$AG169,$AF169),0)))</f>
        <v/>
      </c>
      <c r="D169" s="40">
        <f>IF(OR($A169="",$AF169=""),"",IF($AL169=1,0,IF(IF($AE169&gt;$AD169,AND(D$4&gt;=$AD169,D$4&lt;$AE169),OR(D$4&gt;=$AD169,D$4&lt;$AE169)),IF(OR(AND(D$4&gt;=$AH169,D$4&lt;$AI169),AND(D$4&gt;=$AJ169,D$4&lt;$AK169)),$AG169,$AF169),0)))</f>
        <v/>
      </c>
      <c r="E169" s="40">
        <f>IF(OR($A169="",$AF169=""),"",IF($AL169=1,0,IF(IF($AE169&gt;$AD169,AND(E$4&gt;=$AD169,E$4&lt;$AE169),OR(E$4&gt;=$AD169,E$4&lt;$AE169)),IF(OR(AND(E$4&gt;=$AH169,E$4&lt;$AI169),AND(E$4&gt;=$AJ169,E$4&lt;$AK169)),$AG169,$AF169),0)))</f>
        <v/>
      </c>
      <c r="F169" s="40">
        <f>IF(OR($A169="",$AF169=""),"",IF($AL169=1,0,IF(IF($AE169&gt;$AD169,AND(F$4&gt;=$AD169,F$4&lt;$AE169),OR(F$4&gt;=$AD169,F$4&lt;$AE169)),IF(OR(AND(F$4&gt;=$AH169,F$4&lt;$AI169),AND(F$4&gt;=$AJ169,F$4&lt;$AK169)),$AG169,$AF169),0)))</f>
        <v/>
      </c>
      <c r="G169" s="40">
        <f>IF(OR($A169="",$AF169=""),"",IF($AL169=1,0,IF(IF($AE169&gt;$AD169,AND(G$4&gt;=$AD169,G$4&lt;$AE169),OR(G$4&gt;=$AD169,G$4&lt;$AE169)),IF(OR(AND(G$4&gt;=$AH169,G$4&lt;$AI169),AND(G$4&gt;=$AJ169,G$4&lt;$AK169)),$AG169,$AF169),0)))</f>
        <v/>
      </c>
      <c r="H169" s="40">
        <f>IF(OR($A169="",$AF169=""),"",IF($AL169=1,0,IF(IF($AE169&gt;$AD169,AND(H$4&gt;=$AD169,H$4&lt;$AE169),OR(H$4&gt;=$AD169,H$4&lt;$AE169)),IF(OR(AND(H$4&gt;=$AH169,H$4&lt;$AI169),AND(H$4&gt;=$AJ169,H$4&lt;$AK169)),$AG169,$AF169),0)))</f>
        <v/>
      </c>
      <c r="I169" s="40">
        <f>IF(OR($A169="",$AF169=""),"",IF($AL169=1,0,IF(IF($AE169&gt;$AD169,AND(I$4&gt;=$AD169,I$4&lt;$AE169),OR(I$4&gt;=$AD169,I$4&lt;$AE169)),IF(OR(AND(I$4&gt;=$AH169,I$4&lt;$AI169),AND(I$4&gt;=$AJ169,I$4&lt;$AK169)),$AG169,$AF169),0)))</f>
        <v/>
      </c>
      <c r="J169" s="40">
        <f>IF(OR($A169="",$AF169=""),"",IF($AL169=1,0,IF(IF($AE169&gt;$AD169,AND(J$4&gt;=$AD169,J$4&lt;$AE169),OR(J$4&gt;=$AD169,J$4&lt;$AE169)),IF(OR(AND(J$4&gt;=$AH169,J$4&lt;$AI169),AND(J$4&gt;=$AJ169,J$4&lt;$AK169)),$AG169,$AF169),0)))</f>
        <v/>
      </c>
      <c r="K169" s="40">
        <f>IF(OR($A169="",$AF169=""),"",IF($AL169=1,0,IF(IF($AE169&gt;$AD169,AND(K$4&gt;=$AD169,K$4&lt;$AE169),OR(K$4&gt;=$AD169,K$4&lt;$AE169)),IF(OR(AND(K$4&gt;=$AH169,K$4&lt;$AI169),AND(K$4&gt;=$AJ169,K$4&lt;$AK169)),$AG169,$AF169),0)))</f>
        <v/>
      </c>
      <c r="L169" s="40">
        <f>IF(OR($A169="",$AF169=""),"",IF($AL169=1,0,IF(IF($AE169&gt;$AD169,AND(L$4&gt;=$AD169,L$4&lt;$AE169),OR(L$4&gt;=$AD169,L$4&lt;$AE169)),IF(OR(AND(L$4&gt;=$AH169,L$4&lt;$AI169),AND(L$4&gt;=$AJ169,L$4&lt;$AK169)),$AG169,$AF169),0)))</f>
        <v/>
      </c>
      <c r="M169" s="40">
        <f>IF(OR($A169="",$AF169=""),"",IF($AL169=1,0,IF(IF($AE169&gt;$AD169,AND(M$4&gt;=$AD169,M$4&lt;$AE169),OR(M$4&gt;=$AD169,M$4&lt;$AE169)),IF(OR(AND(M$4&gt;=$AH169,M$4&lt;$AI169),AND(M$4&gt;=$AJ169,M$4&lt;$AK169)),$AG169,$AF169),0)))</f>
        <v/>
      </c>
      <c r="N169" s="40">
        <f>IF(OR($A169="",$AF169=""),"",IF($AL169=1,0,IF(IF($AE169&gt;$AD169,AND(N$4&gt;=$AD169,N$4&lt;$AE169),OR(N$4&gt;=$AD169,N$4&lt;$AE169)),IF(OR(AND(N$4&gt;=$AH169,N$4&lt;$AI169),AND(N$4&gt;=$AJ169,N$4&lt;$AK169)),$AG169,$AF169),0)))</f>
        <v/>
      </c>
      <c r="O169" s="40">
        <f>IF(OR($A169="",$AF169=""),"",IF($AL169=1,0,IF(IF($AE169&gt;$AD169,AND(O$4&gt;=$AD169,O$4&lt;$AE169),OR(O$4&gt;=$AD169,O$4&lt;$AE169)),IF(OR(AND(O$4&gt;=$AH169,O$4&lt;$AI169),AND(O$4&gt;=$AJ169,O$4&lt;$AK169)),$AG169,$AF169),0)))</f>
        <v/>
      </c>
      <c r="P169" s="40">
        <f>IF(OR($A169="",$AF169=""),"",IF($AL169=1,0,IF(IF($AE169&gt;$AD169,AND(P$4&gt;=$AD169,P$4&lt;$AE169),OR(P$4&gt;=$AD169,P$4&lt;$AE169)),IF(OR(AND(P$4&gt;=$AH169,P$4&lt;$AI169),AND(P$4&gt;=$AJ169,P$4&lt;$AK169)),$AG169,$AF169),0)))</f>
        <v/>
      </c>
      <c r="Q169" s="40">
        <f>IF(OR($A169="",$AF169=""),"",IF($AL169=1,0,IF(IF($AE169&gt;$AD169,AND(Q$4&gt;=$AD169,Q$4&lt;$AE169),OR(Q$4&gt;=$AD169,Q$4&lt;$AE169)),IF(OR(AND(Q$4&gt;=$AH169,Q$4&lt;$AI169),AND(Q$4&gt;=$AJ169,Q$4&lt;$AK169)),$AG169,$AF169),0)))</f>
        <v/>
      </c>
      <c r="R169" s="40">
        <f>IF(OR($A169="",$AF169=""),"",IF($AL169=1,0,IF(IF($AE169&gt;$AD169,AND(R$4&gt;=$AD169,R$4&lt;$AE169),OR(R$4&gt;=$AD169,R$4&lt;$AE169)),IF(OR(AND(R$4&gt;=$AH169,R$4&lt;$AI169),AND(R$4&gt;=$AJ169,R$4&lt;$AK169)),$AG169,$AF169),0)))</f>
        <v/>
      </c>
      <c r="S169" s="40">
        <f>IF(OR($A169="",$AF169=""),"",IF($AL169=1,0,IF(IF($AE169&gt;$AD169,AND(S$4&gt;=$AD169,S$4&lt;$AE169),OR(S$4&gt;=$AD169,S$4&lt;$AE169)),IF(OR(AND(S$4&gt;=$AH169,S$4&lt;$AI169),AND(S$4&gt;=$AJ169,S$4&lt;$AK169)),$AG169,$AF169),0)))</f>
        <v/>
      </c>
      <c r="T169" s="40">
        <f>IF(OR($A169="",$AF169=""),"",IF($AL169=1,0,IF(IF($AE169&gt;$AD169,AND(T$4&gt;=$AD169,T$4&lt;$AE169),OR(T$4&gt;=$AD169,T$4&lt;$AE169)),IF(OR(AND(T$4&gt;=$AH169,T$4&lt;$AI169),AND(T$4&gt;=$AJ169,T$4&lt;$AK169)),$AG169,$AF169),0)))</f>
        <v/>
      </c>
      <c r="U169" s="40">
        <f>IF(OR($A169="",$AF169=""),"",IF($AL169=1,0,IF(IF($AE169&gt;$AD169,AND(U$4&gt;=$AD169,U$4&lt;$AE169),OR(U$4&gt;=$AD169,U$4&lt;$AE169)),IF(OR(AND(U$4&gt;=$AH169,U$4&lt;$AI169),AND(U$4&gt;=$AJ169,U$4&lt;$AK169)),$AG169,$AF169),0)))</f>
        <v/>
      </c>
      <c r="V169" s="40">
        <f>IF(OR($A169="",$AF169=""),"",IF($AL169=1,0,IF(IF($AE169&gt;$AD169,AND(V$4&gt;=$AD169,V$4&lt;$AE169),OR(V$4&gt;=$AD169,V$4&lt;$AE169)),IF(OR(AND(V$4&gt;=$AH169,V$4&lt;$AI169),AND(V$4&gt;=$AJ169,V$4&lt;$AK169)),$AG169,$AF169),0)))</f>
        <v/>
      </c>
      <c r="W169" s="40">
        <f>IF(OR($A169="",$AF169=""),"",IF($AL169=1,0,IF(IF($AE169&gt;$AD169,AND(W$4&gt;=$AD169,W$4&lt;$AE169),OR(W$4&gt;=$AD169,W$4&lt;$AE169)),IF(OR(AND(W$4&gt;=$AH169,W$4&lt;$AI169),AND(W$4&gt;=$AJ169,W$4&lt;$AK169)),$AG169,$AF169),0)))</f>
        <v/>
      </c>
      <c r="X169" s="40">
        <f>IF(OR($A169="",$AF169=""),"",IF($AL169=1,0,IF(IF($AE169&gt;$AD169,AND(X$4&gt;=$AD169,X$4&lt;$AE169),OR(X$4&gt;=$AD169,X$4&lt;$AE169)),IF(OR(AND(X$4&gt;=$AH169,X$4&lt;$AI169),AND(X$4&gt;=$AJ169,X$4&lt;$AK169)),$AG169,$AF169),0)))</f>
        <v/>
      </c>
      <c r="Y169" s="40">
        <f>IF(OR($A169="",$AF169=""),"",IF($AL169=1,0,IF(IF($AE169&gt;$AD169,AND(Y$4&gt;=$AD169,Y$4&lt;$AE169),OR(Y$4&gt;=$AD169,Y$4&lt;$AE169)),IF(OR(AND(Y$4&gt;=$AH169,Y$4&lt;$AI169),AND(Y$4&gt;=$AJ169,Y$4&lt;$AK169)),$AG169,$AF169),0)))</f>
        <v/>
      </c>
      <c r="Z169" s="40">
        <f>IF(OR($A169="",$AF169=""),"",IF($AL169=1,0,IF(IF($AE169&gt;$AD169,AND(Z$4&gt;=$AD169,Z$4&lt;$AE169),OR(Z$4&gt;=$AD169,Z$4&lt;$AE169)),IF(OR(AND(Z$4&gt;=$AH169,Z$4&lt;$AI169),AND(Z$4&gt;=$AJ169,Z$4&lt;$AK169)),$AG169,$AF169),0)))</f>
        <v/>
      </c>
      <c r="AA169" s="41">
        <f>IF($A169="","",SUM(C169:Z169))</f>
        <v/>
      </c>
      <c r="AC169" s="42" t="n">
        <v>1</v>
      </c>
      <c r="AD169" s="42">
        <f>IF('3 Movimento'!$B$31&lt;&gt;"",'3 Movimento'!$B$31,IF('1 Loja'!B$16="",0,'1 Loja'!B$16))*24</f>
        <v/>
      </c>
      <c r="AE169" s="42">
        <f>IF('3 Movimento'!$C$31&lt;&gt;"",'3 Movimento'!$C$31,IF('1 Loja'!B$17="",0,'1 Loja'!B$17))*24</f>
        <v/>
      </c>
      <c r="AF169" s="42">
        <f>IF('3 Movimento'!$D$31="","",'3 Movimento'!$D$31)</f>
        <v/>
      </c>
      <c r="AG169" s="42">
        <f>IF('3 Movimento'!$E$31="",AF169,'3 Movimento'!$E$31)</f>
        <v/>
      </c>
      <c r="AH169" s="42">
        <f>IF('1 Loja'!B$18="",-1,'1 Loja'!B$18*24)</f>
        <v/>
      </c>
      <c r="AI169" s="42">
        <f>IF('1 Loja'!B$19="",-1,'1 Loja'!B$19*24)</f>
        <v/>
      </c>
      <c r="AJ169" s="42">
        <f>IF('1 Loja'!B$20="",-1,'1 Loja'!B$20*24)</f>
        <v/>
      </c>
      <c r="AK169" s="42">
        <f>IF('1 Loja'!B$21="",-1,'1 Loja'!B$21*24)</f>
        <v/>
      </c>
      <c r="AL169" s="42">
        <f>IF(AND('3 Movimento'!$B$31="",'3 Movimento'!$C$31="",OR('1 Loja'!B$16="",'1 Loja'!B$17="")),1,0)</f>
        <v/>
      </c>
    </row>
    <row r="170">
      <c r="A170" s="39">
        <f>IF('3 Movimento'!$A$31="","",'3 Movimento'!$A$31)</f>
        <v/>
      </c>
      <c r="B170" s="39" t="inlineStr">
        <is>
          <t>Quinta</t>
        </is>
      </c>
      <c r="C170" s="40">
        <f>IF(OR($A170="",$AF170=""),"",IF($AL170=1,0,IF(IF($AE170&gt;$AD170,AND(C$4&gt;=$AD170,C$4&lt;$AE170),OR(C$4&gt;=$AD170,C$4&lt;$AE170)),IF(OR(AND(C$4&gt;=$AH170,C$4&lt;$AI170),AND(C$4&gt;=$AJ170,C$4&lt;$AK170)),$AG170,$AF170),0)))</f>
        <v/>
      </c>
      <c r="D170" s="40">
        <f>IF(OR($A170="",$AF170=""),"",IF($AL170=1,0,IF(IF($AE170&gt;$AD170,AND(D$4&gt;=$AD170,D$4&lt;$AE170),OR(D$4&gt;=$AD170,D$4&lt;$AE170)),IF(OR(AND(D$4&gt;=$AH170,D$4&lt;$AI170),AND(D$4&gt;=$AJ170,D$4&lt;$AK170)),$AG170,$AF170),0)))</f>
        <v/>
      </c>
      <c r="E170" s="40">
        <f>IF(OR($A170="",$AF170=""),"",IF($AL170=1,0,IF(IF($AE170&gt;$AD170,AND(E$4&gt;=$AD170,E$4&lt;$AE170),OR(E$4&gt;=$AD170,E$4&lt;$AE170)),IF(OR(AND(E$4&gt;=$AH170,E$4&lt;$AI170),AND(E$4&gt;=$AJ170,E$4&lt;$AK170)),$AG170,$AF170),0)))</f>
        <v/>
      </c>
      <c r="F170" s="40">
        <f>IF(OR($A170="",$AF170=""),"",IF($AL170=1,0,IF(IF($AE170&gt;$AD170,AND(F$4&gt;=$AD170,F$4&lt;$AE170),OR(F$4&gt;=$AD170,F$4&lt;$AE170)),IF(OR(AND(F$4&gt;=$AH170,F$4&lt;$AI170),AND(F$4&gt;=$AJ170,F$4&lt;$AK170)),$AG170,$AF170),0)))</f>
        <v/>
      </c>
      <c r="G170" s="40">
        <f>IF(OR($A170="",$AF170=""),"",IF($AL170=1,0,IF(IF($AE170&gt;$AD170,AND(G$4&gt;=$AD170,G$4&lt;$AE170),OR(G$4&gt;=$AD170,G$4&lt;$AE170)),IF(OR(AND(G$4&gt;=$AH170,G$4&lt;$AI170),AND(G$4&gt;=$AJ170,G$4&lt;$AK170)),$AG170,$AF170),0)))</f>
        <v/>
      </c>
      <c r="H170" s="40">
        <f>IF(OR($A170="",$AF170=""),"",IF($AL170=1,0,IF(IF($AE170&gt;$AD170,AND(H$4&gt;=$AD170,H$4&lt;$AE170),OR(H$4&gt;=$AD170,H$4&lt;$AE170)),IF(OR(AND(H$4&gt;=$AH170,H$4&lt;$AI170),AND(H$4&gt;=$AJ170,H$4&lt;$AK170)),$AG170,$AF170),0)))</f>
        <v/>
      </c>
      <c r="I170" s="40">
        <f>IF(OR($A170="",$AF170=""),"",IF($AL170=1,0,IF(IF($AE170&gt;$AD170,AND(I$4&gt;=$AD170,I$4&lt;$AE170),OR(I$4&gt;=$AD170,I$4&lt;$AE170)),IF(OR(AND(I$4&gt;=$AH170,I$4&lt;$AI170),AND(I$4&gt;=$AJ170,I$4&lt;$AK170)),$AG170,$AF170),0)))</f>
        <v/>
      </c>
      <c r="J170" s="40">
        <f>IF(OR($A170="",$AF170=""),"",IF($AL170=1,0,IF(IF($AE170&gt;$AD170,AND(J$4&gt;=$AD170,J$4&lt;$AE170),OR(J$4&gt;=$AD170,J$4&lt;$AE170)),IF(OR(AND(J$4&gt;=$AH170,J$4&lt;$AI170),AND(J$4&gt;=$AJ170,J$4&lt;$AK170)),$AG170,$AF170),0)))</f>
        <v/>
      </c>
      <c r="K170" s="40">
        <f>IF(OR($A170="",$AF170=""),"",IF($AL170=1,0,IF(IF($AE170&gt;$AD170,AND(K$4&gt;=$AD170,K$4&lt;$AE170),OR(K$4&gt;=$AD170,K$4&lt;$AE170)),IF(OR(AND(K$4&gt;=$AH170,K$4&lt;$AI170),AND(K$4&gt;=$AJ170,K$4&lt;$AK170)),$AG170,$AF170),0)))</f>
        <v/>
      </c>
      <c r="L170" s="40">
        <f>IF(OR($A170="",$AF170=""),"",IF($AL170=1,0,IF(IF($AE170&gt;$AD170,AND(L$4&gt;=$AD170,L$4&lt;$AE170),OR(L$4&gt;=$AD170,L$4&lt;$AE170)),IF(OR(AND(L$4&gt;=$AH170,L$4&lt;$AI170),AND(L$4&gt;=$AJ170,L$4&lt;$AK170)),$AG170,$AF170),0)))</f>
        <v/>
      </c>
      <c r="M170" s="40">
        <f>IF(OR($A170="",$AF170=""),"",IF($AL170=1,0,IF(IF($AE170&gt;$AD170,AND(M$4&gt;=$AD170,M$4&lt;$AE170),OR(M$4&gt;=$AD170,M$4&lt;$AE170)),IF(OR(AND(M$4&gt;=$AH170,M$4&lt;$AI170),AND(M$4&gt;=$AJ170,M$4&lt;$AK170)),$AG170,$AF170),0)))</f>
        <v/>
      </c>
      <c r="N170" s="40">
        <f>IF(OR($A170="",$AF170=""),"",IF($AL170=1,0,IF(IF($AE170&gt;$AD170,AND(N$4&gt;=$AD170,N$4&lt;$AE170),OR(N$4&gt;=$AD170,N$4&lt;$AE170)),IF(OR(AND(N$4&gt;=$AH170,N$4&lt;$AI170),AND(N$4&gt;=$AJ170,N$4&lt;$AK170)),$AG170,$AF170),0)))</f>
        <v/>
      </c>
      <c r="O170" s="40">
        <f>IF(OR($A170="",$AF170=""),"",IF($AL170=1,0,IF(IF($AE170&gt;$AD170,AND(O$4&gt;=$AD170,O$4&lt;$AE170),OR(O$4&gt;=$AD170,O$4&lt;$AE170)),IF(OR(AND(O$4&gt;=$AH170,O$4&lt;$AI170),AND(O$4&gt;=$AJ170,O$4&lt;$AK170)),$AG170,$AF170),0)))</f>
        <v/>
      </c>
      <c r="P170" s="40">
        <f>IF(OR($A170="",$AF170=""),"",IF($AL170=1,0,IF(IF($AE170&gt;$AD170,AND(P$4&gt;=$AD170,P$4&lt;$AE170),OR(P$4&gt;=$AD170,P$4&lt;$AE170)),IF(OR(AND(P$4&gt;=$AH170,P$4&lt;$AI170),AND(P$4&gt;=$AJ170,P$4&lt;$AK170)),$AG170,$AF170),0)))</f>
        <v/>
      </c>
      <c r="Q170" s="40">
        <f>IF(OR($A170="",$AF170=""),"",IF($AL170=1,0,IF(IF($AE170&gt;$AD170,AND(Q$4&gt;=$AD170,Q$4&lt;$AE170),OR(Q$4&gt;=$AD170,Q$4&lt;$AE170)),IF(OR(AND(Q$4&gt;=$AH170,Q$4&lt;$AI170),AND(Q$4&gt;=$AJ170,Q$4&lt;$AK170)),$AG170,$AF170),0)))</f>
        <v/>
      </c>
      <c r="R170" s="40">
        <f>IF(OR($A170="",$AF170=""),"",IF($AL170=1,0,IF(IF($AE170&gt;$AD170,AND(R$4&gt;=$AD170,R$4&lt;$AE170),OR(R$4&gt;=$AD170,R$4&lt;$AE170)),IF(OR(AND(R$4&gt;=$AH170,R$4&lt;$AI170),AND(R$4&gt;=$AJ170,R$4&lt;$AK170)),$AG170,$AF170),0)))</f>
        <v/>
      </c>
      <c r="S170" s="40">
        <f>IF(OR($A170="",$AF170=""),"",IF($AL170=1,0,IF(IF($AE170&gt;$AD170,AND(S$4&gt;=$AD170,S$4&lt;$AE170),OR(S$4&gt;=$AD170,S$4&lt;$AE170)),IF(OR(AND(S$4&gt;=$AH170,S$4&lt;$AI170),AND(S$4&gt;=$AJ170,S$4&lt;$AK170)),$AG170,$AF170),0)))</f>
        <v/>
      </c>
      <c r="T170" s="40">
        <f>IF(OR($A170="",$AF170=""),"",IF($AL170=1,0,IF(IF($AE170&gt;$AD170,AND(T$4&gt;=$AD170,T$4&lt;$AE170),OR(T$4&gt;=$AD170,T$4&lt;$AE170)),IF(OR(AND(T$4&gt;=$AH170,T$4&lt;$AI170),AND(T$4&gt;=$AJ170,T$4&lt;$AK170)),$AG170,$AF170),0)))</f>
        <v/>
      </c>
      <c r="U170" s="40">
        <f>IF(OR($A170="",$AF170=""),"",IF($AL170=1,0,IF(IF($AE170&gt;$AD170,AND(U$4&gt;=$AD170,U$4&lt;$AE170),OR(U$4&gt;=$AD170,U$4&lt;$AE170)),IF(OR(AND(U$4&gt;=$AH170,U$4&lt;$AI170),AND(U$4&gt;=$AJ170,U$4&lt;$AK170)),$AG170,$AF170),0)))</f>
        <v/>
      </c>
      <c r="V170" s="40">
        <f>IF(OR($A170="",$AF170=""),"",IF($AL170=1,0,IF(IF($AE170&gt;$AD170,AND(V$4&gt;=$AD170,V$4&lt;$AE170),OR(V$4&gt;=$AD170,V$4&lt;$AE170)),IF(OR(AND(V$4&gt;=$AH170,V$4&lt;$AI170),AND(V$4&gt;=$AJ170,V$4&lt;$AK170)),$AG170,$AF170),0)))</f>
        <v/>
      </c>
      <c r="W170" s="40">
        <f>IF(OR($A170="",$AF170=""),"",IF($AL170=1,0,IF(IF($AE170&gt;$AD170,AND(W$4&gt;=$AD170,W$4&lt;$AE170),OR(W$4&gt;=$AD170,W$4&lt;$AE170)),IF(OR(AND(W$4&gt;=$AH170,W$4&lt;$AI170),AND(W$4&gt;=$AJ170,W$4&lt;$AK170)),$AG170,$AF170),0)))</f>
        <v/>
      </c>
      <c r="X170" s="40">
        <f>IF(OR($A170="",$AF170=""),"",IF($AL170=1,0,IF(IF($AE170&gt;$AD170,AND(X$4&gt;=$AD170,X$4&lt;$AE170),OR(X$4&gt;=$AD170,X$4&lt;$AE170)),IF(OR(AND(X$4&gt;=$AH170,X$4&lt;$AI170),AND(X$4&gt;=$AJ170,X$4&lt;$AK170)),$AG170,$AF170),0)))</f>
        <v/>
      </c>
      <c r="Y170" s="40">
        <f>IF(OR($A170="",$AF170=""),"",IF($AL170=1,0,IF(IF($AE170&gt;$AD170,AND(Y$4&gt;=$AD170,Y$4&lt;$AE170),OR(Y$4&gt;=$AD170,Y$4&lt;$AE170)),IF(OR(AND(Y$4&gt;=$AH170,Y$4&lt;$AI170),AND(Y$4&gt;=$AJ170,Y$4&lt;$AK170)),$AG170,$AF170),0)))</f>
        <v/>
      </c>
      <c r="Z170" s="40">
        <f>IF(OR($A170="",$AF170=""),"",IF($AL170=1,0,IF(IF($AE170&gt;$AD170,AND(Z$4&gt;=$AD170,Z$4&lt;$AE170),OR(Z$4&gt;=$AD170,Z$4&lt;$AE170)),IF(OR(AND(Z$4&gt;=$AH170,Z$4&lt;$AI170),AND(Z$4&gt;=$AJ170,Z$4&lt;$AK170)),$AG170,$AF170),0)))</f>
        <v/>
      </c>
      <c r="AA170" s="41">
        <f>IF($A170="","",SUM(C170:Z170))</f>
        <v/>
      </c>
      <c r="AC170" s="42" t="n">
        <v>1</v>
      </c>
      <c r="AD170" s="42">
        <f>IF('3 Movimento'!$B$31&lt;&gt;"",'3 Movimento'!$B$31,IF('1 Loja'!B$16="",0,'1 Loja'!B$16))*24</f>
        <v/>
      </c>
      <c r="AE170" s="42">
        <f>IF('3 Movimento'!$C$31&lt;&gt;"",'3 Movimento'!$C$31,IF('1 Loja'!B$17="",0,'1 Loja'!B$17))*24</f>
        <v/>
      </c>
      <c r="AF170" s="42">
        <f>IF('3 Movimento'!$D$31="","",'3 Movimento'!$D$31)</f>
        <v/>
      </c>
      <c r="AG170" s="42">
        <f>IF('3 Movimento'!$E$31="",AF170,'3 Movimento'!$E$31)</f>
        <v/>
      </c>
      <c r="AH170" s="42">
        <f>IF('1 Loja'!B$18="",-1,'1 Loja'!B$18*24)</f>
        <v/>
      </c>
      <c r="AI170" s="42">
        <f>IF('1 Loja'!B$19="",-1,'1 Loja'!B$19*24)</f>
        <v/>
      </c>
      <c r="AJ170" s="42">
        <f>IF('1 Loja'!B$20="",-1,'1 Loja'!B$20*24)</f>
        <v/>
      </c>
      <c r="AK170" s="42">
        <f>IF('1 Loja'!B$21="",-1,'1 Loja'!B$21*24)</f>
        <v/>
      </c>
      <c r="AL170" s="42">
        <f>IF(AND('3 Movimento'!$B$31="",'3 Movimento'!$C$31="",OR('1 Loja'!B$16="",'1 Loja'!B$17="")),1,0)</f>
        <v/>
      </c>
    </row>
    <row r="171">
      <c r="A171" s="39">
        <f>IF('3 Movimento'!$A$31="","",'3 Movimento'!$A$31)</f>
        <v/>
      </c>
      <c r="B171" s="39" t="inlineStr">
        <is>
          <t>Sexta</t>
        </is>
      </c>
      <c r="C171" s="40">
        <f>IF(OR($A171="",$AF171=""),"",IF($AL171=1,0,IF(IF($AE171&gt;$AD171,AND(C$4&gt;=$AD171,C$4&lt;$AE171),OR(C$4&gt;=$AD171,C$4&lt;$AE171)),IF(OR(AND(C$4&gt;=$AH171,C$4&lt;$AI171),AND(C$4&gt;=$AJ171,C$4&lt;$AK171)),$AG171,$AF171),0)))</f>
        <v/>
      </c>
      <c r="D171" s="40">
        <f>IF(OR($A171="",$AF171=""),"",IF($AL171=1,0,IF(IF($AE171&gt;$AD171,AND(D$4&gt;=$AD171,D$4&lt;$AE171),OR(D$4&gt;=$AD171,D$4&lt;$AE171)),IF(OR(AND(D$4&gt;=$AH171,D$4&lt;$AI171),AND(D$4&gt;=$AJ171,D$4&lt;$AK171)),$AG171,$AF171),0)))</f>
        <v/>
      </c>
      <c r="E171" s="40">
        <f>IF(OR($A171="",$AF171=""),"",IF($AL171=1,0,IF(IF($AE171&gt;$AD171,AND(E$4&gt;=$AD171,E$4&lt;$AE171),OR(E$4&gt;=$AD171,E$4&lt;$AE171)),IF(OR(AND(E$4&gt;=$AH171,E$4&lt;$AI171),AND(E$4&gt;=$AJ171,E$4&lt;$AK171)),$AG171,$AF171),0)))</f>
        <v/>
      </c>
      <c r="F171" s="40">
        <f>IF(OR($A171="",$AF171=""),"",IF($AL171=1,0,IF(IF($AE171&gt;$AD171,AND(F$4&gt;=$AD171,F$4&lt;$AE171),OR(F$4&gt;=$AD171,F$4&lt;$AE171)),IF(OR(AND(F$4&gt;=$AH171,F$4&lt;$AI171),AND(F$4&gt;=$AJ171,F$4&lt;$AK171)),$AG171,$AF171),0)))</f>
        <v/>
      </c>
      <c r="G171" s="40">
        <f>IF(OR($A171="",$AF171=""),"",IF($AL171=1,0,IF(IF($AE171&gt;$AD171,AND(G$4&gt;=$AD171,G$4&lt;$AE171),OR(G$4&gt;=$AD171,G$4&lt;$AE171)),IF(OR(AND(G$4&gt;=$AH171,G$4&lt;$AI171),AND(G$4&gt;=$AJ171,G$4&lt;$AK171)),$AG171,$AF171),0)))</f>
        <v/>
      </c>
      <c r="H171" s="40">
        <f>IF(OR($A171="",$AF171=""),"",IF($AL171=1,0,IF(IF($AE171&gt;$AD171,AND(H$4&gt;=$AD171,H$4&lt;$AE171),OR(H$4&gt;=$AD171,H$4&lt;$AE171)),IF(OR(AND(H$4&gt;=$AH171,H$4&lt;$AI171),AND(H$4&gt;=$AJ171,H$4&lt;$AK171)),$AG171,$AF171),0)))</f>
        <v/>
      </c>
      <c r="I171" s="40">
        <f>IF(OR($A171="",$AF171=""),"",IF($AL171=1,0,IF(IF($AE171&gt;$AD171,AND(I$4&gt;=$AD171,I$4&lt;$AE171),OR(I$4&gt;=$AD171,I$4&lt;$AE171)),IF(OR(AND(I$4&gt;=$AH171,I$4&lt;$AI171),AND(I$4&gt;=$AJ171,I$4&lt;$AK171)),$AG171,$AF171),0)))</f>
        <v/>
      </c>
      <c r="J171" s="40">
        <f>IF(OR($A171="",$AF171=""),"",IF($AL171=1,0,IF(IF($AE171&gt;$AD171,AND(J$4&gt;=$AD171,J$4&lt;$AE171),OR(J$4&gt;=$AD171,J$4&lt;$AE171)),IF(OR(AND(J$4&gt;=$AH171,J$4&lt;$AI171),AND(J$4&gt;=$AJ171,J$4&lt;$AK171)),$AG171,$AF171),0)))</f>
        <v/>
      </c>
      <c r="K171" s="40">
        <f>IF(OR($A171="",$AF171=""),"",IF($AL171=1,0,IF(IF($AE171&gt;$AD171,AND(K$4&gt;=$AD171,K$4&lt;$AE171),OR(K$4&gt;=$AD171,K$4&lt;$AE171)),IF(OR(AND(K$4&gt;=$AH171,K$4&lt;$AI171),AND(K$4&gt;=$AJ171,K$4&lt;$AK171)),$AG171,$AF171),0)))</f>
        <v/>
      </c>
      <c r="L171" s="40">
        <f>IF(OR($A171="",$AF171=""),"",IF($AL171=1,0,IF(IF($AE171&gt;$AD171,AND(L$4&gt;=$AD171,L$4&lt;$AE171),OR(L$4&gt;=$AD171,L$4&lt;$AE171)),IF(OR(AND(L$4&gt;=$AH171,L$4&lt;$AI171),AND(L$4&gt;=$AJ171,L$4&lt;$AK171)),$AG171,$AF171),0)))</f>
        <v/>
      </c>
      <c r="M171" s="40">
        <f>IF(OR($A171="",$AF171=""),"",IF($AL171=1,0,IF(IF($AE171&gt;$AD171,AND(M$4&gt;=$AD171,M$4&lt;$AE171),OR(M$4&gt;=$AD171,M$4&lt;$AE171)),IF(OR(AND(M$4&gt;=$AH171,M$4&lt;$AI171),AND(M$4&gt;=$AJ171,M$4&lt;$AK171)),$AG171,$AF171),0)))</f>
        <v/>
      </c>
      <c r="N171" s="40">
        <f>IF(OR($A171="",$AF171=""),"",IF($AL171=1,0,IF(IF($AE171&gt;$AD171,AND(N$4&gt;=$AD171,N$4&lt;$AE171),OR(N$4&gt;=$AD171,N$4&lt;$AE171)),IF(OR(AND(N$4&gt;=$AH171,N$4&lt;$AI171),AND(N$4&gt;=$AJ171,N$4&lt;$AK171)),$AG171,$AF171),0)))</f>
        <v/>
      </c>
      <c r="O171" s="40">
        <f>IF(OR($A171="",$AF171=""),"",IF($AL171=1,0,IF(IF($AE171&gt;$AD171,AND(O$4&gt;=$AD171,O$4&lt;$AE171),OR(O$4&gt;=$AD171,O$4&lt;$AE171)),IF(OR(AND(O$4&gt;=$AH171,O$4&lt;$AI171),AND(O$4&gt;=$AJ171,O$4&lt;$AK171)),$AG171,$AF171),0)))</f>
        <v/>
      </c>
      <c r="P171" s="40">
        <f>IF(OR($A171="",$AF171=""),"",IF($AL171=1,0,IF(IF($AE171&gt;$AD171,AND(P$4&gt;=$AD171,P$4&lt;$AE171),OR(P$4&gt;=$AD171,P$4&lt;$AE171)),IF(OR(AND(P$4&gt;=$AH171,P$4&lt;$AI171),AND(P$4&gt;=$AJ171,P$4&lt;$AK171)),$AG171,$AF171),0)))</f>
        <v/>
      </c>
      <c r="Q171" s="40">
        <f>IF(OR($A171="",$AF171=""),"",IF($AL171=1,0,IF(IF($AE171&gt;$AD171,AND(Q$4&gt;=$AD171,Q$4&lt;$AE171),OR(Q$4&gt;=$AD171,Q$4&lt;$AE171)),IF(OR(AND(Q$4&gt;=$AH171,Q$4&lt;$AI171),AND(Q$4&gt;=$AJ171,Q$4&lt;$AK171)),$AG171,$AF171),0)))</f>
        <v/>
      </c>
      <c r="R171" s="40">
        <f>IF(OR($A171="",$AF171=""),"",IF($AL171=1,0,IF(IF($AE171&gt;$AD171,AND(R$4&gt;=$AD171,R$4&lt;$AE171),OR(R$4&gt;=$AD171,R$4&lt;$AE171)),IF(OR(AND(R$4&gt;=$AH171,R$4&lt;$AI171),AND(R$4&gt;=$AJ171,R$4&lt;$AK171)),$AG171,$AF171),0)))</f>
        <v/>
      </c>
      <c r="S171" s="40">
        <f>IF(OR($A171="",$AF171=""),"",IF($AL171=1,0,IF(IF($AE171&gt;$AD171,AND(S$4&gt;=$AD171,S$4&lt;$AE171),OR(S$4&gt;=$AD171,S$4&lt;$AE171)),IF(OR(AND(S$4&gt;=$AH171,S$4&lt;$AI171),AND(S$4&gt;=$AJ171,S$4&lt;$AK171)),$AG171,$AF171),0)))</f>
        <v/>
      </c>
      <c r="T171" s="40">
        <f>IF(OR($A171="",$AF171=""),"",IF($AL171=1,0,IF(IF($AE171&gt;$AD171,AND(T$4&gt;=$AD171,T$4&lt;$AE171),OR(T$4&gt;=$AD171,T$4&lt;$AE171)),IF(OR(AND(T$4&gt;=$AH171,T$4&lt;$AI171),AND(T$4&gt;=$AJ171,T$4&lt;$AK171)),$AG171,$AF171),0)))</f>
        <v/>
      </c>
      <c r="U171" s="40">
        <f>IF(OR($A171="",$AF171=""),"",IF($AL171=1,0,IF(IF($AE171&gt;$AD171,AND(U$4&gt;=$AD171,U$4&lt;$AE171),OR(U$4&gt;=$AD171,U$4&lt;$AE171)),IF(OR(AND(U$4&gt;=$AH171,U$4&lt;$AI171),AND(U$4&gt;=$AJ171,U$4&lt;$AK171)),$AG171,$AF171),0)))</f>
        <v/>
      </c>
      <c r="V171" s="40">
        <f>IF(OR($A171="",$AF171=""),"",IF($AL171=1,0,IF(IF($AE171&gt;$AD171,AND(V$4&gt;=$AD171,V$4&lt;$AE171),OR(V$4&gt;=$AD171,V$4&lt;$AE171)),IF(OR(AND(V$4&gt;=$AH171,V$4&lt;$AI171),AND(V$4&gt;=$AJ171,V$4&lt;$AK171)),$AG171,$AF171),0)))</f>
        <v/>
      </c>
      <c r="W171" s="40">
        <f>IF(OR($A171="",$AF171=""),"",IF($AL171=1,0,IF(IF($AE171&gt;$AD171,AND(W$4&gt;=$AD171,W$4&lt;$AE171),OR(W$4&gt;=$AD171,W$4&lt;$AE171)),IF(OR(AND(W$4&gt;=$AH171,W$4&lt;$AI171),AND(W$4&gt;=$AJ171,W$4&lt;$AK171)),$AG171,$AF171),0)))</f>
        <v/>
      </c>
      <c r="X171" s="40">
        <f>IF(OR($A171="",$AF171=""),"",IF($AL171=1,0,IF(IF($AE171&gt;$AD171,AND(X$4&gt;=$AD171,X$4&lt;$AE171),OR(X$4&gt;=$AD171,X$4&lt;$AE171)),IF(OR(AND(X$4&gt;=$AH171,X$4&lt;$AI171),AND(X$4&gt;=$AJ171,X$4&lt;$AK171)),$AG171,$AF171),0)))</f>
        <v/>
      </c>
      <c r="Y171" s="40">
        <f>IF(OR($A171="",$AF171=""),"",IF($AL171=1,0,IF(IF($AE171&gt;$AD171,AND(Y$4&gt;=$AD171,Y$4&lt;$AE171),OR(Y$4&gt;=$AD171,Y$4&lt;$AE171)),IF(OR(AND(Y$4&gt;=$AH171,Y$4&lt;$AI171),AND(Y$4&gt;=$AJ171,Y$4&lt;$AK171)),$AG171,$AF171),0)))</f>
        <v/>
      </c>
      <c r="Z171" s="40">
        <f>IF(OR($A171="",$AF171=""),"",IF($AL171=1,0,IF(IF($AE171&gt;$AD171,AND(Z$4&gt;=$AD171,Z$4&lt;$AE171),OR(Z$4&gt;=$AD171,Z$4&lt;$AE171)),IF(OR(AND(Z$4&gt;=$AH171,Z$4&lt;$AI171),AND(Z$4&gt;=$AJ171,Z$4&lt;$AK171)),$AG171,$AF171),0)))</f>
        <v/>
      </c>
      <c r="AA171" s="41">
        <f>IF($A171="","",SUM(C171:Z171))</f>
        <v/>
      </c>
      <c r="AC171" s="42" t="n">
        <v>1</v>
      </c>
      <c r="AD171" s="42">
        <f>IF('3 Movimento'!$B$31&lt;&gt;"",'3 Movimento'!$B$31,IF('1 Loja'!B$16="",0,'1 Loja'!B$16))*24</f>
        <v/>
      </c>
      <c r="AE171" s="42">
        <f>IF('3 Movimento'!$C$31&lt;&gt;"",'3 Movimento'!$C$31,IF('1 Loja'!B$17="",0,'1 Loja'!B$17))*24</f>
        <v/>
      </c>
      <c r="AF171" s="42">
        <f>IF('3 Movimento'!$D$31="","",'3 Movimento'!$D$31)</f>
        <v/>
      </c>
      <c r="AG171" s="42">
        <f>IF('3 Movimento'!$E$31="",AF171,'3 Movimento'!$E$31)</f>
        <v/>
      </c>
      <c r="AH171" s="42">
        <f>IF('1 Loja'!B$18="",-1,'1 Loja'!B$18*24)</f>
        <v/>
      </c>
      <c r="AI171" s="42">
        <f>IF('1 Loja'!B$19="",-1,'1 Loja'!B$19*24)</f>
        <v/>
      </c>
      <c r="AJ171" s="42">
        <f>IF('1 Loja'!B$20="",-1,'1 Loja'!B$20*24)</f>
        <v/>
      </c>
      <c r="AK171" s="42">
        <f>IF('1 Loja'!B$21="",-1,'1 Loja'!B$21*24)</f>
        <v/>
      </c>
      <c r="AL171" s="42">
        <f>IF(AND('3 Movimento'!$B$31="",'3 Movimento'!$C$31="",OR('1 Loja'!B$16="",'1 Loja'!B$17="")),1,0)</f>
        <v/>
      </c>
    </row>
    <row r="172">
      <c r="A172" s="39">
        <f>IF('3 Movimento'!$A$31="","",'3 Movimento'!$A$31)</f>
        <v/>
      </c>
      <c r="B172" s="39" t="inlineStr">
        <is>
          <t>Sábado</t>
        </is>
      </c>
      <c r="C172" s="40">
        <f>IF(OR($A172="",$AF172=""),"",IF($AL172=1,0,IF(IF($AE172&gt;$AD172,AND(C$4&gt;=$AD172,C$4&lt;$AE172),OR(C$4&gt;=$AD172,C$4&lt;$AE172)),IF(OR(AND(C$4&gt;=$AH172,C$4&lt;$AI172),AND(C$4&gt;=$AJ172,C$4&lt;$AK172)),$AG172,$AF172),0)))</f>
        <v/>
      </c>
      <c r="D172" s="40">
        <f>IF(OR($A172="",$AF172=""),"",IF($AL172=1,0,IF(IF($AE172&gt;$AD172,AND(D$4&gt;=$AD172,D$4&lt;$AE172),OR(D$4&gt;=$AD172,D$4&lt;$AE172)),IF(OR(AND(D$4&gt;=$AH172,D$4&lt;$AI172),AND(D$4&gt;=$AJ172,D$4&lt;$AK172)),$AG172,$AF172),0)))</f>
        <v/>
      </c>
      <c r="E172" s="40">
        <f>IF(OR($A172="",$AF172=""),"",IF($AL172=1,0,IF(IF($AE172&gt;$AD172,AND(E$4&gt;=$AD172,E$4&lt;$AE172),OR(E$4&gt;=$AD172,E$4&lt;$AE172)),IF(OR(AND(E$4&gt;=$AH172,E$4&lt;$AI172),AND(E$4&gt;=$AJ172,E$4&lt;$AK172)),$AG172,$AF172),0)))</f>
        <v/>
      </c>
      <c r="F172" s="40">
        <f>IF(OR($A172="",$AF172=""),"",IF($AL172=1,0,IF(IF($AE172&gt;$AD172,AND(F$4&gt;=$AD172,F$4&lt;$AE172),OR(F$4&gt;=$AD172,F$4&lt;$AE172)),IF(OR(AND(F$4&gt;=$AH172,F$4&lt;$AI172),AND(F$4&gt;=$AJ172,F$4&lt;$AK172)),$AG172,$AF172),0)))</f>
        <v/>
      </c>
      <c r="G172" s="40">
        <f>IF(OR($A172="",$AF172=""),"",IF($AL172=1,0,IF(IF($AE172&gt;$AD172,AND(G$4&gt;=$AD172,G$4&lt;$AE172),OR(G$4&gt;=$AD172,G$4&lt;$AE172)),IF(OR(AND(G$4&gt;=$AH172,G$4&lt;$AI172),AND(G$4&gt;=$AJ172,G$4&lt;$AK172)),$AG172,$AF172),0)))</f>
        <v/>
      </c>
      <c r="H172" s="40">
        <f>IF(OR($A172="",$AF172=""),"",IF($AL172=1,0,IF(IF($AE172&gt;$AD172,AND(H$4&gt;=$AD172,H$4&lt;$AE172),OR(H$4&gt;=$AD172,H$4&lt;$AE172)),IF(OR(AND(H$4&gt;=$AH172,H$4&lt;$AI172),AND(H$4&gt;=$AJ172,H$4&lt;$AK172)),$AG172,$AF172),0)))</f>
        <v/>
      </c>
      <c r="I172" s="40">
        <f>IF(OR($A172="",$AF172=""),"",IF($AL172=1,0,IF(IF($AE172&gt;$AD172,AND(I$4&gt;=$AD172,I$4&lt;$AE172),OR(I$4&gt;=$AD172,I$4&lt;$AE172)),IF(OR(AND(I$4&gt;=$AH172,I$4&lt;$AI172),AND(I$4&gt;=$AJ172,I$4&lt;$AK172)),$AG172,$AF172),0)))</f>
        <v/>
      </c>
      <c r="J172" s="40">
        <f>IF(OR($A172="",$AF172=""),"",IF($AL172=1,0,IF(IF($AE172&gt;$AD172,AND(J$4&gt;=$AD172,J$4&lt;$AE172),OR(J$4&gt;=$AD172,J$4&lt;$AE172)),IF(OR(AND(J$4&gt;=$AH172,J$4&lt;$AI172),AND(J$4&gt;=$AJ172,J$4&lt;$AK172)),$AG172,$AF172),0)))</f>
        <v/>
      </c>
      <c r="K172" s="40">
        <f>IF(OR($A172="",$AF172=""),"",IF($AL172=1,0,IF(IF($AE172&gt;$AD172,AND(K$4&gt;=$AD172,K$4&lt;$AE172),OR(K$4&gt;=$AD172,K$4&lt;$AE172)),IF(OR(AND(K$4&gt;=$AH172,K$4&lt;$AI172),AND(K$4&gt;=$AJ172,K$4&lt;$AK172)),$AG172,$AF172),0)))</f>
        <v/>
      </c>
      <c r="L172" s="40">
        <f>IF(OR($A172="",$AF172=""),"",IF($AL172=1,0,IF(IF($AE172&gt;$AD172,AND(L$4&gt;=$AD172,L$4&lt;$AE172),OR(L$4&gt;=$AD172,L$4&lt;$AE172)),IF(OR(AND(L$4&gt;=$AH172,L$4&lt;$AI172),AND(L$4&gt;=$AJ172,L$4&lt;$AK172)),$AG172,$AF172),0)))</f>
        <v/>
      </c>
      <c r="M172" s="40">
        <f>IF(OR($A172="",$AF172=""),"",IF($AL172=1,0,IF(IF($AE172&gt;$AD172,AND(M$4&gt;=$AD172,M$4&lt;$AE172),OR(M$4&gt;=$AD172,M$4&lt;$AE172)),IF(OR(AND(M$4&gt;=$AH172,M$4&lt;$AI172),AND(M$4&gt;=$AJ172,M$4&lt;$AK172)),$AG172,$AF172),0)))</f>
        <v/>
      </c>
      <c r="N172" s="40">
        <f>IF(OR($A172="",$AF172=""),"",IF($AL172=1,0,IF(IF($AE172&gt;$AD172,AND(N$4&gt;=$AD172,N$4&lt;$AE172),OR(N$4&gt;=$AD172,N$4&lt;$AE172)),IF(OR(AND(N$4&gt;=$AH172,N$4&lt;$AI172),AND(N$4&gt;=$AJ172,N$4&lt;$AK172)),$AG172,$AF172),0)))</f>
        <v/>
      </c>
      <c r="O172" s="40">
        <f>IF(OR($A172="",$AF172=""),"",IF($AL172=1,0,IF(IF($AE172&gt;$AD172,AND(O$4&gt;=$AD172,O$4&lt;$AE172),OR(O$4&gt;=$AD172,O$4&lt;$AE172)),IF(OR(AND(O$4&gt;=$AH172,O$4&lt;$AI172),AND(O$4&gt;=$AJ172,O$4&lt;$AK172)),$AG172,$AF172),0)))</f>
        <v/>
      </c>
      <c r="P172" s="40">
        <f>IF(OR($A172="",$AF172=""),"",IF($AL172=1,0,IF(IF($AE172&gt;$AD172,AND(P$4&gt;=$AD172,P$4&lt;$AE172),OR(P$4&gt;=$AD172,P$4&lt;$AE172)),IF(OR(AND(P$4&gt;=$AH172,P$4&lt;$AI172),AND(P$4&gt;=$AJ172,P$4&lt;$AK172)),$AG172,$AF172),0)))</f>
        <v/>
      </c>
      <c r="Q172" s="40">
        <f>IF(OR($A172="",$AF172=""),"",IF($AL172=1,0,IF(IF($AE172&gt;$AD172,AND(Q$4&gt;=$AD172,Q$4&lt;$AE172),OR(Q$4&gt;=$AD172,Q$4&lt;$AE172)),IF(OR(AND(Q$4&gt;=$AH172,Q$4&lt;$AI172),AND(Q$4&gt;=$AJ172,Q$4&lt;$AK172)),$AG172,$AF172),0)))</f>
        <v/>
      </c>
      <c r="R172" s="40">
        <f>IF(OR($A172="",$AF172=""),"",IF($AL172=1,0,IF(IF($AE172&gt;$AD172,AND(R$4&gt;=$AD172,R$4&lt;$AE172),OR(R$4&gt;=$AD172,R$4&lt;$AE172)),IF(OR(AND(R$4&gt;=$AH172,R$4&lt;$AI172),AND(R$4&gt;=$AJ172,R$4&lt;$AK172)),$AG172,$AF172),0)))</f>
        <v/>
      </c>
      <c r="S172" s="40">
        <f>IF(OR($A172="",$AF172=""),"",IF($AL172=1,0,IF(IF($AE172&gt;$AD172,AND(S$4&gt;=$AD172,S$4&lt;$AE172),OR(S$4&gt;=$AD172,S$4&lt;$AE172)),IF(OR(AND(S$4&gt;=$AH172,S$4&lt;$AI172),AND(S$4&gt;=$AJ172,S$4&lt;$AK172)),$AG172,$AF172),0)))</f>
        <v/>
      </c>
      <c r="T172" s="40">
        <f>IF(OR($A172="",$AF172=""),"",IF($AL172=1,0,IF(IF($AE172&gt;$AD172,AND(T$4&gt;=$AD172,T$4&lt;$AE172),OR(T$4&gt;=$AD172,T$4&lt;$AE172)),IF(OR(AND(T$4&gt;=$AH172,T$4&lt;$AI172),AND(T$4&gt;=$AJ172,T$4&lt;$AK172)),$AG172,$AF172),0)))</f>
        <v/>
      </c>
      <c r="U172" s="40">
        <f>IF(OR($A172="",$AF172=""),"",IF($AL172=1,0,IF(IF($AE172&gt;$AD172,AND(U$4&gt;=$AD172,U$4&lt;$AE172),OR(U$4&gt;=$AD172,U$4&lt;$AE172)),IF(OR(AND(U$4&gt;=$AH172,U$4&lt;$AI172),AND(U$4&gt;=$AJ172,U$4&lt;$AK172)),$AG172,$AF172),0)))</f>
        <v/>
      </c>
      <c r="V172" s="40">
        <f>IF(OR($A172="",$AF172=""),"",IF($AL172=1,0,IF(IF($AE172&gt;$AD172,AND(V$4&gt;=$AD172,V$4&lt;$AE172),OR(V$4&gt;=$AD172,V$4&lt;$AE172)),IF(OR(AND(V$4&gt;=$AH172,V$4&lt;$AI172),AND(V$4&gt;=$AJ172,V$4&lt;$AK172)),$AG172,$AF172),0)))</f>
        <v/>
      </c>
      <c r="W172" s="40">
        <f>IF(OR($A172="",$AF172=""),"",IF($AL172=1,0,IF(IF($AE172&gt;$AD172,AND(W$4&gt;=$AD172,W$4&lt;$AE172),OR(W$4&gt;=$AD172,W$4&lt;$AE172)),IF(OR(AND(W$4&gt;=$AH172,W$4&lt;$AI172),AND(W$4&gt;=$AJ172,W$4&lt;$AK172)),$AG172,$AF172),0)))</f>
        <v/>
      </c>
      <c r="X172" s="40">
        <f>IF(OR($A172="",$AF172=""),"",IF($AL172=1,0,IF(IF($AE172&gt;$AD172,AND(X$4&gt;=$AD172,X$4&lt;$AE172),OR(X$4&gt;=$AD172,X$4&lt;$AE172)),IF(OR(AND(X$4&gt;=$AH172,X$4&lt;$AI172),AND(X$4&gt;=$AJ172,X$4&lt;$AK172)),$AG172,$AF172),0)))</f>
        <v/>
      </c>
      <c r="Y172" s="40">
        <f>IF(OR($A172="",$AF172=""),"",IF($AL172=1,0,IF(IF($AE172&gt;$AD172,AND(Y$4&gt;=$AD172,Y$4&lt;$AE172),OR(Y$4&gt;=$AD172,Y$4&lt;$AE172)),IF(OR(AND(Y$4&gt;=$AH172,Y$4&lt;$AI172),AND(Y$4&gt;=$AJ172,Y$4&lt;$AK172)),$AG172,$AF172),0)))</f>
        <v/>
      </c>
      <c r="Z172" s="40">
        <f>IF(OR($A172="",$AF172=""),"",IF($AL172=1,0,IF(IF($AE172&gt;$AD172,AND(Z$4&gt;=$AD172,Z$4&lt;$AE172),OR(Z$4&gt;=$AD172,Z$4&lt;$AE172)),IF(OR(AND(Z$4&gt;=$AH172,Z$4&lt;$AI172),AND(Z$4&gt;=$AJ172,Z$4&lt;$AK172)),$AG172,$AF172),0)))</f>
        <v/>
      </c>
      <c r="AA172" s="41">
        <f>IF($A172="","",SUM(C172:Z172))</f>
        <v/>
      </c>
      <c r="AC172" s="42" t="n">
        <v>2</v>
      </c>
      <c r="AD172" s="42">
        <f>IF('3 Movimento'!$B$31&lt;&gt;"",'3 Movimento'!$B$31,IF('1 Loja'!C$16="",0,'1 Loja'!C$16))*24</f>
        <v/>
      </c>
      <c r="AE172" s="42">
        <f>IF('3 Movimento'!$C$31&lt;&gt;"",'3 Movimento'!$C$31,IF('1 Loja'!C$17="",0,'1 Loja'!C$17))*24</f>
        <v/>
      </c>
      <c r="AF172" s="42">
        <f>IF('3 Movimento'!$F$31="","",'3 Movimento'!$F$31)</f>
        <v/>
      </c>
      <c r="AG172" s="42">
        <f>IF('3 Movimento'!$G$31="",AF172,'3 Movimento'!$G$31)</f>
        <v/>
      </c>
      <c r="AH172" s="42">
        <f>IF('1 Loja'!C$18="",-1,'1 Loja'!C$18*24)</f>
        <v/>
      </c>
      <c r="AI172" s="42">
        <f>IF('1 Loja'!C$19="",-1,'1 Loja'!C$19*24)</f>
        <v/>
      </c>
      <c r="AJ172" s="42">
        <f>IF('1 Loja'!C$20="",-1,'1 Loja'!C$20*24)</f>
        <v/>
      </c>
      <c r="AK172" s="42">
        <f>IF('1 Loja'!C$21="",-1,'1 Loja'!C$21*24)</f>
        <v/>
      </c>
      <c r="AL172" s="42">
        <f>IF(AND('3 Movimento'!$B$31="",'3 Movimento'!$C$31="",OR('1 Loja'!C$16="",'1 Loja'!C$17="")),1,0)</f>
        <v/>
      </c>
    </row>
    <row r="173">
      <c r="A173" s="39">
        <f>IF('3 Movimento'!$A$31="","",'3 Movimento'!$A$31)</f>
        <v/>
      </c>
      <c r="B173" s="39" t="inlineStr">
        <is>
          <t>Domingo</t>
        </is>
      </c>
      <c r="C173" s="40">
        <f>IF(OR($A173="",$AF173=""),"",IF($AL173=1,0,IF(IF($AE173&gt;$AD173,AND(C$4&gt;=$AD173,C$4&lt;$AE173),OR(C$4&gt;=$AD173,C$4&lt;$AE173)),IF(OR(AND(C$4&gt;=$AH173,C$4&lt;$AI173),AND(C$4&gt;=$AJ173,C$4&lt;$AK173)),$AG173,$AF173),0)))</f>
        <v/>
      </c>
      <c r="D173" s="40">
        <f>IF(OR($A173="",$AF173=""),"",IF($AL173=1,0,IF(IF($AE173&gt;$AD173,AND(D$4&gt;=$AD173,D$4&lt;$AE173),OR(D$4&gt;=$AD173,D$4&lt;$AE173)),IF(OR(AND(D$4&gt;=$AH173,D$4&lt;$AI173),AND(D$4&gt;=$AJ173,D$4&lt;$AK173)),$AG173,$AF173),0)))</f>
        <v/>
      </c>
      <c r="E173" s="40">
        <f>IF(OR($A173="",$AF173=""),"",IF($AL173=1,0,IF(IF($AE173&gt;$AD173,AND(E$4&gt;=$AD173,E$4&lt;$AE173),OR(E$4&gt;=$AD173,E$4&lt;$AE173)),IF(OR(AND(E$4&gt;=$AH173,E$4&lt;$AI173),AND(E$4&gt;=$AJ173,E$4&lt;$AK173)),$AG173,$AF173),0)))</f>
        <v/>
      </c>
      <c r="F173" s="40">
        <f>IF(OR($A173="",$AF173=""),"",IF($AL173=1,0,IF(IF($AE173&gt;$AD173,AND(F$4&gt;=$AD173,F$4&lt;$AE173),OR(F$4&gt;=$AD173,F$4&lt;$AE173)),IF(OR(AND(F$4&gt;=$AH173,F$4&lt;$AI173),AND(F$4&gt;=$AJ173,F$4&lt;$AK173)),$AG173,$AF173),0)))</f>
        <v/>
      </c>
      <c r="G173" s="40">
        <f>IF(OR($A173="",$AF173=""),"",IF($AL173=1,0,IF(IF($AE173&gt;$AD173,AND(G$4&gt;=$AD173,G$4&lt;$AE173),OR(G$4&gt;=$AD173,G$4&lt;$AE173)),IF(OR(AND(G$4&gt;=$AH173,G$4&lt;$AI173),AND(G$4&gt;=$AJ173,G$4&lt;$AK173)),$AG173,$AF173),0)))</f>
        <v/>
      </c>
      <c r="H173" s="40">
        <f>IF(OR($A173="",$AF173=""),"",IF($AL173=1,0,IF(IF($AE173&gt;$AD173,AND(H$4&gt;=$AD173,H$4&lt;$AE173),OR(H$4&gt;=$AD173,H$4&lt;$AE173)),IF(OR(AND(H$4&gt;=$AH173,H$4&lt;$AI173),AND(H$4&gt;=$AJ173,H$4&lt;$AK173)),$AG173,$AF173),0)))</f>
        <v/>
      </c>
      <c r="I173" s="40">
        <f>IF(OR($A173="",$AF173=""),"",IF($AL173=1,0,IF(IF($AE173&gt;$AD173,AND(I$4&gt;=$AD173,I$4&lt;$AE173),OR(I$4&gt;=$AD173,I$4&lt;$AE173)),IF(OR(AND(I$4&gt;=$AH173,I$4&lt;$AI173),AND(I$4&gt;=$AJ173,I$4&lt;$AK173)),$AG173,$AF173),0)))</f>
        <v/>
      </c>
      <c r="J173" s="40">
        <f>IF(OR($A173="",$AF173=""),"",IF($AL173=1,0,IF(IF($AE173&gt;$AD173,AND(J$4&gt;=$AD173,J$4&lt;$AE173),OR(J$4&gt;=$AD173,J$4&lt;$AE173)),IF(OR(AND(J$4&gt;=$AH173,J$4&lt;$AI173),AND(J$4&gt;=$AJ173,J$4&lt;$AK173)),$AG173,$AF173),0)))</f>
        <v/>
      </c>
      <c r="K173" s="40">
        <f>IF(OR($A173="",$AF173=""),"",IF($AL173=1,0,IF(IF($AE173&gt;$AD173,AND(K$4&gt;=$AD173,K$4&lt;$AE173),OR(K$4&gt;=$AD173,K$4&lt;$AE173)),IF(OR(AND(K$4&gt;=$AH173,K$4&lt;$AI173),AND(K$4&gt;=$AJ173,K$4&lt;$AK173)),$AG173,$AF173),0)))</f>
        <v/>
      </c>
      <c r="L173" s="40">
        <f>IF(OR($A173="",$AF173=""),"",IF($AL173=1,0,IF(IF($AE173&gt;$AD173,AND(L$4&gt;=$AD173,L$4&lt;$AE173),OR(L$4&gt;=$AD173,L$4&lt;$AE173)),IF(OR(AND(L$4&gt;=$AH173,L$4&lt;$AI173),AND(L$4&gt;=$AJ173,L$4&lt;$AK173)),$AG173,$AF173),0)))</f>
        <v/>
      </c>
      <c r="M173" s="40">
        <f>IF(OR($A173="",$AF173=""),"",IF($AL173=1,0,IF(IF($AE173&gt;$AD173,AND(M$4&gt;=$AD173,M$4&lt;$AE173),OR(M$4&gt;=$AD173,M$4&lt;$AE173)),IF(OR(AND(M$4&gt;=$AH173,M$4&lt;$AI173),AND(M$4&gt;=$AJ173,M$4&lt;$AK173)),$AG173,$AF173),0)))</f>
        <v/>
      </c>
      <c r="N173" s="40">
        <f>IF(OR($A173="",$AF173=""),"",IF($AL173=1,0,IF(IF($AE173&gt;$AD173,AND(N$4&gt;=$AD173,N$4&lt;$AE173),OR(N$4&gt;=$AD173,N$4&lt;$AE173)),IF(OR(AND(N$4&gt;=$AH173,N$4&lt;$AI173),AND(N$4&gt;=$AJ173,N$4&lt;$AK173)),$AG173,$AF173),0)))</f>
        <v/>
      </c>
      <c r="O173" s="40">
        <f>IF(OR($A173="",$AF173=""),"",IF($AL173=1,0,IF(IF($AE173&gt;$AD173,AND(O$4&gt;=$AD173,O$4&lt;$AE173),OR(O$4&gt;=$AD173,O$4&lt;$AE173)),IF(OR(AND(O$4&gt;=$AH173,O$4&lt;$AI173),AND(O$4&gt;=$AJ173,O$4&lt;$AK173)),$AG173,$AF173),0)))</f>
        <v/>
      </c>
      <c r="P173" s="40">
        <f>IF(OR($A173="",$AF173=""),"",IF($AL173=1,0,IF(IF($AE173&gt;$AD173,AND(P$4&gt;=$AD173,P$4&lt;$AE173),OR(P$4&gt;=$AD173,P$4&lt;$AE173)),IF(OR(AND(P$4&gt;=$AH173,P$4&lt;$AI173),AND(P$4&gt;=$AJ173,P$4&lt;$AK173)),$AG173,$AF173),0)))</f>
        <v/>
      </c>
      <c r="Q173" s="40">
        <f>IF(OR($A173="",$AF173=""),"",IF($AL173=1,0,IF(IF($AE173&gt;$AD173,AND(Q$4&gt;=$AD173,Q$4&lt;$AE173),OR(Q$4&gt;=$AD173,Q$4&lt;$AE173)),IF(OR(AND(Q$4&gt;=$AH173,Q$4&lt;$AI173),AND(Q$4&gt;=$AJ173,Q$4&lt;$AK173)),$AG173,$AF173),0)))</f>
        <v/>
      </c>
      <c r="R173" s="40">
        <f>IF(OR($A173="",$AF173=""),"",IF($AL173=1,0,IF(IF($AE173&gt;$AD173,AND(R$4&gt;=$AD173,R$4&lt;$AE173),OR(R$4&gt;=$AD173,R$4&lt;$AE173)),IF(OR(AND(R$4&gt;=$AH173,R$4&lt;$AI173),AND(R$4&gt;=$AJ173,R$4&lt;$AK173)),$AG173,$AF173),0)))</f>
        <v/>
      </c>
      <c r="S173" s="40">
        <f>IF(OR($A173="",$AF173=""),"",IF($AL173=1,0,IF(IF($AE173&gt;$AD173,AND(S$4&gt;=$AD173,S$4&lt;$AE173),OR(S$4&gt;=$AD173,S$4&lt;$AE173)),IF(OR(AND(S$4&gt;=$AH173,S$4&lt;$AI173),AND(S$4&gt;=$AJ173,S$4&lt;$AK173)),$AG173,$AF173),0)))</f>
        <v/>
      </c>
      <c r="T173" s="40">
        <f>IF(OR($A173="",$AF173=""),"",IF($AL173=1,0,IF(IF($AE173&gt;$AD173,AND(T$4&gt;=$AD173,T$4&lt;$AE173),OR(T$4&gt;=$AD173,T$4&lt;$AE173)),IF(OR(AND(T$4&gt;=$AH173,T$4&lt;$AI173),AND(T$4&gt;=$AJ173,T$4&lt;$AK173)),$AG173,$AF173),0)))</f>
        <v/>
      </c>
      <c r="U173" s="40">
        <f>IF(OR($A173="",$AF173=""),"",IF($AL173=1,0,IF(IF($AE173&gt;$AD173,AND(U$4&gt;=$AD173,U$4&lt;$AE173),OR(U$4&gt;=$AD173,U$4&lt;$AE173)),IF(OR(AND(U$4&gt;=$AH173,U$4&lt;$AI173),AND(U$4&gt;=$AJ173,U$4&lt;$AK173)),$AG173,$AF173),0)))</f>
        <v/>
      </c>
      <c r="V173" s="40">
        <f>IF(OR($A173="",$AF173=""),"",IF($AL173=1,0,IF(IF($AE173&gt;$AD173,AND(V$4&gt;=$AD173,V$4&lt;$AE173),OR(V$4&gt;=$AD173,V$4&lt;$AE173)),IF(OR(AND(V$4&gt;=$AH173,V$4&lt;$AI173),AND(V$4&gt;=$AJ173,V$4&lt;$AK173)),$AG173,$AF173),0)))</f>
        <v/>
      </c>
      <c r="W173" s="40">
        <f>IF(OR($A173="",$AF173=""),"",IF($AL173=1,0,IF(IF($AE173&gt;$AD173,AND(W$4&gt;=$AD173,W$4&lt;$AE173),OR(W$4&gt;=$AD173,W$4&lt;$AE173)),IF(OR(AND(W$4&gt;=$AH173,W$4&lt;$AI173),AND(W$4&gt;=$AJ173,W$4&lt;$AK173)),$AG173,$AF173),0)))</f>
        <v/>
      </c>
      <c r="X173" s="40">
        <f>IF(OR($A173="",$AF173=""),"",IF($AL173=1,0,IF(IF($AE173&gt;$AD173,AND(X$4&gt;=$AD173,X$4&lt;$AE173),OR(X$4&gt;=$AD173,X$4&lt;$AE173)),IF(OR(AND(X$4&gt;=$AH173,X$4&lt;$AI173),AND(X$4&gt;=$AJ173,X$4&lt;$AK173)),$AG173,$AF173),0)))</f>
        <v/>
      </c>
      <c r="Y173" s="40">
        <f>IF(OR($A173="",$AF173=""),"",IF($AL173=1,0,IF(IF($AE173&gt;$AD173,AND(Y$4&gt;=$AD173,Y$4&lt;$AE173),OR(Y$4&gt;=$AD173,Y$4&lt;$AE173)),IF(OR(AND(Y$4&gt;=$AH173,Y$4&lt;$AI173),AND(Y$4&gt;=$AJ173,Y$4&lt;$AK173)),$AG173,$AF173),0)))</f>
        <v/>
      </c>
      <c r="Z173" s="40">
        <f>IF(OR($A173="",$AF173=""),"",IF($AL173=1,0,IF(IF($AE173&gt;$AD173,AND(Z$4&gt;=$AD173,Z$4&lt;$AE173),OR(Z$4&gt;=$AD173,Z$4&lt;$AE173)),IF(OR(AND(Z$4&gt;=$AH173,Z$4&lt;$AI173),AND(Z$4&gt;=$AJ173,Z$4&lt;$AK173)),$AG173,$AF173),0)))</f>
        <v/>
      </c>
      <c r="AA173" s="41">
        <f>IF($A173="","",SUM(C173:Z173))</f>
        <v/>
      </c>
      <c r="AC173" s="42" t="n">
        <v>3</v>
      </c>
      <c r="AD173" s="42">
        <f>IF('3 Movimento'!$B$31&lt;&gt;"",'3 Movimento'!$B$31,IF('1 Loja'!D$16="",0,'1 Loja'!D$16))*24</f>
        <v/>
      </c>
      <c r="AE173" s="42">
        <f>IF('3 Movimento'!$C$31&lt;&gt;"",'3 Movimento'!$C$31,IF('1 Loja'!D$17="",0,'1 Loja'!D$17))*24</f>
        <v/>
      </c>
      <c r="AF173" s="42">
        <f>IF('3 Movimento'!$H$31="","",'3 Movimento'!$H$31)</f>
        <v/>
      </c>
      <c r="AG173" s="42">
        <f>IF('3 Movimento'!$I$31="",AF173,'3 Movimento'!$I$31)</f>
        <v/>
      </c>
      <c r="AH173" s="42">
        <f>IF('1 Loja'!D$18="",-1,'1 Loja'!D$18*24)</f>
        <v/>
      </c>
      <c r="AI173" s="42">
        <f>IF('1 Loja'!D$19="",-1,'1 Loja'!D$19*24)</f>
        <v/>
      </c>
      <c r="AJ173" s="42">
        <f>IF('1 Loja'!D$20="",-1,'1 Loja'!D$20*24)</f>
        <v/>
      </c>
      <c r="AK173" s="42">
        <f>IF('1 Loja'!D$21="",-1,'1 Loja'!D$21*24)</f>
        <v/>
      </c>
      <c r="AL173" s="42">
        <f>IF(AND('3 Movimento'!$B$31="",'3 Movimento'!$C$31="",OR('1 Loja'!D$16="",'1 Loja'!D$17="")),1,0)</f>
        <v/>
      </c>
    </row>
    <row r="174">
      <c r="A174" s="39">
        <f>IF('3 Movimento'!$A$32="","",'3 Movimento'!$A$32)</f>
        <v/>
      </c>
      <c r="B174" s="39" t="inlineStr">
        <is>
          <t>Segunda</t>
        </is>
      </c>
      <c r="C174" s="40">
        <f>IF(OR($A174="",$AF174=""),"",IF($AL174=1,0,IF(IF($AE174&gt;$AD174,AND(C$4&gt;=$AD174,C$4&lt;$AE174),OR(C$4&gt;=$AD174,C$4&lt;$AE174)),IF(OR(AND(C$4&gt;=$AH174,C$4&lt;$AI174),AND(C$4&gt;=$AJ174,C$4&lt;$AK174)),$AG174,$AF174),0)))</f>
        <v/>
      </c>
      <c r="D174" s="40">
        <f>IF(OR($A174="",$AF174=""),"",IF($AL174=1,0,IF(IF($AE174&gt;$AD174,AND(D$4&gt;=$AD174,D$4&lt;$AE174),OR(D$4&gt;=$AD174,D$4&lt;$AE174)),IF(OR(AND(D$4&gt;=$AH174,D$4&lt;$AI174),AND(D$4&gt;=$AJ174,D$4&lt;$AK174)),$AG174,$AF174),0)))</f>
        <v/>
      </c>
      <c r="E174" s="40">
        <f>IF(OR($A174="",$AF174=""),"",IF($AL174=1,0,IF(IF($AE174&gt;$AD174,AND(E$4&gt;=$AD174,E$4&lt;$AE174),OR(E$4&gt;=$AD174,E$4&lt;$AE174)),IF(OR(AND(E$4&gt;=$AH174,E$4&lt;$AI174),AND(E$4&gt;=$AJ174,E$4&lt;$AK174)),$AG174,$AF174),0)))</f>
        <v/>
      </c>
      <c r="F174" s="40">
        <f>IF(OR($A174="",$AF174=""),"",IF($AL174=1,0,IF(IF($AE174&gt;$AD174,AND(F$4&gt;=$AD174,F$4&lt;$AE174),OR(F$4&gt;=$AD174,F$4&lt;$AE174)),IF(OR(AND(F$4&gt;=$AH174,F$4&lt;$AI174),AND(F$4&gt;=$AJ174,F$4&lt;$AK174)),$AG174,$AF174),0)))</f>
        <v/>
      </c>
      <c r="G174" s="40">
        <f>IF(OR($A174="",$AF174=""),"",IF($AL174=1,0,IF(IF($AE174&gt;$AD174,AND(G$4&gt;=$AD174,G$4&lt;$AE174),OR(G$4&gt;=$AD174,G$4&lt;$AE174)),IF(OR(AND(G$4&gt;=$AH174,G$4&lt;$AI174),AND(G$4&gt;=$AJ174,G$4&lt;$AK174)),$AG174,$AF174),0)))</f>
        <v/>
      </c>
      <c r="H174" s="40">
        <f>IF(OR($A174="",$AF174=""),"",IF($AL174=1,0,IF(IF($AE174&gt;$AD174,AND(H$4&gt;=$AD174,H$4&lt;$AE174),OR(H$4&gt;=$AD174,H$4&lt;$AE174)),IF(OR(AND(H$4&gt;=$AH174,H$4&lt;$AI174),AND(H$4&gt;=$AJ174,H$4&lt;$AK174)),$AG174,$AF174),0)))</f>
        <v/>
      </c>
      <c r="I174" s="40">
        <f>IF(OR($A174="",$AF174=""),"",IF($AL174=1,0,IF(IF($AE174&gt;$AD174,AND(I$4&gt;=$AD174,I$4&lt;$AE174),OR(I$4&gt;=$AD174,I$4&lt;$AE174)),IF(OR(AND(I$4&gt;=$AH174,I$4&lt;$AI174),AND(I$4&gt;=$AJ174,I$4&lt;$AK174)),$AG174,$AF174),0)))</f>
        <v/>
      </c>
      <c r="J174" s="40">
        <f>IF(OR($A174="",$AF174=""),"",IF($AL174=1,0,IF(IF($AE174&gt;$AD174,AND(J$4&gt;=$AD174,J$4&lt;$AE174),OR(J$4&gt;=$AD174,J$4&lt;$AE174)),IF(OR(AND(J$4&gt;=$AH174,J$4&lt;$AI174),AND(J$4&gt;=$AJ174,J$4&lt;$AK174)),$AG174,$AF174),0)))</f>
        <v/>
      </c>
      <c r="K174" s="40">
        <f>IF(OR($A174="",$AF174=""),"",IF($AL174=1,0,IF(IF($AE174&gt;$AD174,AND(K$4&gt;=$AD174,K$4&lt;$AE174),OR(K$4&gt;=$AD174,K$4&lt;$AE174)),IF(OR(AND(K$4&gt;=$AH174,K$4&lt;$AI174),AND(K$4&gt;=$AJ174,K$4&lt;$AK174)),$AG174,$AF174),0)))</f>
        <v/>
      </c>
      <c r="L174" s="40">
        <f>IF(OR($A174="",$AF174=""),"",IF($AL174=1,0,IF(IF($AE174&gt;$AD174,AND(L$4&gt;=$AD174,L$4&lt;$AE174),OR(L$4&gt;=$AD174,L$4&lt;$AE174)),IF(OR(AND(L$4&gt;=$AH174,L$4&lt;$AI174),AND(L$4&gt;=$AJ174,L$4&lt;$AK174)),$AG174,$AF174),0)))</f>
        <v/>
      </c>
      <c r="M174" s="40">
        <f>IF(OR($A174="",$AF174=""),"",IF($AL174=1,0,IF(IF($AE174&gt;$AD174,AND(M$4&gt;=$AD174,M$4&lt;$AE174),OR(M$4&gt;=$AD174,M$4&lt;$AE174)),IF(OR(AND(M$4&gt;=$AH174,M$4&lt;$AI174),AND(M$4&gt;=$AJ174,M$4&lt;$AK174)),$AG174,$AF174),0)))</f>
        <v/>
      </c>
      <c r="N174" s="40">
        <f>IF(OR($A174="",$AF174=""),"",IF($AL174=1,0,IF(IF($AE174&gt;$AD174,AND(N$4&gt;=$AD174,N$4&lt;$AE174),OR(N$4&gt;=$AD174,N$4&lt;$AE174)),IF(OR(AND(N$4&gt;=$AH174,N$4&lt;$AI174),AND(N$4&gt;=$AJ174,N$4&lt;$AK174)),$AG174,$AF174),0)))</f>
        <v/>
      </c>
      <c r="O174" s="40">
        <f>IF(OR($A174="",$AF174=""),"",IF($AL174=1,0,IF(IF($AE174&gt;$AD174,AND(O$4&gt;=$AD174,O$4&lt;$AE174),OR(O$4&gt;=$AD174,O$4&lt;$AE174)),IF(OR(AND(O$4&gt;=$AH174,O$4&lt;$AI174),AND(O$4&gt;=$AJ174,O$4&lt;$AK174)),$AG174,$AF174),0)))</f>
        <v/>
      </c>
      <c r="P174" s="40">
        <f>IF(OR($A174="",$AF174=""),"",IF($AL174=1,0,IF(IF($AE174&gt;$AD174,AND(P$4&gt;=$AD174,P$4&lt;$AE174),OR(P$4&gt;=$AD174,P$4&lt;$AE174)),IF(OR(AND(P$4&gt;=$AH174,P$4&lt;$AI174),AND(P$4&gt;=$AJ174,P$4&lt;$AK174)),$AG174,$AF174),0)))</f>
        <v/>
      </c>
      <c r="Q174" s="40">
        <f>IF(OR($A174="",$AF174=""),"",IF($AL174=1,0,IF(IF($AE174&gt;$AD174,AND(Q$4&gt;=$AD174,Q$4&lt;$AE174),OR(Q$4&gt;=$AD174,Q$4&lt;$AE174)),IF(OR(AND(Q$4&gt;=$AH174,Q$4&lt;$AI174),AND(Q$4&gt;=$AJ174,Q$4&lt;$AK174)),$AG174,$AF174),0)))</f>
        <v/>
      </c>
      <c r="R174" s="40">
        <f>IF(OR($A174="",$AF174=""),"",IF($AL174=1,0,IF(IF($AE174&gt;$AD174,AND(R$4&gt;=$AD174,R$4&lt;$AE174),OR(R$4&gt;=$AD174,R$4&lt;$AE174)),IF(OR(AND(R$4&gt;=$AH174,R$4&lt;$AI174),AND(R$4&gt;=$AJ174,R$4&lt;$AK174)),$AG174,$AF174),0)))</f>
        <v/>
      </c>
      <c r="S174" s="40">
        <f>IF(OR($A174="",$AF174=""),"",IF($AL174=1,0,IF(IF($AE174&gt;$AD174,AND(S$4&gt;=$AD174,S$4&lt;$AE174),OR(S$4&gt;=$AD174,S$4&lt;$AE174)),IF(OR(AND(S$4&gt;=$AH174,S$4&lt;$AI174),AND(S$4&gt;=$AJ174,S$4&lt;$AK174)),$AG174,$AF174),0)))</f>
        <v/>
      </c>
      <c r="T174" s="40">
        <f>IF(OR($A174="",$AF174=""),"",IF($AL174=1,0,IF(IF($AE174&gt;$AD174,AND(T$4&gt;=$AD174,T$4&lt;$AE174),OR(T$4&gt;=$AD174,T$4&lt;$AE174)),IF(OR(AND(T$4&gt;=$AH174,T$4&lt;$AI174),AND(T$4&gt;=$AJ174,T$4&lt;$AK174)),$AG174,$AF174),0)))</f>
        <v/>
      </c>
      <c r="U174" s="40">
        <f>IF(OR($A174="",$AF174=""),"",IF($AL174=1,0,IF(IF($AE174&gt;$AD174,AND(U$4&gt;=$AD174,U$4&lt;$AE174),OR(U$4&gt;=$AD174,U$4&lt;$AE174)),IF(OR(AND(U$4&gt;=$AH174,U$4&lt;$AI174),AND(U$4&gt;=$AJ174,U$4&lt;$AK174)),$AG174,$AF174),0)))</f>
        <v/>
      </c>
      <c r="V174" s="40">
        <f>IF(OR($A174="",$AF174=""),"",IF($AL174=1,0,IF(IF($AE174&gt;$AD174,AND(V$4&gt;=$AD174,V$4&lt;$AE174),OR(V$4&gt;=$AD174,V$4&lt;$AE174)),IF(OR(AND(V$4&gt;=$AH174,V$4&lt;$AI174),AND(V$4&gt;=$AJ174,V$4&lt;$AK174)),$AG174,$AF174),0)))</f>
        <v/>
      </c>
      <c r="W174" s="40">
        <f>IF(OR($A174="",$AF174=""),"",IF($AL174=1,0,IF(IF($AE174&gt;$AD174,AND(W$4&gt;=$AD174,W$4&lt;$AE174),OR(W$4&gt;=$AD174,W$4&lt;$AE174)),IF(OR(AND(W$4&gt;=$AH174,W$4&lt;$AI174),AND(W$4&gt;=$AJ174,W$4&lt;$AK174)),$AG174,$AF174),0)))</f>
        <v/>
      </c>
      <c r="X174" s="40">
        <f>IF(OR($A174="",$AF174=""),"",IF($AL174=1,0,IF(IF($AE174&gt;$AD174,AND(X$4&gt;=$AD174,X$4&lt;$AE174),OR(X$4&gt;=$AD174,X$4&lt;$AE174)),IF(OR(AND(X$4&gt;=$AH174,X$4&lt;$AI174),AND(X$4&gt;=$AJ174,X$4&lt;$AK174)),$AG174,$AF174),0)))</f>
        <v/>
      </c>
      <c r="Y174" s="40">
        <f>IF(OR($A174="",$AF174=""),"",IF($AL174=1,0,IF(IF($AE174&gt;$AD174,AND(Y$4&gt;=$AD174,Y$4&lt;$AE174),OR(Y$4&gt;=$AD174,Y$4&lt;$AE174)),IF(OR(AND(Y$4&gt;=$AH174,Y$4&lt;$AI174),AND(Y$4&gt;=$AJ174,Y$4&lt;$AK174)),$AG174,$AF174),0)))</f>
        <v/>
      </c>
      <c r="Z174" s="40">
        <f>IF(OR($A174="",$AF174=""),"",IF($AL174=1,0,IF(IF($AE174&gt;$AD174,AND(Z$4&gt;=$AD174,Z$4&lt;$AE174),OR(Z$4&gt;=$AD174,Z$4&lt;$AE174)),IF(OR(AND(Z$4&gt;=$AH174,Z$4&lt;$AI174),AND(Z$4&gt;=$AJ174,Z$4&lt;$AK174)),$AG174,$AF174),0)))</f>
        <v/>
      </c>
      <c r="AA174" s="41">
        <f>IF($A174="","",SUM(C174:Z174))</f>
        <v/>
      </c>
      <c r="AC174" s="42" t="n">
        <v>1</v>
      </c>
      <c r="AD174" s="42">
        <f>IF('3 Movimento'!$B$32&lt;&gt;"",'3 Movimento'!$B$32,IF('1 Loja'!B$16="",0,'1 Loja'!B$16))*24</f>
        <v/>
      </c>
      <c r="AE174" s="42">
        <f>IF('3 Movimento'!$C$32&lt;&gt;"",'3 Movimento'!$C$32,IF('1 Loja'!B$17="",0,'1 Loja'!B$17))*24</f>
        <v/>
      </c>
      <c r="AF174" s="42">
        <f>IF('3 Movimento'!$D$32="","",'3 Movimento'!$D$32)</f>
        <v/>
      </c>
      <c r="AG174" s="42">
        <f>IF('3 Movimento'!$E$32="",AF174,'3 Movimento'!$E$32)</f>
        <v/>
      </c>
      <c r="AH174" s="42">
        <f>IF('1 Loja'!B$18="",-1,'1 Loja'!B$18*24)</f>
        <v/>
      </c>
      <c r="AI174" s="42">
        <f>IF('1 Loja'!B$19="",-1,'1 Loja'!B$19*24)</f>
        <v/>
      </c>
      <c r="AJ174" s="42">
        <f>IF('1 Loja'!B$20="",-1,'1 Loja'!B$20*24)</f>
        <v/>
      </c>
      <c r="AK174" s="42">
        <f>IF('1 Loja'!B$21="",-1,'1 Loja'!B$21*24)</f>
        <v/>
      </c>
      <c r="AL174" s="42">
        <f>IF(AND('3 Movimento'!$B$32="",'3 Movimento'!$C$32="",OR('1 Loja'!B$16="",'1 Loja'!B$17="")),1,0)</f>
        <v/>
      </c>
    </row>
    <row r="175">
      <c r="A175" s="39">
        <f>IF('3 Movimento'!$A$32="","",'3 Movimento'!$A$32)</f>
        <v/>
      </c>
      <c r="B175" s="39" t="inlineStr">
        <is>
          <t>Terça</t>
        </is>
      </c>
      <c r="C175" s="40">
        <f>IF(OR($A175="",$AF175=""),"",IF($AL175=1,0,IF(IF($AE175&gt;$AD175,AND(C$4&gt;=$AD175,C$4&lt;$AE175),OR(C$4&gt;=$AD175,C$4&lt;$AE175)),IF(OR(AND(C$4&gt;=$AH175,C$4&lt;$AI175),AND(C$4&gt;=$AJ175,C$4&lt;$AK175)),$AG175,$AF175),0)))</f>
        <v/>
      </c>
      <c r="D175" s="40">
        <f>IF(OR($A175="",$AF175=""),"",IF($AL175=1,0,IF(IF($AE175&gt;$AD175,AND(D$4&gt;=$AD175,D$4&lt;$AE175),OR(D$4&gt;=$AD175,D$4&lt;$AE175)),IF(OR(AND(D$4&gt;=$AH175,D$4&lt;$AI175),AND(D$4&gt;=$AJ175,D$4&lt;$AK175)),$AG175,$AF175),0)))</f>
        <v/>
      </c>
      <c r="E175" s="40">
        <f>IF(OR($A175="",$AF175=""),"",IF($AL175=1,0,IF(IF($AE175&gt;$AD175,AND(E$4&gt;=$AD175,E$4&lt;$AE175),OR(E$4&gt;=$AD175,E$4&lt;$AE175)),IF(OR(AND(E$4&gt;=$AH175,E$4&lt;$AI175),AND(E$4&gt;=$AJ175,E$4&lt;$AK175)),$AG175,$AF175),0)))</f>
        <v/>
      </c>
      <c r="F175" s="40">
        <f>IF(OR($A175="",$AF175=""),"",IF($AL175=1,0,IF(IF($AE175&gt;$AD175,AND(F$4&gt;=$AD175,F$4&lt;$AE175),OR(F$4&gt;=$AD175,F$4&lt;$AE175)),IF(OR(AND(F$4&gt;=$AH175,F$4&lt;$AI175),AND(F$4&gt;=$AJ175,F$4&lt;$AK175)),$AG175,$AF175),0)))</f>
        <v/>
      </c>
      <c r="G175" s="40">
        <f>IF(OR($A175="",$AF175=""),"",IF($AL175=1,0,IF(IF($AE175&gt;$AD175,AND(G$4&gt;=$AD175,G$4&lt;$AE175),OR(G$4&gt;=$AD175,G$4&lt;$AE175)),IF(OR(AND(G$4&gt;=$AH175,G$4&lt;$AI175),AND(G$4&gt;=$AJ175,G$4&lt;$AK175)),$AG175,$AF175),0)))</f>
        <v/>
      </c>
      <c r="H175" s="40">
        <f>IF(OR($A175="",$AF175=""),"",IF($AL175=1,0,IF(IF($AE175&gt;$AD175,AND(H$4&gt;=$AD175,H$4&lt;$AE175),OR(H$4&gt;=$AD175,H$4&lt;$AE175)),IF(OR(AND(H$4&gt;=$AH175,H$4&lt;$AI175),AND(H$4&gt;=$AJ175,H$4&lt;$AK175)),$AG175,$AF175),0)))</f>
        <v/>
      </c>
      <c r="I175" s="40">
        <f>IF(OR($A175="",$AF175=""),"",IF($AL175=1,0,IF(IF($AE175&gt;$AD175,AND(I$4&gt;=$AD175,I$4&lt;$AE175),OR(I$4&gt;=$AD175,I$4&lt;$AE175)),IF(OR(AND(I$4&gt;=$AH175,I$4&lt;$AI175),AND(I$4&gt;=$AJ175,I$4&lt;$AK175)),$AG175,$AF175),0)))</f>
        <v/>
      </c>
      <c r="J175" s="40">
        <f>IF(OR($A175="",$AF175=""),"",IF($AL175=1,0,IF(IF($AE175&gt;$AD175,AND(J$4&gt;=$AD175,J$4&lt;$AE175),OR(J$4&gt;=$AD175,J$4&lt;$AE175)),IF(OR(AND(J$4&gt;=$AH175,J$4&lt;$AI175),AND(J$4&gt;=$AJ175,J$4&lt;$AK175)),$AG175,$AF175),0)))</f>
        <v/>
      </c>
      <c r="K175" s="40">
        <f>IF(OR($A175="",$AF175=""),"",IF($AL175=1,0,IF(IF($AE175&gt;$AD175,AND(K$4&gt;=$AD175,K$4&lt;$AE175),OR(K$4&gt;=$AD175,K$4&lt;$AE175)),IF(OR(AND(K$4&gt;=$AH175,K$4&lt;$AI175),AND(K$4&gt;=$AJ175,K$4&lt;$AK175)),$AG175,$AF175),0)))</f>
        <v/>
      </c>
      <c r="L175" s="40">
        <f>IF(OR($A175="",$AF175=""),"",IF($AL175=1,0,IF(IF($AE175&gt;$AD175,AND(L$4&gt;=$AD175,L$4&lt;$AE175),OR(L$4&gt;=$AD175,L$4&lt;$AE175)),IF(OR(AND(L$4&gt;=$AH175,L$4&lt;$AI175),AND(L$4&gt;=$AJ175,L$4&lt;$AK175)),$AG175,$AF175),0)))</f>
        <v/>
      </c>
      <c r="M175" s="40">
        <f>IF(OR($A175="",$AF175=""),"",IF($AL175=1,0,IF(IF($AE175&gt;$AD175,AND(M$4&gt;=$AD175,M$4&lt;$AE175),OR(M$4&gt;=$AD175,M$4&lt;$AE175)),IF(OR(AND(M$4&gt;=$AH175,M$4&lt;$AI175),AND(M$4&gt;=$AJ175,M$4&lt;$AK175)),$AG175,$AF175),0)))</f>
        <v/>
      </c>
      <c r="N175" s="40">
        <f>IF(OR($A175="",$AF175=""),"",IF($AL175=1,0,IF(IF($AE175&gt;$AD175,AND(N$4&gt;=$AD175,N$4&lt;$AE175),OR(N$4&gt;=$AD175,N$4&lt;$AE175)),IF(OR(AND(N$4&gt;=$AH175,N$4&lt;$AI175),AND(N$4&gt;=$AJ175,N$4&lt;$AK175)),$AG175,$AF175),0)))</f>
        <v/>
      </c>
      <c r="O175" s="40">
        <f>IF(OR($A175="",$AF175=""),"",IF($AL175=1,0,IF(IF($AE175&gt;$AD175,AND(O$4&gt;=$AD175,O$4&lt;$AE175),OR(O$4&gt;=$AD175,O$4&lt;$AE175)),IF(OR(AND(O$4&gt;=$AH175,O$4&lt;$AI175),AND(O$4&gt;=$AJ175,O$4&lt;$AK175)),$AG175,$AF175),0)))</f>
        <v/>
      </c>
      <c r="P175" s="40">
        <f>IF(OR($A175="",$AF175=""),"",IF($AL175=1,0,IF(IF($AE175&gt;$AD175,AND(P$4&gt;=$AD175,P$4&lt;$AE175),OR(P$4&gt;=$AD175,P$4&lt;$AE175)),IF(OR(AND(P$4&gt;=$AH175,P$4&lt;$AI175),AND(P$4&gt;=$AJ175,P$4&lt;$AK175)),$AG175,$AF175),0)))</f>
        <v/>
      </c>
      <c r="Q175" s="40">
        <f>IF(OR($A175="",$AF175=""),"",IF($AL175=1,0,IF(IF($AE175&gt;$AD175,AND(Q$4&gt;=$AD175,Q$4&lt;$AE175),OR(Q$4&gt;=$AD175,Q$4&lt;$AE175)),IF(OR(AND(Q$4&gt;=$AH175,Q$4&lt;$AI175),AND(Q$4&gt;=$AJ175,Q$4&lt;$AK175)),$AG175,$AF175),0)))</f>
        <v/>
      </c>
      <c r="R175" s="40">
        <f>IF(OR($A175="",$AF175=""),"",IF($AL175=1,0,IF(IF($AE175&gt;$AD175,AND(R$4&gt;=$AD175,R$4&lt;$AE175),OR(R$4&gt;=$AD175,R$4&lt;$AE175)),IF(OR(AND(R$4&gt;=$AH175,R$4&lt;$AI175),AND(R$4&gt;=$AJ175,R$4&lt;$AK175)),$AG175,$AF175),0)))</f>
        <v/>
      </c>
      <c r="S175" s="40">
        <f>IF(OR($A175="",$AF175=""),"",IF($AL175=1,0,IF(IF($AE175&gt;$AD175,AND(S$4&gt;=$AD175,S$4&lt;$AE175),OR(S$4&gt;=$AD175,S$4&lt;$AE175)),IF(OR(AND(S$4&gt;=$AH175,S$4&lt;$AI175),AND(S$4&gt;=$AJ175,S$4&lt;$AK175)),$AG175,$AF175),0)))</f>
        <v/>
      </c>
      <c r="T175" s="40">
        <f>IF(OR($A175="",$AF175=""),"",IF($AL175=1,0,IF(IF($AE175&gt;$AD175,AND(T$4&gt;=$AD175,T$4&lt;$AE175),OR(T$4&gt;=$AD175,T$4&lt;$AE175)),IF(OR(AND(T$4&gt;=$AH175,T$4&lt;$AI175),AND(T$4&gt;=$AJ175,T$4&lt;$AK175)),$AG175,$AF175),0)))</f>
        <v/>
      </c>
      <c r="U175" s="40">
        <f>IF(OR($A175="",$AF175=""),"",IF($AL175=1,0,IF(IF($AE175&gt;$AD175,AND(U$4&gt;=$AD175,U$4&lt;$AE175),OR(U$4&gt;=$AD175,U$4&lt;$AE175)),IF(OR(AND(U$4&gt;=$AH175,U$4&lt;$AI175),AND(U$4&gt;=$AJ175,U$4&lt;$AK175)),$AG175,$AF175),0)))</f>
        <v/>
      </c>
      <c r="V175" s="40">
        <f>IF(OR($A175="",$AF175=""),"",IF($AL175=1,0,IF(IF($AE175&gt;$AD175,AND(V$4&gt;=$AD175,V$4&lt;$AE175),OR(V$4&gt;=$AD175,V$4&lt;$AE175)),IF(OR(AND(V$4&gt;=$AH175,V$4&lt;$AI175),AND(V$4&gt;=$AJ175,V$4&lt;$AK175)),$AG175,$AF175),0)))</f>
        <v/>
      </c>
      <c r="W175" s="40">
        <f>IF(OR($A175="",$AF175=""),"",IF($AL175=1,0,IF(IF($AE175&gt;$AD175,AND(W$4&gt;=$AD175,W$4&lt;$AE175),OR(W$4&gt;=$AD175,W$4&lt;$AE175)),IF(OR(AND(W$4&gt;=$AH175,W$4&lt;$AI175),AND(W$4&gt;=$AJ175,W$4&lt;$AK175)),$AG175,$AF175),0)))</f>
        <v/>
      </c>
      <c r="X175" s="40">
        <f>IF(OR($A175="",$AF175=""),"",IF($AL175=1,0,IF(IF($AE175&gt;$AD175,AND(X$4&gt;=$AD175,X$4&lt;$AE175),OR(X$4&gt;=$AD175,X$4&lt;$AE175)),IF(OR(AND(X$4&gt;=$AH175,X$4&lt;$AI175),AND(X$4&gt;=$AJ175,X$4&lt;$AK175)),$AG175,$AF175),0)))</f>
        <v/>
      </c>
      <c r="Y175" s="40">
        <f>IF(OR($A175="",$AF175=""),"",IF($AL175=1,0,IF(IF($AE175&gt;$AD175,AND(Y$4&gt;=$AD175,Y$4&lt;$AE175),OR(Y$4&gt;=$AD175,Y$4&lt;$AE175)),IF(OR(AND(Y$4&gt;=$AH175,Y$4&lt;$AI175),AND(Y$4&gt;=$AJ175,Y$4&lt;$AK175)),$AG175,$AF175),0)))</f>
        <v/>
      </c>
      <c r="Z175" s="40">
        <f>IF(OR($A175="",$AF175=""),"",IF($AL175=1,0,IF(IF($AE175&gt;$AD175,AND(Z$4&gt;=$AD175,Z$4&lt;$AE175),OR(Z$4&gt;=$AD175,Z$4&lt;$AE175)),IF(OR(AND(Z$4&gt;=$AH175,Z$4&lt;$AI175),AND(Z$4&gt;=$AJ175,Z$4&lt;$AK175)),$AG175,$AF175),0)))</f>
        <v/>
      </c>
      <c r="AA175" s="41">
        <f>IF($A175="","",SUM(C175:Z175))</f>
        <v/>
      </c>
      <c r="AC175" s="42" t="n">
        <v>1</v>
      </c>
      <c r="AD175" s="42">
        <f>IF('3 Movimento'!$B$32&lt;&gt;"",'3 Movimento'!$B$32,IF('1 Loja'!B$16="",0,'1 Loja'!B$16))*24</f>
        <v/>
      </c>
      <c r="AE175" s="42">
        <f>IF('3 Movimento'!$C$32&lt;&gt;"",'3 Movimento'!$C$32,IF('1 Loja'!B$17="",0,'1 Loja'!B$17))*24</f>
        <v/>
      </c>
      <c r="AF175" s="42">
        <f>IF('3 Movimento'!$D$32="","",'3 Movimento'!$D$32)</f>
        <v/>
      </c>
      <c r="AG175" s="42">
        <f>IF('3 Movimento'!$E$32="",AF175,'3 Movimento'!$E$32)</f>
        <v/>
      </c>
      <c r="AH175" s="42">
        <f>IF('1 Loja'!B$18="",-1,'1 Loja'!B$18*24)</f>
        <v/>
      </c>
      <c r="AI175" s="42">
        <f>IF('1 Loja'!B$19="",-1,'1 Loja'!B$19*24)</f>
        <v/>
      </c>
      <c r="AJ175" s="42">
        <f>IF('1 Loja'!B$20="",-1,'1 Loja'!B$20*24)</f>
        <v/>
      </c>
      <c r="AK175" s="42">
        <f>IF('1 Loja'!B$21="",-1,'1 Loja'!B$21*24)</f>
        <v/>
      </c>
      <c r="AL175" s="42">
        <f>IF(AND('3 Movimento'!$B$32="",'3 Movimento'!$C$32="",OR('1 Loja'!B$16="",'1 Loja'!B$17="")),1,0)</f>
        <v/>
      </c>
    </row>
    <row r="176">
      <c r="A176" s="39">
        <f>IF('3 Movimento'!$A$32="","",'3 Movimento'!$A$32)</f>
        <v/>
      </c>
      <c r="B176" s="39" t="inlineStr">
        <is>
          <t>Quarta</t>
        </is>
      </c>
      <c r="C176" s="40">
        <f>IF(OR($A176="",$AF176=""),"",IF($AL176=1,0,IF(IF($AE176&gt;$AD176,AND(C$4&gt;=$AD176,C$4&lt;$AE176),OR(C$4&gt;=$AD176,C$4&lt;$AE176)),IF(OR(AND(C$4&gt;=$AH176,C$4&lt;$AI176),AND(C$4&gt;=$AJ176,C$4&lt;$AK176)),$AG176,$AF176),0)))</f>
        <v/>
      </c>
      <c r="D176" s="40">
        <f>IF(OR($A176="",$AF176=""),"",IF($AL176=1,0,IF(IF($AE176&gt;$AD176,AND(D$4&gt;=$AD176,D$4&lt;$AE176),OR(D$4&gt;=$AD176,D$4&lt;$AE176)),IF(OR(AND(D$4&gt;=$AH176,D$4&lt;$AI176),AND(D$4&gt;=$AJ176,D$4&lt;$AK176)),$AG176,$AF176),0)))</f>
        <v/>
      </c>
      <c r="E176" s="40">
        <f>IF(OR($A176="",$AF176=""),"",IF($AL176=1,0,IF(IF($AE176&gt;$AD176,AND(E$4&gt;=$AD176,E$4&lt;$AE176),OR(E$4&gt;=$AD176,E$4&lt;$AE176)),IF(OR(AND(E$4&gt;=$AH176,E$4&lt;$AI176),AND(E$4&gt;=$AJ176,E$4&lt;$AK176)),$AG176,$AF176),0)))</f>
        <v/>
      </c>
      <c r="F176" s="40">
        <f>IF(OR($A176="",$AF176=""),"",IF($AL176=1,0,IF(IF($AE176&gt;$AD176,AND(F$4&gt;=$AD176,F$4&lt;$AE176),OR(F$4&gt;=$AD176,F$4&lt;$AE176)),IF(OR(AND(F$4&gt;=$AH176,F$4&lt;$AI176),AND(F$4&gt;=$AJ176,F$4&lt;$AK176)),$AG176,$AF176),0)))</f>
        <v/>
      </c>
      <c r="G176" s="40">
        <f>IF(OR($A176="",$AF176=""),"",IF($AL176=1,0,IF(IF($AE176&gt;$AD176,AND(G$4&gt;=$AD176,G$4&lt;$AE176),OR(G$4&gt;=$AD176,G$4&lt;$AE176)),IF(OR(AND(G$4&gt;=$AH176,G$4&lt;$AI176),AND(G$4&gt;=$AJ176,G$4&lt;$AK176)),$AG176,$AF176),0)))</f>
        <v/>
      </c>
      <c r="H176" s="40">
        <f>IF(OR($A176="",$AF176=""),"",IF($AL176=1,0,IF(IF($AE176&gt;$AD176,AND(H$4&gt;=$AD176,H$4&lt;$AE176),OR(H$4&gt;=$AD176,H$4&lt;$AE176)),IF(OR(AND(H$4&gt;=$AH176,H$4&lt;$AI176),AND(H$4&gt;=$AJ176,H$4&lt;$AK176)),$AG176,$AF176),0)))</f>
        <v/>
      </c>
      <c r="I176" s="40">
        <f>IF(OR($A176="",$AF176=""),"",IF($AL176=1,0,IF(IF($AE176&gt;$AD176,AND(I$4&gt;=$AD176,I$4&lt;$AE176),OR(I$4&gt;=$AD176,I$4&lt;$AE176)),IF(OR(AND(I$4&gt;=$AH176,I$4&lt;$AI176),AND(I$4&gt;=$AJ176,I$4&lt;$AK176)),$AG176,$AF176),0)))</f>
        <v/>
      </c>
      <c r="J176" s="40">
        <f>IF(OR($A176="",$AF176=""),"",IF($AL176=1,0,IF(IF($AE176&gt;$AD176,AND(J$4&gt;=$AD176,J$4&lt;$AE176),OR(J$4&gt;=$AD176,J$4&lt;$AE176)),IF(OR(AND(J$4&gt;=$AH176,J$4&lt;$AI176),AND(J$4&gt;=$AJ176,J$4&lt;$AK176)),$AG176,$AF176),0)))</f>
        <v/>
      </c>
      <c r="K176" s="40">
        <f>IF(OR($A176="",$AF176=""),"",IF($AL176=1,0,IF(IF($AE176&gt;$AD176,AND(K$4&gt;=$AD176,K$4&lt;$AE176),OR(K$4&gt;=$AD176,K$4&lt;$AE176)),IF(OR(AND(K$4&gt;=$AH176,K$4&lt;$AI176),AND(K$4&gt;=$AJ176,K$4&lt;$AK176)),$AG176,$AF176),0)))</f>
        <v/>
      </c>
      <c r="L176" s="40">
        <f>IF(OR($A176="",$AF176=""),"",IF($AL176=1,0,IF(IF($AE176&gt;$AD176,AND(L$4&gt;=$AD176,L$4&lt;$AE176),OR(L$4&gt;=$AD176,L$4&lt;$AE176)),IF(OR(AND(L$4&gt;=$AH176,L$4&lt;$AI176),AND(L$4&gt;=$AJ176,L$4&lt;$AK176)),$AG176,$AF176),0)))</f>
        <v/>
      </c>
      <c r="M176" s="40">
        <f>IF(OR($A176="",$AF176=""),"",IF($AL176=1,0,IF(IF($AE176&gt;$AD176,AND(M$4&gt;=$AD176,M$4&lt;$AE176),OR(M$4&gt;=$AD176,M$4&lt;$AE176)),IF(OR(AND(M$4&gt;=$AH176,M$4&lt;$AI176),AND(M$4&gt;=$AJ176,M$4&lt;$AK176)),$AG176,$AF176),0)))</f>
        <v/>
      </c>
      <c r="N176" s="40">
        <f>IF(OR($A176="",$AF176=""),"",IF($AL176=1,0,IF(IF($AE176&gt;$AD176,AND(N$4&gt;=$AD176,N$4&lt;$AE176),OR(N$4&gt;=$AD176,N$4&lt;$AE176)),IF(OR(AND(N$4&gt;=$AH176,N$4&lt;$AI176),AND(N$4&gt;=$AJ176,N$4&lt;$AK176)),$AG176,$AF176),0)))</f>
        <v/>
      </c>
      <c r="O176" s="40">
        <f>IF(OR($A176="",$AF176=""),"",IF($AL176=1,0,IF(IF($AE176&gt;$AD176,AND(O$4&gt;=$AD176,O$4&lt;$AE176),OR(O$4&gt;=$AD176,O$4&lt;$AE176)),IF(OR(AND(O$4&gt;=$AH176,O$4&lt;$AI176),AND(O$4&gt;=$AJ176,O$4&lt;$AK176)),$AG176,$AF176),0)))</f>
        <v/>
      </c>
      <c r="P176" s="40">
        <f>IF(OR($A176="",$AF176=""),"",IF($AL176=1,0,IF(IF($AE176&gt;$AD176,AND(P$4&gt;=$AD176,P$4&lt;$AE176),OR(P$4&gt;=$AD176,P$4&lt;$AE176)),IF(OR(AND(P$4&gt;=$AH176,P$4&lt;$AI176),AND(P$4&gt;=$AJ176,P$4&lt;$AK176)),$AG176,$AF176),0)))</f>
        <v/>
      </c>
      <c r="Q176" s="40">
        <f>IF(OR($A176="",$AF176=""),"",IF($AL176=1,0,IF(IF($AE176&gt;$AD176,AND(Q$4&gt;=$AD176,Q$4&lt;$AE176),OR(Q$4&gt;=$AD176,Q$4&lt;$AE176)),IF(OR(AND(Q$4&gt;=$AH176,Q$4&lt;$AI176),AND(Q$4&gt;=$AJ176,Q$4&lt;$AK176)),$AG176,$AF176),0)))</f>
        <v/>
      </c>
      <c r="R176" s="40">
        <f>IF(OR($A176="",$AF176=""),"",IF($AL176=1,0,IF(IF($AE176&gt;$AD176,AND(R$4&gt;=$AD176,R$4&lt;$AE176),OR(R$4&gt;=$AD176,R$4&lt;$AE176)),IF(OR(AND(R$4&gt;=$AH176,R$4&lt;$AI176),AND(R$4&gt;=$AJ176,R$4&lt;$AK176)),$AG176,$AF176),0)))</f>
        <v/>
      </c>
      <c r="S176" s="40">
        <f>IF(OR($A176="",$AF176=""),"",IF($AL176=1,0,IF(IF($AE176&gt;$AD176,AND(S$4&gt;=$AD176,S$4&lt;$AE176),OR(S$4&gt;=$AD176,S$4&lt;$AE176)),IF(OR(AND(S$4&gt;=$AH176,S$4&lt;$AI176),AND(S$4&gt;=$AJ176,S$4&lt;$AK176)),$AG176,$AF176),0)))</f>
        <v/>
      </c>
      <c r="T176" s="40">
        <f>IF(OR($A176="",$AF176=""),"",IF($AL176=1,0,IF(IF($AE176&gt;$AD176,AND(T$4&gt;=$AD176,T$4&lt;$AE176),OR(T$4&gt;=$AD176,T$4&lt;$AE176)),IF(OR(AND(T$4&gt;=$AH176,T$4&lt;$AI176),AND(T$4&gt;=$AJ176,T$4&lt;$AK176)),$AG176,$AF176),0)))</f>
        <v/>
      </c>
      <c r="U176" s="40">
        <f>IF(OR($A176="",$AF176=""),"",IF($AL176=1,0,IF(IF($AE176&gt;$AD176,AND(U$4&gt;=$AD176,U$4&lt;$AE176),OR(U$4&gt;=$AD176,U$4&lt;$AE176)),IF(OR(AND(U$4&gt;=$AH176,U$4&lt;$AI176),AND(U$4&gt;=$AJ176,U$4&lt;$AK176)),$AG176,$AF176),0)))</f>
        <v/>
      </c>
      <c r="V176" s="40">
        <f>IF(OR($A176="",$AF176=""),"",IF($AL176=1,0,IF(IF($AE176&gt;$AD176,AND(V$4&gt;=$AD176,V$4&lt;$AE176),OR(V$4&gt;=$AD176,V$4&lt;$AE176)),IF(OR(AND(V$4&gt;=$AH176,V$4&lt;$AI176),AND(V$4&gt;=$AJ176,V$4&lt;$AK176)),$AG176,$AF176),0)))</f>
        <v/>
      </c>
      <c r="W176" s="40">
        <f>IF(OR($A176="",$AF176=""),"",IF($AL176=1,0,IF(IF($AE176&gt;$AD176,AND(W$4&gt;=$AD176,W$4&lt;$AE176),OR(W$4&gt;=$AD176,W$4&lt;$AE176)),IF(OR(AND(W$4&gt;=$AH176,W$4&lt;$AI176),AND(W$4&gt;=$AJ176,W$4&lt;$AK176)),$AG176,$AF176),0)))</f>
        <v/>
      </c>
      <c r="X176" s="40">
        <f>IF(OR($A176="",$AF176=""),"",IF($AL176=1,0,IF(IF($AE176&gt;$AD176,AND(X$4&gt;=$AD176,X$4&lt;$AE176),OR(X$4&gt;=$AD176,X$4&lt;$AE176)),IF(OR(AND(X$4&gt;=$AH176,X$4&lt;$AI176),AND(X$4&gt;=$AJ176,X$4&lt;$AK176)),$AG176,$AF176),0)))</f>
        <v/>
      </c>
      <c r="Y176" s="40">
        <f>IF(OR($A176="",$AF176=""),"",IF($AL176=1,0,IF(IF($AE176&gt;$AD176,AND(Y$4&gt;=$AD176,Y$4&lt;$AE176),OR(Y$4&gt;=$AD176,Y$4&lt;$AE176)),IF(OR(AND(Y$4&gt;=$AH176,Y$4&lt;$AI176),AND(Y$4&gt;=$AJ176,Y$4&lt;$AK176)),$AG176,$AF176),0)))</f>
        <v/>
      </c>
      <c r="Z176" s="40">
        <f>IF(OR($A176="",$AF176=""),"",IF($AL176=1,0,IF(IF($AE176&gt;$AD176,AND(Z$4&gt;=$AD176,Z$4&lt;$AE176),OR(Z$4&gt;=$AD176,Z$4&lt;$AE176)),IF(OR(AND(Z$4&gt;=$AH176,Z$4&lt;$AI176),AND(Z$4&gt;=$AJ176,Z$4&lt;$AK176)),$AG176,$AF176),0)))</f>
        <v/>
      </c>
      <c r="AA176" s="41">
        <f>IF($A176="","",SUM(C176:Z176))</f>
        <v/>
      </c>
      <c r="AC176" s="42" t="n">
        <v>1</v>
      </c>
      <c r="AD176" s="42">
        <f>IF('3 Movimento'!$B$32&lt;&gt;"",'3 Movimento'!$B$32,IF('1 Loja'!B$16="",0,'1 Loja'!B$16))*24</f>
        <v/>
      </c>
      <c r="AE176" s="42">
        <f>IF('3 Movimento'!$C$32&lt;&gt;"",'3 Movimento'!$C$32,IF('1 Loja'!B$17="",0,'1 Loja'!B$17))*24</f>
        <v/>
      </c>
      <c r="AF176" s="42">
        <f>IF('3 Movimento'!$D$32="","",'3 Movimento'!$D$32)</f>
        <v/>
      </c>
      <c r="AG176" s="42">
        <f>IF('3 Movimento'!$E$32="",AF176,'3 Movimento'!$E$32)</f>
        <v/>
      </c>
      <c r="AH176" s="42">
        <f>IF('1 Loja'!B$18="",-1,'1 Loja'!B$18*24)</f>
        <v/>
      </c>
      <c r="AI176" s="42">
        <f>IF('1 Loja'!B$19="",-1,'1 Loja'!B$19*24)</f>
        <v/>
      </c>
      <c r="AJ176" s="42">
        <f>IF('1 Loja'!B$20="",-1,'1 Loja'!B$20*24)</f>
        <v/>
      </c>
      <c r="AK176" s="42">
        <f>IF('1 Loja'!B$21="",-1,'1 Loja'!B$21*24)</f>
        <v/>
      </c>
      <c r="AL176" s="42">
        <f>IF(AND('3 Movimento'!$B$32="",'3 Movimento'!$C$32="",OR('1 Loja'!B$16="",'1 Loja'!B$17="")),1,0)</f>
        <v/>
      </c>
    </row>
    <row r="177">
      <c r="A177" s="39">
        <f>IF('3 Movimento'!$A$32="","",'3 Movimento'!$A$32)</f>
        <v/>
      </c>
      <c r="B177" s="39" t="inlineStr">
        <is>
          <t>Quinta</t>
        </is>
      </c>
      <c r="C177" s="40">
        <f>IF(OR($A177="",$AF177=""),"",IF($AL177=1,0,IF(IF($AE177&gt;$AD177,AND(C$4&gt;=$AD177,C$4&lt;$AE177),OR(C$4&gt;=$AD177,C$4&lt;$AE177)),IF(OR(AND(C$4&gt;=$AH177,C$4&lt;$AI177),AND(C$4&gt;=$AJ177,C$4&lt;$AK177)),$AG177,$AF177),0)))</f>
        <v/>
      </c>
      <c r="D177" s="40">
        <f>IF(OR($A177="",$AF177=""),"",IF($AL177=1,0,IF(IF($AE177&gt;$AD177,AND(D$4&gt;=$AD177,D$4&lt;$AE177),OR(D$4&gt;=$AD177,D$4&lt;$AE177)),IF(OR(AND(D$4&gt;=$AH177,D$4&lt;$AI177),AND(D$4&gt;=$AJ177,D$4&lt;$AK177)),$AG177,$AF177),0)))</f>
        <v/>
      </c>
      <c r="E177" s="40">
        <f>IF(OR($A177="",$AF177=""),"",IF($AL177=1,0,IF(IF($AE177&gt;$AD177,AND(E$4&gt;=$AD177,E$4&lt;$AE177),OR(E$4&gt;=$AD177,E$4&lt;$AE177)),IF(OR(AND(E$4&gt;=$AH177,E$4&lt;$AI177),AND(E$4&gt;=$AJ177,E$4&lt;$AK177)),$AG177,$AF177),0)))</f>
        <v/>
      </c>
      <c r="F177" s="40">
        <f>IF(OR($A177="",$AF177=""),"",IF($AL177=1,0,IF(IF($AE177&gt;$AD177,AND(F$4&gt;=$AD177,F$4&lt;$AE177),OR(F$4&gt;=$AD177,F$4&lt;$AE177)),IF(OR(AND(F$4&gt;=$AH177,F$4&lt;$AI177),AND(F$4&gt;=$AJ177,F$4&lt;$AK177)),$AG177,$AF177),0)))</f>
        <v/>
      </c>
      <c r="G177" s="40">
        <f>IF(OR($A177="",$AF177=""),"",IF($AL177=1,0,IF(IF($AE177&gt;$AD177,AND(G$4&gt;=$AD177,G$4&lt;$AE177),OR(G$4&gt;=$AD177,G$4&lt;$AE177)),IF(OR(AND(G$4&gt;=$AH177,G$4&lt;$AI177),AND(G$4&gt;=$AJ177,G$4&lt;$AK177)),$AG177,$AF177),0)))</f>
        <v/>
      </c>
      <c r="H177" s="40">
        <f>IF(OR($A177="",$AF177=""),"",IF($AL177=1,0,IF(IF($AE177&gt;$AD177,AND(H$4&gt;=$AD177,H$4&lt;$AE177),OR(H$4&gt;=$AD177,H$4&lt;$AE177)),IF(OR(AND(H$4&gt;=$AH177,H$4&lt;$AI177),AND(H$4&gt;=$AJ177,H$4&lt;$AK177)),$AG177,$AF177),0)))</f>
        <v/>
      </c>
      <c r="I177" s="40">
        <f>IF(OR($A177="",$AF177=""),"",IF($AL177=1,0,IF(IF($AE177&gt;$AD177,AND(I$4&gt;=$AD177,I$4&lt;$AE177),OR(I$4&gt;=$AD177,I$4&lt;$AE177)),IF(OR(AND(I$4&gt;=$AH177,I$4&lt;$AI177),AND(I$4&gt;=$AJ177,I$4&lt;$AK177)),$AG177,$AF177),0)))</f>
        <v/>
      </c>
      <c r="J177" s="40">
        <f>IF(OR($A177="",$AF177=""),"",IF($AL177=1,0,IF(IF($AE177&gt;$AD177,AND(J$4&gt;=$AD177,J$4&lt;$AE177),OR(J$4&gt;=$AD177,J$4&lt;$AE177)),IF(OR(AND(J$4&gt;=$AH177,J$4&lt;$AI177),AND(J$4&gt;=$AJ177,J$4&lt;$AK177)),$AG177,$AF177),0)))</f>
        <v/>
      </c>
      <c r="K177" s="40">
        <f>IF(OR($A177="",$AF177=""),"",IF($AL177=1,0,IF(IF($AE177&gt;$AD177,AND(K$4&gt;=$AD177,K$4&lt;$AE177),OR(K$4&gt;=$AD177,K$4&lt;$AE177)),IF(OR(AND(K$4&gt;=$AH177,K$4&lt;$AI177),AND(K$4&gt;=$AJ177,K$4&lt;$AK177)),$AG177,$AF177),0)))</f>
        <v/>
      </c>
      <c r="L177" s="40">
        <f>IF(OR($A177="",$AF177=""),"",IF($AL177=1,0,IF(IF($AE177&gt;$AD177,AND(L$4&gt;=$AD177,L$4&lt;$AE177),OR(L$4&gt;=$AD177,L$4&lt;$AE177)),IF(OR(AND(L$4&gt;=$AH177,L$4&lt;$AI177),AND(L$4&gt;=$AJ177,L$4&lt;$AK177)),$AG177,$AF177),0)))</f>
        <v/>
      </c>
      <c r="M177" s="40">
        <f>IF(OR($A177="",$AF177=""),"",IF($AL177=1,0,IF(IF($AE177&gt;$AD177,AND(M$4&gt;=$AD177,M$4&lt;$AE177),OR(M$4&gt;=$AD177,M$4&lt;$AE177)),IF(OR(AND(M$4&gt;=$AH177,M$4&lt;$AI177),AND(M$4&gt;=$AJ177,M$4&lt;$AK177)),$AG177,$AF177),0)))</f>
        <v/>
      </c>
      <c r="N177" s="40">
        <f>IF(OR($A177="",$AF177=""),"",IF($AL177=1,0,IF(IF($AE177&gt;$AD177,AND(N$4&gt;=$AD177,N$4&lt;$AE177),OR(N$4&gt;=$AD177,N$4&lt;$AE177)),IF(OR(AND(N$4&gt;=$AH177,N$4&lt;$AI177),AND(N$4&gt;=$AJ177,N$4&lt;$AK177)),$AG177,$AF177),0)))</f>
        <v/>
      </c>
      <c r="O177" s="40">
        <f>IF(OR($A177="",$AF177=""),"",IF($AL177=1,0,IF(IF($AE177&gt;$AD177,AND(O$4&gt;=$AD177,O$4&lt;$AE177),OR(O$4&gt;=$AD177,O$4&lt;$AE177)),IF(OR(AND(O$4&gt;=$AH177,O$4&lt;$AI177),AND(O$4&gt;=$AJ177,O$4&lt;$AK177)),$AG177,$AF177),0)))</f>
        <v/>
      </c>
      <c r="P177" s="40">
        <f>IF(OR($A177="",$AF177=""),"",IF($AL177=1,0,IF(IF($AE177&gt;$AD177,AND(P$4&gt;=$AD177,P$4&lt;$AE177),OR(P$4&gt;=$AD177,P$4&lt;$AE177)),IF(OR(AND(P$4&gt;=$AH177,P$4&lt;$AI177),AND(P$4&gt;=$AJ177,P$4&lt;$AK177)),$AG177,$AF177),0)))</f>
        <v/>
      </c>
      <c r="Q177" s="40">
        <f>IF(OR($A177="",$AF177=""),"",IF($AL177=1,0,IF(IF($AE177&gt;$AD177,AND(Q$4&gt;=$AD177,Q$4&lt;$AE177),OR(Q$4&gt;=$AD177,Q$4&lt;$AE177)),IF(OR(AND(Q$4&gt;=$AH177,Q$4&lt;$AI177),AND(Q$4&gt;=$AJ177,Q$4&lt;$AK177)),$AG177,$AF177),0)))</f>
        <v/>
      </c>
      <c r="R177" s="40">
        <f>IF(OR($A177="",$AF177=""),"",IF($AL177=1,0,IF(IF($AE177&gt;$AD177,AND(R$4&gt;=$AD177,R$4&lt;$AE177),OR(R$4&gt;=$AD177,R$4&lt;$AE177)),IF(OR(AND(R$4&gt;=$AH177,R$4&lt;$AI177),AND(R$4&gt;=$AJ177,R$4&lt;$AK177)),$AG177,$AF177),0)))</f>
        <v/>
      </c>
      <c r="S177" s="40">
        <f>IF(OR($A177="",$AF177=""),"",IF($AL177=1,0,IF(IF($AE177&gt;$AD177,AND(S$4&gt;=$AD177,S$4&lt;$AE177),OR(S$4&gt;=$AD177,S$4&lt;$AE177)),IF(OR(AND(S$4&gt;=$AH177,S$4&lt;$AI177),AND(S$4&gt;=$AJ177,S$4&lt;$AK177)),$AG177,$AF177),0)))</f>
        <v/>
      </c>
      <c r="T177" s="40">
        <f>IF(OR($A177="",$AF177=""),"",IF($AL177=1,0,IF(IF($AE177&gt;$AD177,AND(T$4&gt;=$AD177,T$4&lt;$AE177),OR(T$4&gt;=$AD177,T$4&lt;$AE177)),IF(OR(AND(T$4&gt;=$AH177,T$4&lt;$AI177),AND(T$4&gt;=$AJ177,T$4&lt;$AK177)),$AG177,$AF177),0)))</f>
        <v/>
      </c>
      <c r="U177" s="40">
        <f>IF(OR($A177="",$AF177=""),"",IF($AL177=1,0,IF(IF($AE177&gt;$AD177,AND(U$4&gt;=$AD177,U$4&lt;$AE177),OR(U$4&gt;=$AD177,U$4&lt;$AE177)),IF(OR(AND(U$4&gt;=$AH177,U$4&lt;$AI177),AND(U$4&gt;=$AJ177,U$4&lt;$AK177)),$AG177,$AF177),0)))</f>
        <v/>
      </c>
      <c r="V177" s="40">
        <f>IF(OR($A177="",$AF177=""),"",IF($AL177=1,0,IF(IF($AE177&gt;$AD177,AND(V$4&gt;=$AD177,V$4&lt;$AE177),OR(V$4&gt;=$AD177,V$4&lt;$AE177)),IF(OR(AND(V$4&gt;=$AH177,V$4&lt;$AI177),AND(V$4&gt;=$AJ177,V$4&lt;$AK177)),$AG177,$AF177),0)))</f>
        <v/>
      </c>
      <c r="W177" s="40">
        <f>IF(OR($A177="",$AF177=""),"",IF($AL177=1,0,IF(IF($AE177&gt;$AD177,AND(W$4&gt;=$AD177,W$4&lt;$AE177),OR(W$4&gt;=$AD177,W$4&lt;$AE177)),IF(OR(AND(W$4&gt;=$AH177,W$4&lt;$AI177),AND(W$4&gt;=$AJ177,W$4&lt;$AK177)),$AG177,$AF177),0)))</f>
        <v/>
      </c>
      <c r="X177" s="40">
        <f>IF(OR($A177="",$AF177=""),"",IF($AL177=1,0,IF(IF($AE177&gt;$AD177,AND(X$4&gt;=$AD177,X$4&lt;$AE177),OR(X$4&gt;=$AD177,X$4&lt;$AE177)),IF(OR(AND(X$4&gt;=$AH177,X$4&lt;$AI177),AND(X$4&gt;=$AJ177,X$4&lt;$AK177)),$AG177,$AF177),0)))</f>
        <v/>
      </c>
      <c r="Y177" s="40">
        <f>IF(OR($A177="",$AF177=""),"",IF($AL177=1,0,IF(IF($AE177&gt;$AD177,AND(Y$4&gt;=$AD177,Y$4&lt;$AE177),OR(Y$4&gt;=$AD177,Y$4&lt;$AE177)),IF(OR(AND(Y$4&gt;=$AH177,Y$4&lt;$AI177),AND(Y$4&gt;=$AJ177,Y$4&lt;$AK177)),$AG177,$AF177),0)))</f>
        <v/>
      </c>
      <c r="Z177" s="40">
        <f>IF(OR($A177="",$AF177=""),"",IF($AL177=1,0,IF(IF($AE177&gt;$AD177,AND(Z$4&gt;=$AD177,Z$4&lt;$AE177),OR(Z$4&gt;=$AD177,Z$4&lt;$AE177)),IF(OR(AND(Z$4&gt;=$AH177,Z$4&lt;$AI177),AND(Z$4&gt;=$AJ177,Z$4&lt;$AK177)),$AG177,$AF177),0)))</f>
        <v/>
      </c>
      <c r="AA177" s="41">
        <f>IF($A177="","",SUM(C177:Z177))</f>
        <v/>
      </c>
      <c r="AC177" s="42" t="n">
        <v>1</v>
      </c>
      <c r="AD177" s="42">
        <f>IF('3 Movimento'!$B$32&lt;&gt;"",'3 Movimento'!$B$32,IF('1 Loja'!B$16="",0,'1 Loja'!B$16))*24</f>
        <v/>
      </c>
      <c r="AE177" s="42">
        <f>IF('3 Movimento'!$C$32&lt;&gt;"",'3 Movimento'!$C$32,IF('1 Loja'!B$17="",0,'1 Loja'!B$17))*24</f>
        <v/>
      </c>
      <c r="AF177" s="42">
        <f>IF('3 Movimento'!$D$32="","",'3 Movimento'!$D$32)</f>
        <v/>
      </c>
      <c r="AG177" s="42">
        <f>IF('3 Movimento'!$E$32="",AF177,'3 Movimento'!$E$32)</f>
        <v/>
      </c>
      <c r="AH177" s="42">
        <f>IF('1 Loja'!B$18="",-1,'1 Loja'!B$18*24)</f>
        <v/>
      </c>
      <c r="AI177" s="42">
        <f>IF('1 Loja'!B$19="",-1,'1 Loja'!B$19*24)</f>
        <v/>
      </c>
      <c r="AJ177" s="42">
        <f>IF('1 Loja'!B$20="",-1,'1 Loja'!B$20*24)</f>
        <v/>
      </c>
      <c r="AK177" s="42">
        <f>IF('1 Loja'!B$21="",-1,'1 Loja'!B$21*24)</f>
        <v/>
      </c>
      <c r="AL177" s="42">
        <f>IF(AND('3 Movimento'!$B$32="",'3 Movimento'!$C$32="",OR('1 Loja'!B$16="",'1 Loja'!B$17="")),1,0)</f>
        <v/>
      </c>
    </row>
    <row r="178">
      <c r="A178" s="39">
        <f>IF('3 Movimento'!$A$32="","",'3 Movimento'!$A$32)</f>
        <v/>
      </c>
      <c r="B178" s="39" t="inlineStr">
        <is>
          <t>Sexta</t>
        </is>
      </c>
      <c r="C178" s="40">
        <f>IF(OR($A178="",$AF178=""),"",IF($AL178=1,0,IF(IF($AE178&gt;$AD178,AND(C$4&gt;=$AD178,C$4&lt;$AE178),OR(C$4&gt;=$AD178,C$4&lt;$AE178)),IF(OR(AND(C$4&gt;=$AH178,C$4&lt;$AI178),AND(C$4&gt;=$AJ178,C$4&lt;$AK178)),$AG178,$AF178),0)))</f>
        <v/>
      </c>
      <c r="D178" s="40">
        <f>IF(OR($A178="",$AF178=""),"",IF($AL178=1,0,IF(IF($AE178&gt;$AD178,AND(D$4&gt;=$AD178,D$4&lt;$AE178),OR(D$4&gt;=$AD178,D$4&lt;$AE178)),IF(OR(AND(D$4&gt;=$AH178,D$4&lt;$AI178),AND(D$4&gt;=$AJ178,D$4&lt;$AK178)),$AG178,$AF178),0)))</f>
        <v/>
      </c>
      <c r="E178" s="40">
        <f>IF(OR($A178="",$AF178=""),"",IF($AL178=1,0,IF(IF($AE178&gt;$AD178,AND(E$4&gt;=$AD178,E$4&lt;$AE178),OR(E$4&gt;=$AD178,E$4&lt;$AE178)),IF(OR(AND(E$4&gt;=$AH178,E$4&lt;$AI178),AND(E$4&gt;=$AJ178,E$4&lt;$AK178)),$AG178,$AF178),0)))</f>
        <v/>
      </c>
      <c r="F178" s="40">
        <f>IF(OR($A178="",$AF178=""),"",IF($AL178=1,0,IF(IF($AE178&gt;$AD178,AND(F$4&gt;=$AD178,F$4&lt;$AE178),OR(F$4&gt;=$AD178,F$4&lt;$AE178)),IF(OR(AND(F$4&gt;=$AH178,F$4&lt;$AI178),AND(F$4&gt;=$AJ178,F$4&lt;$AK178)),$AG178,$AF178),0)))</f>
        <v/>
      </c>
      <c r="G178" s="40">
        <f>IF(OR($A178="",$AF178=""),"",IF($AL178=1,0,IF(IF($AE178&gt;$AD178,AND(G$4&gt;=$AD178,G$4&lt;$AE178),OR(G$4&gt;=$AD178,G$4&lt;$AE178)),IF(OR(AND(G$4&gt;=$AH178,G$4&lt;$AI178),AND(G$4&gt;=$AJ178,G$4&lt;$AK178)),$AG178,$AF178),0)))</f>
        <v/>
      </c>
      <c r="H178" s="40">
        <f>IF(OR($A178="",$AF178=""),"",IF($AL178=1,0,IF(IF($AE178&gt;$AD178,AND(H$4&gt;=$AD178,H$4&lt;$AE178),OR(H$4&gt;=$AD178,H$4&lt;$AE178)),IF(OR(AND(H$4&gt;=$AH178,H$4&lt;$AI178),AND(H$4&gt;=$AJ178,H$4&lt;$AK178)),$AG178,$AF178),0)))</f>
        <v/>
      </c>
      <c r="I178" s="40">
        <f>IF(OR($A178="",$AF178=""),"",IF($AL178=1,0,IF(IF($AE178&gt;$AD178,AND(I$4&gt;=$AD178,I$4&lt;$AE178),OR(I$4&gt;=$AD178,I$4&lt;$AE178)),IF(OR(AND(I$4&gt;=$AH178,I$4&lt;$AI178),AND(I$4&gt;=$AJ178,I$4&lt;$AK178)),$AG178,$AF178),0)))</f>
        <v/>
      </c>
      <c r="J178" s="40">
        <f>IF(OR($A178="",$AF178=""),"",IF($AL178=1,0,IF(IF($AE178&gt;$AD178,AND(J$4&gt;=$AD178,J$4&lt;$AE178),OR(J$4&gt;=$AD178,J$4&lt;$AE178)),IF(OR(AND(J$4&gt;=$AH178,J$4&lt;$AI178),AND(J$4&gt;=$AJ178,J$4&lt;$AK178)),$AG178,$AF178),0)))</f>
        <v/>
      </c>
      <c r="K178" s="40">
        <f>IF(OR($A178="",$AF178=""),"",IF($AL178=1,0,IF(IF($AE178&gt;$AD178,AND(K$4&gt;=$AD178,K$4&lt;$AE178),OR(K$4&gt;=$AD178,K$4&lt;$AE178)),IF(OR(AND(K$4&gt;=$AH178,K$4&lt;$AI178),AND(K$4&gt;=$AJ178,K$4&lt;$AK178)),$AG178,$AF178),0)))</f>
        <v/>
      </c>
      <c r="L178" s="40">
        <f>IF(OR($A178="",$AF178=""),"",IF($AL178=1,0,IF(IF($AE178&gt;$AD178,AND(L$4&gt;=$AD178,L$4&lt;$AE178),OR(L$4&gt;=$AD178,L$4&lt;$AE178)),IF(OR(AND(L$4&gt;=$AH178,L$4&lt;$AI178),AND(L$4&gt;=$AJ178,L$4&lt;$AK178)),$AG178,$AF178),0)))</f>
        <v/>
      </c>
      <c r="M178" s="40">
        <f>IF(OR($A178="",$AF178=""),"",IF($AL178=1,0,IF(IF($AE178&gt;$AD178,AND(M$4&gt;=$AD178,M$4&lt;$AE178),OR(M$4&gt;=$AD178,M$4&lt;$AE178)),IF(OR(AND(M$4&gt;=$AH178,M$4&lt;$AI178),AND(M$4&gt;=$AJ178,M$4&lt;$AK178)),$AG178,$AF178),0)))</f>
        <v/>
      </c>
      <c r="N178" s="40">
        <f>IF(OR($A178="",$AF178=""),"",IF($AL178=1,0,IF(IF($AE178&gt;$AD178,AND(N$4&gt;=$AD178,N$4&lt;$AE178),OR(N$4&gt;=$AD178,N$4&lt;$AE178)),IF(OR(AND(N$4&gt;=$AH178,N$4&lt;$AI178),AND(N$4&gt;=$AJ178,N$4&lt;$AK178)),$AG178,$AF178),0)))</f>
        <v/>
      </c>
      <c r="O178" s="40">
        <f>IF(OR($A178="",$AF178=""),"",IF($AL178=1,0,IF(IF($AE178&gt;$AD178,AND(O$4&gt;=$AD178,O$4&lt;$AE178),OR(O$4&gt;=$AD178,O$4&lt;$AE178)),IF(OR(AND(O$4&gt;=$AH178,O$4&lt;$AI178),AND(O$4&gt;=$AJ178,O$4&lt;$AK178)),$AG178,$AF178),0)))</f>
        <v/>
      </c>
      <c r="P178" s="40">
        <f>IF(OR($A178="",$AF178=""),"",IF($AL178=1,0,IF(IF($AE178&gt;$AD178,AND(P$4&gt;=$AD178,P$4&lt;$AE178),OR(P$4&gt;=$AD178,P$4&lt;$AE178)),IF(OR(AND(P$4&gt;=$AH178,P$4&lt;$AI178),AND(P$4&gt;=$AJ178,P$4&lt;$AK178)),$AG178,$AF178),0)))</f>
        <v/>
      </c>
      <c r="Q178" s="40">
        <f>IF(OR($A178="",$AF178=""),"",IF($AL178=1,0,IF(IF($AE178&gt;$AD178,AND(Q$4&gt;=$AD178,Q$4&lt;$AE178),OR(Q$4&gt;=$AD178,Q$4&lt;$AE178)),IF(OR(AND(Q$4&gt;=$AH178,Q$4&lt;$AI178),AND(Q$4&gt;=$AJ178,Q$4&lt;$AK178)),$AG178,$AF178),0)))</f>
        <v/>
      </c>
      <c r="R178" s="40">
        <f>IF(OR($A178="",$AF178=""),"",IF($AL178=1,0,IF(IF($AE178&gt;$AD178,AND(R$4&gt;=$AD178,R$4&lt;$AE178),OR(R$4&gt;=$AD178,R$4&lt;$AE178)),IF(OR(AND(R$4&gt;=$AH178,R$4&lt;$AI178),AND(R$4&gt;=$AJ178,R$4&lt;$AK178)),$AG178,$AF178),0)))</f>
        <v/>
      </c>
      <c r="S178" s="40">
        <f>IF(OR($A178="",$AF178=""),"",IF($AL178=1,0,IF(IF($AE178&gt;$AD178,AND(S$4&gt;=$AD178,S$4&lt;$AE178),OR(S$4&gt;=$AD178,S$4&lt;$AE178)),IF(OR(AND(S$4&gt;=$AH178,S$4&lt;$AI178),AND(S$4&gt;=$AJ178,S$4&lt;$AK178)),$AG178,$AF178),0)))</f>
        <v/>
      </c>
      <c r="T178" s="40">
        <f>IF(OR($A178="",$AF178=""),"",IF($AL178=1,0,IF(IF($AE178&gt;$AD178,AND(T$4&gt;=$AD178,T$4&lt;$AE178),OR(T$4&gt;=$AD178,T$4&lt;$AE178)),IF(OR(AND(T$4&gt;=$AH178,T$4&lt;$AI178),AND(T$4&gt;=$AJ178,T$4&lt;$AK178)),$AG178,$AF178),0)))</f>
        <v/>
      </c>
      <c r="U178" s="40">
        <f>IF(OR($A178="",$AF178=""),"",IF($AL178=1,0,IF(IF($AE178&gt;$AD178,AND(U$4&gt;=$AD178,U$4&lt;$AE178),OR(U$4&gt;=$AD178,U$4&lt;$AE178)),IF(OR(AND(U$4&gt;=$AH178,U$4&lt;$AI178),AND(U$4&gt;=$AJ178,U$4&lt;$AK178)),$AG178,$AF178),0)))</f>
        <v/>
      </c>
      <c r="V178" s="40">
        <f>IF(OR($A178="",$AF178=""),"",IF($AL178=1,0,IF(IF($AE178&gt;$AD178,AND(V$4&gt;=$AD178,V$4&lt;$AE178),OR(V$4&gt;=$AD178,V$4&lt;$AE178)),IF(OR(AND(V$4&gt;=$AH178,V$4&lt;$AI178),AND(V$4&gt;=$AJ178,V$4&lt;$AK178)),$AG178,$AF178),0)))</f>
        <v/>
      </c>
      <c r="W178" s="40">
        <f>IF(OR($A178="",$AF178=""),"",IF($AL178=1,0,IF(IF($AE178&gt;$AD178,AND(W$4&gt;=$AD178,W$4&lt;$AE178),OR(W$4&gt;=$AD178,W$4&lt;$AE178)),IF(OR(AND(W$4&gt;=$AH178,W$4&lt;$AI178),AND(W$4&gt;=$AJ178,W$4&lt;$AK178)),$AG178,$AF178),0)))</f>
        <v/>
      </c>
      <c r="X178" s="40">
        <f>IF(OR($A178="",$AF178=""),"",IF($AL178=1,0,IF(IF($AE178&gt;$AD178,AND(X$4&gt;=$AD178,X$4&lt;$AE178),OR(X$4&gt;=$AD178,X$4&lt;$AE178)),IF(OR(AND(X$4&gt;=$AH178,X$4&lt;$AI178),AND(X$4&gt;=$AJ178,X$4&lt;$AK178)),$AG178,$AF178),0)))</f>
        <v/>
      </c>
      <c r="Y178" s="40">
        <f>IF(OR($A178="",$AF178=""),"",IF($AL178=1,0,IF(IF($AE178&gt;$AD178,AND(Y$4&gt;=$AD178,Y$4&lt;$AE178),OR(Y$4&gt;=$AD178,Y$4&lt;$AE178)),IF(OR(AND(Y$4&gt;=$AH178,Y$4&lt;$AI178),AND(Y$4&gt;=$AJ178,Y$4&lt;$AK178)),$AG178,$AF178),0)))</f>
        <v/>
      </c>
      <c r="Z178" s="40">
        <f>IF(OR($A178="",$AF178=""),"",IF($AL178=1,0,IF(IF($AE178&gt;$AD178,AND(Z$4&gt;=$AD178,Z$4&lt;$AE178),OR(Z$4&gt;=$AD178,Z$4&lt;$AE178)),IF(OR(AND(Z$4&gt;=$AH178,Z$4&lt;$AI178),AND(Z$4&gt;=$AJ178,Z$4&lt;$AK178)),$AG178,$AF178),0)))</f>
        <v/>
      </c>
      <c r="AA178" s="41">
        <f>IF($A178="","",SUM(C178:Z178))</f>
        <v/>
      </c>
      <c r="AC178" s="42" t="n">
        <v>1</v>
      </c>
      <c r="AD178" s="42">
        <f>IF('3 Movimento'!$B$32&lt;&gt;"",'3 Movimento'!$B$32,IF('1 Loja'!B$16="",0,'1 Loja'!B$16))*24</f>
        <v/>
      </c>
      <c r="AE178" s="42">
        <f>IF('3 Movimento'!$C$32&lt;&gt;"",'3 Movimento'!$C$32,IF('1 Loja'!B$17="",0,'1 Loja'!B$17))*24</f>
        <v/>
      </c>
      <c r="AF178" s="42">
        <f>IF('3 Movimento'!$D$32="","",'3 Movimento'!$D$32)</f>
        <v/>
      </c>
      <c r="AG178" s="42">
        <f>IF('3 Movimento'!$E$32="",AF178,'3 Movimento'!$E$32)</f>
        <v/>
      </c>
      <c r="AH178" s="42">
        <f>IF('1 Loja'!B$18="",-1,'1 Loja'!B$18*24)</f>
        <v/>
      </c>
      <c r="AI178" s="42">
        <f>IF('1 Loja'!B$19="",-1,'1 Loja'!B$19*24)</f>
        <v/>
      </c>
      <c r="AJ178" s="42">
        <f>IF('1 Loja'!B$20="",-1,'1 Loja'!B$20*24)</f>
        <v/>
      </c>
      <c r="AK178" s="42">
        <f>IF('1 Loja'!B$21="",-1,'1 Loja'!B$21*24)</f>
        <v/>
      </c>
      <c r="AL178" s="42">
        <f>IF(AND('3 Movimento'!$B$32="",'3 Movimento'!$C$32="",OR('1 Loja'!B$16="",'1 Loja'!B$17="")),1,0)</f>
        <v/>
      </c>
    </row>
    <row r="179">
      <c r="A179" s="39">
        <f>IF('3 Movimento'!$A$32="","",'3 Movimento'!$A$32)</f>
        <v/>
      </c>
      <c r="B179" s="39" t="inlineStr">
        <is>
          <t>Sábado</t>
        </is>
      </c>
      <c r="C179" s="40">
        <f>IF(OR($A179="",$AF179=""),"",IF($AL179=1,0,IF(IF($AE179&gt;$AD179,AND(C$4&gt;=$AD179,C$4&lt;$AE179),OR(C$4&gt;=$AD179,C$4&lt;$AE179)),IF(OR(AND(C$4&gt;=$AH179,C$4&lt;$AI179),AND(C$4&gt;=$AJ179,C$4&lt;$AK179)),$AG179,$AF179),0)))</f>
        <v/>
      </c>
      <c r="D179" s="40">
        <f>IF(OR($A179="",$AF179=""),"",IF($AL179=1,0,IF(IF($AE179&gt;$AD179,AND(D$4&gt;=$AD179,D$4&lt;$AE179),OR(D$4&gt;=$AD179,D$4&lt;$AE179)),IF(OR(AND(D$4&gt;=$AH179,D$4&lt;$AI179),AND(D$4&gt;=$AJ179,D$4&lt;$AK179)),$AG179,$AF179),0)))</f>
        <v/>
      </c>
      <c r="E179" s="40">
        <f>IF(OR($A179="",$AF179=""),"",IF($AL179=1,0,IF(IF($AE179&gt;$AD179,AND(E$4&gt;=$AD179,E$4&lt;$AE179),OR(E$4&gt;=$AD179,E$4&lt;$AE179)),IF(OR(AND(E$4&gt;=$AH179,E$4&lt;$AI179),AND(E$4&gt;=$AJ179,E$4&lt;$AK179)),$AG179,$AF179),0)))</f>
        <v/>
      </c>
      <c r="F179" s="40">
        <f>IF(OR($A179="",$AF179=""),"",IF($AL179=1,0,IF(IF($AE179&gt;$AD179,AND(F$4&gt;=$AD179,F$4&lt;$AE179),OR(F$4&gt;=$AD179,F$4&lt;$AE179)),IF(OR(AND(F$4&gt;=$AH179,F$4&lt;$AI179),AND(F$4&gt;=$AJ179,F$4&lt;$AK179)),$AG179,$AF179),0)))</f>
        <v/>
      </c>
      <c r="G179" s="40">
        <f>IF(OR($A179="",$AF179=""),"",IF($AL179=1,0,IF(IF($AE179&gt;$AD179,AND(G$4&gt;=$AD179,G$4&lt;$AE179),OR(G$4&gt;=$AD179,G$4&lt;$AE179)),IF(OR(AND(G$4&gt;=$AH179,G$4&lt;$AI179),AND(G$4&gt;=$AJ179,G$4&lt;$AK179)),$AG179,$AF179),0)))</f>
        <v/>
      </c>
      <c r="H179" s="40">
        <f>IF(OR($A179="",$AF179=""),"",IF($AL179=1,0,IF(IF($AE179&gt;$AD179,AND(H$4&gt;=$AD179,H$4&lt;$AE179),OR(H$4&gt;=$AD179,H$4&lt;$AE179)),IF(OR(AND(H$4&gt;=$AH179,H$4&lt;$AI179),AND(H$4&gt;=$AJ179,H$4&lt;$AK179)),$AG179,$AF179),0)))</f>
        <v/>
      </c>
      <c r="I179" s="40">
        <f>IF(OR($A179="",$AF179=""),"",IF($AL179=1,0,IF(IF($AE179&gt;$AD179,AND(I$4&gt;=$AD179,I$4&lt;$AE179),OR(I$4&gt;=$AD179,I$4&lt;$AE179)),IF(OR(AND(I$4&gt;=$AH179,I$4&lt;$AI179),AND(I$4&gt;=$AJ179,I$4&lt;$AK179)),$AG179,$AF179),0)))</f>
        <v/>
      </c>
      <c r="J179" s="40">
        <f>IF(OR($A179="",$AF179=""),"",IF($AL179=1,0,IF(IF($AE179&gt;$AD179,AND(J$4&gt;=$AD179,J$4&lt;$AE179),OR(J$4&gt;=$AD179,J$4&lt;$AE179)),IF(OR(AND(J$4&gt;=$AH179,J$4&lt;$AI179),AND(J$4&gt;=$AJ179,J$4&lt;$AK179)),$AG179,$AF179),0)))</f>
        <v/>
      </c>
      <c r="K179" s="40">
        <f>IF(OR($A179="",$AF179=""),"",IF($AL179=1,0,IF(IF($AE179&gt;$AD179,AND(K$4&gt;=$AD179,K$4&lt;$AE179),OR(K$4&gt;=$AD179,K$4&lt;$AE179)),IF(OR(AND(K$4&gt;=$AH179,K$4&lt;$AI179),AND(K$4&gt;=$AJ179,K$4&lt;$AK179)),$AG179,$AF179),0)))</f>
        <v/>
      </c>
      <c r="L179" s="40">
        <f>IF(OR($A179="",$AF179=""),"",IF($AL179=1,0,IF(IF($AE179&gt;$AD179,AND(L$4&gt;=$AD179,L$4&lt;$AE179),OR(L$4&gt;=$AD179,L$4&lt;$AE179)),IF(OR(AND(L$4&gt;=$AH179,L$4&lt;$AI179),AND(L$4&gt;=$AJ179,L$4&lt;$AK179)),$AG179,$AF179),0)))</f>
        <v/>
      </c>
      <c r="M179" s="40">
        <f>IF(OR($A179="",$AF179=""),"",IF($AL179=1,0,IF(IF($AE179&gt;$AD179,AND(M$4&gt;=$AD179,M$4&lt;$AE179),OR(M$4&gt;=$AD179,M$4&lt;$AE179)),IF(OR(AND(M$4&gt;=$AH179,M$4&lt;$AI179),AND(M$4&gt;=$AJ179,M$4&lt;$AK179)),$AG179,$AF179),0)))</f>
        <v/>
      </c>
      <c r="N179" s="40">
        <f>IF(OR($A179="",$AF179=""),"",IF($AL179=1,0,IF(IF($AE179&gt;$AD179,AND(N$4&gt;=$AD179,N$4&lt;$AE179),OR(N$4&gt;=$AD179,N$4&lt;$AE179)),IF(OR(AND(N$4&gt;=$AH179,N$4&lt;$AI179),AND(N$4&gt;=$AJ179,N$4&lt;$AK179)),$AG179,$AF179),0)))</f>
        <v/>
      </c>
      <c r="O179" s="40">
        <f>IF(OR($A179="",$AF179=""),"",IF($AL179=1,0,IF(IF($AE179&gt;$AD179,AND(O$4&gt;=$AD179,O$4&lt;$AE179),OR(O$4&gt;=$AD179,O$4&lt;$AE179)),IF(OR(AND(O$4&gt;=$AH179,O$4&lt;$AI179),AND(O$4&gt;=$AJ179,O$4&lt;$AK179)),$AG179,$AF179),0)))</f>
        <v/>
      </c>
      <c r="P179" s="40">
        <f>IF(OR($A179="",$AF179=""),"",IF($AL179=1,0,IF(IF($AE179&gt;$AD179,AND(P$4&gt;=$AD179,P$4&lt;$AE179),OR(P$4&gt;=$AD179,P$4&lt;$AE179)),IF(OR(AND(P$4&gt;=$AH179,P$4&lt;$AI179),AND(P$4&gt;=$AJ179,P$4&lt;$AK179)),$AG179,$AF179),0)))</f>
        <v/>
      </c>
      <c r="Q179" s="40">
        <f>IF(OR($A179="",$AF179=""),"",IF($AL179=1,0,IF(IF($AE179&gt;$AD179,AND(Q$4&gt;=$AD179,Q$4&lt;$AE179),OR(Q$4&gt;=$AD179,Q$4&lt;$AE179)),IF(OR(AND(Q$4&gt;=$AH179,Q$4&lt;$AI179),AND(Q$4&gt;=$AJ179,Q$4&lt;$AK179)),$AG179,$AF179),0)))</f>
        <v/>
      </c>
      <c r="R179" s="40">
        <f>IF(OR($A179="",$AF179=""),"",IF($AL179=1,0,IF(IF($AE179&gt;$AD179,AND(R$4&gt;=$AD179,R$4&lt;$AE179),OR(R$4&gt;=$AD179,R$4&lt;$AE179)),IF(OR(AND(R$4&gt;=$AH179,R$4&lt;$AI179),AND(R$4&gt;=$AJ179,R$4&lt;$AK179)),$AG179,$AF179),0)))</f>
        <v/>
      </c>
      <c r="S179" s="40">
        <f>IF(OR($A179="",$AF179=""),"",IF($AL179=1,0,IF(IF($AE179&gt;$AD179,AND(S$4&gt;=$AD179,S$4&lt;$AE179),OR(S$4&gt;=$AD179,S$4&lt;$AE179)),IF(OR(AND(S$4&gt;=$AH179,S$4&lt;$AI179),AND(S$4&gt;=$AJ179,S$4&lt;$AK179)),$AG179,$AF179),0)))</f>
        <v/>
      </c>
      <c r="T179" s="40">
        <f>IF(OR($A179="",$AF179=""),"",IF($AL179=1,0,IF(IF($AE179&gt;$AD179,AND(T$4&gt;=$AD179,T$4&lt;$AE179),OR(T$4&gt;=$AD179,T$4&lt;$AE179)),IF(OR(AND(T$4&gt;=$AH179,T$4&lt;$AI179),AND(T$4&gt;=$AJ179,T$4&lt;$AK179)),$AG179,$AF179),0)))</f>
        <v/>
      </c>
      <c r="U179" s="40">
        <f>IF(OR($A179="",$AF179=""),"",IF($AL179=1,0,IF(IF($AE179&gt;$AD179,AND(U$4&gt;=$AD179,U$4&lt;$AE179),OR(U$4&gt;=$AD179,U$4&lt;$AE179)),IF(OR(AND(U$4&gt;=$AH179,U$4&lt;$AI179),AND(U$4&gt;=$AJ179,U$4&lt;$AK179)),$AG179,$AF179),0)))</f>
        <v/>
      </c>
      <c r="V179" s="40">
        <f>IF(OR($A179="",$AF179=""),"",IF($AL179=1,0,IF(IF($AE179&gt;$AD179,AND(V$4&gt;=$AD179,V$4&lt;$AE179),OR(V$4&gt;=$AD179,V$4&lt;$AE179)),IF(OR(AND(V$4&gt;=$AH179,V$4&lt;$AI179),AND(V$4&gt;=$AJ179,V$4&lt;$AK179)),$AG179,$AF179),0)))</f>
        <v/>
      </c>
      <c r="W179" s="40">
        <f>IF(OR($A179="",$AF179=""),"",IF($AL179=1,0,IF(IF($AE179&gt;$AD179,AND(W$4&gt;=$AD179,W$4&lt;$AE179),OR(W$4&gt;=$AD179,W$4&lt;$AE179)),IF(OR(AND(W$4&gt;=$AH179,W$4&lt;$AI179),AND(W$4&gt;=$AJ179,W$4&lt;$AK179)),$AG179,$AF179),0)))</f>
        <v/>
      </c>
      <c r="X179" s="40">
        <f>IF(OR($A179="",$AF179=""),"",IF($AL179=1,0,IF(IF($AE179&gt;$AD179,AND(X$4&gt;=$AD179,X$4&lt;$AE179),OR(X$4&gt;=$AD179,X$4&lt;$AE179)),IF(OR(AND(X$4&gt;=$AH179,X$4&lt;$AI179),AND(X$4&gt;=$AJ179,X$4&lt;$AK179)),$AG179,$AF179),0)))</f>
        <v/>
      </c>
      <c r="Y179" s="40">
        <f>IF(OR($A179="",$AF179=""),"",IF($AL179=1,0,IF(IF($AE179&gt;$AD179,AND(Y$4&gt;=$AD179,Y$4&lt;$AE179),OR(Y$4&gt;=$AD179,Y$4&lt;$AE179)),IF(OR(AND(Y$4&gt;=$AH179,Y$4&lt;$AI179),AND(Y$4&gt;=$AJ179,Y$4&lt;$AK179)),$AG179,$AF179),0)))</f>
        <v/>
      </c>
      <c r="Z179" s="40">
        <f>IF(OR($A179="",$AF179=""),"",IF($AL179=1,0,IF(IF($AE179&gt;$AD179,AND(Z$4&gt;=$AD179,Z$4&lt;$AE179),OR(Z$4&gt;=$AD179,Z$4&lt;$AE179)),IF(OR(AND(Z$4&gt;=$AH179,Z$4&lt;$AI179),AND(Z$4&gt;=$AJ179,Z$4&lt;$AK179)),$AG179,$AF179),0)))</f>
        <v/>
      </c>
      <c r="AA179" s="41">
        <f>IF($A179="","",SUM(C179:Z179))</f>
        <v/>
      </c>
      <c r="AC179" s="42" t="n">
        <v>2</v>
      </c>
      <c r="AD179" s="42">
        <f>IF('3 Movimento'!$B$32&lt;&gt;"",'3 Movimento'!$B$32,IF('1 Loja'!C$16="",0,'1 Loja'!C$16))*24</f>
        <v/>
      </c>
      <c r="AE179" s="42">
        <f>IF('3 Movimento'!$C$32&lt;&gt;"",'3 Movimento'!$C$32,IF('1 Loja'!C$17="",0,'1 Loja'!C$17))*24</f>
        <v/>
      </c>
      <c r="AF179" s="42">
        <f>IF('3 Movimento'!$F$32="","",'3 Movimento'!$F$32)</f>
        <v/>
      </c>
      <c r="AG179" s="42">
        <f>IF('3 Movimento'!$G$32="",AF179,'3 Movimento'!$G$32)</f>
        <v/>
      </c>
      <c r="AH179" s="42">
        <f>IF('1 Loja'!C$18="",-1,'1 Loja'!C$18*24)</f>
        <v/>
      </c>
      <c r="AI179" s="42">
        <f>IF('1 Loja'!C$19="",-1,'1 Loja'!C$19*24)</f>
        <v/>
      </c>
      <c r="AJ179" s="42">
        <f>IF('1 Loja'!C$20="",-1,'1 Loja'!C$20*24)</f>
        <v/>
      </c>
      <c r="AK179" s="42">
        <f>IF('1 Loja'!C$21="",-1,'1 Loja'!C$21*24)</f>
        <v/>
      </c>
      <c r="AL179" s="42">
        <f>IF(AND('3 Movimento'!$B$32="",'3 Movimento'!$C$32="",OR('1 Loja'!C$16="",'1 Loja'!C$17="")),1,0)</f>
        <v/>
      </c>
    </row>
    <row r="180">
      <c r="A180" s="39">
        <f>IF('3 Movimento'!$A$32="","",'3 Movimento'!$A$32)</f>
        <v/>
      </c>
      <c r="B180" s="39" t="inlineStr">
        <is>
          <t>Domingo</t>
        </is>
      </c>
      <c r="C180" s="40">
        <f>IF(OR($A180="",$AF180=""),"",IF($AL180=1,0,IF(IF($AE180&gt;$AD180,AND(C$4&gt;=$AD180,C$4&lt;$AE180),OR(C$4&gt;=$AD180,C$4&lt;$AE180)),IF(OR(AND(C$4&gt;=$AH180,C$4&lt;$AI180),AND(C$4&gt;=$AJ180,C$4&lt;$AK180)),$AG180,$AF180),0)))</f>
        <v/>
      </c>
      <c r="D180" s="40">
        <f>IF(OR($A180="",$AF180=""),"",IF($AL180=1,0,IF(IF($AE180&gt;$AD180,AND(D$4&gt;=$AD180,D$4&lt;$AE180),OR(D$4&gt;=$AD180,D$4&lt;$AE180)),IF(OR(AND(D$4&gt;=$AH180,D$4&lt;$AI180),AND(D$4&gt;=$AJ180,D$4&lt;$AK180)),$AG180,$AF180),0)))</f>
        <v/>
      </c>
      <c r="E180" s="40">
        <f>IF(OR($A180="",$AF180=""),"",IF($AL180=1,0,IF(IF($AE180&gt;$AD180,AND(E$4&gt;=$AD180,E$4&lt;$AE180),OR(E$4&gt;=$AD180,E$4&lt;$AE180)),IF(OR(AND(E$4&gt;=$AH180,E$4&lt;$AI180),AND(E$4&gt;=$AJ180,E$4&lt;$AK180)),$AG180,$AF180),0)))</f>
        <v/>
      </c>
      <c r="F180" s="40">
        <f>IF(OR($A180="",$AF180=""),"",IF($AL180=1,0,IF(IF($AE180&gt;$AD180,AND(F$4&gt;=$AD180,F$4&lt;$AE180),OR(F$4&gt;=$AD180,F$4&lt;$AE180)),IF(OR(AND(F$4&gt;=$AH180,F$4&lt;$AI180),AND(F$4&gt;=$AJ180,F$4&lt;$AK180)),$AG180,$AF180),0)))</f>
        <v/>
      </c>
      <c r="G180" s="40">
        <f>IF(OR($A180="",$AF180=""),"",IF($AL180=1,0,IF(IF($AE180&gt;$AD180,AND(G$4&gt;=$AD180,G$4&lt;$AE180),OR(G$4&gt;=$AD180,G$4&lt;$AE180)),IF(OR(AND(G$4&gt;=$AH180,G$4&lt;$AI180),AND(G$4&gt;=$AJ180,G$4&lt;$AK180)),$AG180,$AF180),0)))</f>
        <v/>
      </c>
      <c r="H180" s="40">
        <f>IF(OR($A180="",$AF180=""),"",IF($AL180=1,0,IF(IF($AE180&gt;$AD180,AND(H$4&gt;=$AD180,H$4&lt;$AE180),OR(H$4&gt;=$AD180,H$4&lt;$AE180)),IF(OR(AND(H$4&gt;=$AH180,H$4&lt;$AI180),AND(H$4&gt;=$AJ180,H$4&lt;$AK180)),$AG180,$AF180),0)))</f>
        <v/>
      </c>
      <c r="I180" s="40">
        <f>IF(OR($A180="",$AF180=""),"",IF($AL180=1,0,IF(IF($AE180&gt;$AD180,AND(I$4&gt;=$AD180,I$4&lt;$AE180),OR(I$4&gt;=$AD180,I$4&lt;$AE180)),IF(OR(AND(I$4&gt;=$AH180,I$4&lt;$AI180),AND(I$4&gt;=$AJ180,I$4&lt;$AK180)),$AG180,$AF180),0)))</f>
        <v/>
      </c>
      <c r="J180" s="40">
        <f>IF(OR($A180="",$AF180=""),"",IF($AL180=1,0,IF(IF($AE180&gt;$AD180,AND(J$4&gt;=$AD180,J$4&lt;$AE180),OR(J$4&gt;=$AD180,J$4&lt;$AE180)),IF(OR(AND(J$4&gt;=$AH180,J$4&lt;$AI180),AND(J$4&gt;=$AJ180,J$4&lt;$AK180)),$AG180,$AF180),0)))</f>
        <v/>
      </c>
      <c r="K180" s="40">
        <f>IF(OR($A180="",$AF180=""),"",IF($AL180=1,0,IF(IF($AE180&gt;$AD180,AND(K$4&gt;=$AD180,K$4&lt;$AE180),OR(K$4&gt;=$AD180,K$4&lt;$AE180)),IF(OR(AND(K$4&gt;=$AH180,K$4&lt;$AI180),AND(K$4&gt;=$AJ180,K$4&lt;$AK180)),$AG180,$AF180),0)))</f>
        <v/>
      </c>
      <c r="L180" s="40">
        <f>IF(OR($A180="",$AF180=""),"",IF($AL180=1,0,IF(IF($AE180&gt;$AD180,AND(L$4&gt;=$AD180,L$4&lt;$AE180),OR(L$4&gt;=$AD180,L$4&lt;$AE180)),IF(OR(AND(L$4&gt;=$AH180,L$4&lt;$AI180),AND(L$4&gt;=$AJ180,L$4&lt;$AK180)),$AG180,$AF180),0)))</f>
        <v/>
      </c>
      <c r="M180" s="40">
        <f>IF(OR($A180="",$AF180=""),"",IF($AL180=1,0,IF(IF($AE180&gt;$AD180,AND(M$4&gt;=$AD180,M$4&lt;$AE180),OR(M$4&gt;=$AD180,M$4&lt;$AE180)),IF(OR(AND(M$4&gt;=$AH180,M$4&lt;$AI180),AND(M$4&gt;=$AJ180,M$4&lt;$AK180)),$AG180,$AF180),0)))</f>
        <v/>
      </c>
      <c r="N180" s="40">
        <f>IF(OR($A180="",$AF180=""),"",IF($AL180=1,0,IF(IF($AE180&gt;$AD180,AND(N$4&gt;=$AD180,N$4&lt;$AE180),OR(N$4&gt;=$AD180,N$4&lt;$AE180)),IF(OR(AND(N$4&gt;=$AH180,N$4&lt;$AI180),AND(N$4&gt;=$AJ180,N$4&lt;$AK180)),$AG180,$AF180),0)))</f>
        <v/>
      </c>
      <c r="O180" s="40">
        <f>IF(OR($A180="",$AF180=""),"",IF($AL180=1,0,IF(IF($AE180&gt;$AD180,AND(O$4&gt;=$AD180,O$4&lt;$AE180),OR(O$4&gt;=$AD180,O$4&lt;$AE180)),IF(OR(AND(O$4&gt;=$AH180,O$4&lt;$AI180),AND(O$4&gt;=$AJ180,O$4&lt;$AK180)),$AG180,$AF180),0)))</f>
        <v/>
      </c>
      <c r="P180" s="40">
        <f>IF(OR($A180="",$AF180=""),"",IF($AL180=1,0,IF(IF($AE180&gt;$AD180,AND(P$4&gt;=$AD180,P$4&lt;$AE180),OR(P$4&gt;=$AD180,P$4&lt;$AE180)),IF(OR(AND(P$4&gt;=$AH180,P$4&lt;$AI180),AND(P$4&gt;=$AJ180,P$4&lt;$AK180)),$AG180,$AF180),0)))</f>
        <v/>
      </c>
      <c r="Q180" s="40">
        <f>IF(OR($A180="",$AF180=""),"",IF($AL180=1,0,IF(IF($AE180&gt;$AD180,AND(Q$4&gt;=$AD180,Q$4&lt;$AE180),OR(Q$4&gt;=$AD180,Q$4&lt;$AE180)),IF(OR(AND(Q$4&gt;=$AH180,Q$4&lt;$AI180),AND(Q$4&gt;=$AJ180,Q$4&lt;$AK180)),$AG180,$AF180),0)))</f>
        <v/>
      </c>
      <c r="R180" s="40">
        <f>IF(OR($A180="",$AF180=""),"",IF($AL180=1,0,IF(IF($AE180&gt;$AD180,AND(R$4&gt;=$AD180,R$4&lt;$AE180),OR(R$4&gt;=$AD180,R$4&lt;$AE180)),IF(OR(AND(R$4&gt;=$AH180,R$4&lt;$AI180),AND(R$4&gt;=$AJ180,R$4&lt;$AK180)),$AG180,$AF180),0)))</f>
        <v/>
      </c>
      <c r="S180" s="40">
        <f>IF(OR($A180="",$AF180=""),"",IF($AL180=1,0,IF(IF($AE180&gt;$AD180,AND(S$4&gt;=$AD180,S$4&lt;$AE180),OR(S$4&gt;=$AD180,S$4&lt;$AE180)),IF(OR(AND(S$4&gt;=$AH180,S$4&lt;$AI180),AND(S$4&gt;=$AJ180,S$4&lt;$AK180)),$AG180,$AF180),0)))</f>
        <v/>
      </c>
      <c r="T180" s="40">
        <f>IF(OR($A180="",$AF180=""),"",IF($AL180=1,0,IF(IF($AE180&gt;$AD180,AND(T$4&gt;=$AD180,T$4&lt;$AE180),OR(T$4&gt;=$AD180,T$4&lt;$AE180)),IF(OR(AND(T$4&gt;=$AH180,T$4&lt;$AI180),AND(T$4&gt;=$AJ180,T$4&lt;$AK180)),$AG180,$AF180),0)))</f>
        <v/>
      </c>
      <c r="U180" s="40">
        <f>IF(OR($A180="",$AF180=""),"",IF($AL180=1,0,IF(IF($AE180&gt;$AD180,AND(U$4&gt;=$AD180,U$4&lt;$AE180),OR(U$4&gt;=$AD180,U$4&lt;$AE180)),IF(OR(AND(U$4&gt;=$AH180,U$4&lt;$AI180),AND(U$4&gt;=$AJ180,U$4&lt;$AK180)),$AG180,$AF180),0)))</f>
        <v/>
      </c>
      <c r="V180" s="40">
        <f>IF(OR($A180="",$AF180=""),"",IF($AL180=1,0,IF(IF($AE180&gt;$AD180,AND(V$4&gt;=$AD180,V$4&lt;$AE180),OR(V$4&gt;=$AD180,V$4&lt;$AE180)),IF(OR(AND(V$4&gt;=$AH180,V$4&lt;$AI180),AND(V$4&gt;=$AJ180,V$4&lt;$AK180)),$AG180,$AF180),0)))</f>
        <v/>
      </c>
      <c r="W180" s="40">
        <f>IF(OR($A180="",$AF180=""),"",IF($AL180=1,0,IF(IF($AE180&gt;$AD180,AND(W$4&gt;=$AD180,W$4&lt;$AE180),OR(W$4&gt;=$AD180,W$4&lt;$AE180)),IF(OR(AND(W$4&gt;=$AH180,W$4&lt;$AI180),AND(W$4&gt;=$AJ180,W$4&lt;$AK180)),$AG180,$AF180),0)))</f>
        <v/>
      </c>
      <c r="X180" s="40">
        <f>IF(OR($A180="",$AF180=""),"",IF($AL180=1,0,IF(IF($AE180&gt;$AD180,AND(X$4&gt;=$AD180,X$4&lt;$AE180),OR(X$4&gt;=$AD180,X$4&lt;$AE180)),IF(OR(AND(X$4&gt;=$AH180,X$4&lt;$AI180),AND(X$4&gt;=$AJ180,X$4&lt;$AK180)),$AG180,$AF180),0)))</f>
        <v/>
      </c>
      <c r="Y180" s="40">
        <f>IF(OR($A180="",$AF180=""),"",IF($AL180=1,0,IF(IF($AE180&gt;$AD180,AND(Y$4&gt;=$AD180,Y$4&lt;$AE180),OR(Y$4&gt;=$AD180,Y$4&lt;$AE180)),IF(OR(AND(Y$4&gt;=$AH180,Y$4&lt;$AI180),AND(Y$4&gt;=$AJ180,Y$4&lt;$AK180)),$AG180,$AF180),0)))</f>
        <v/>
      </c>
      <c r="Z180" s="40">
        <f>IF(OR($A180="",$AF180=""),"",IF($AL180=1,0,IF(IF($AE180&gt;$AD180,AND(Z$4&gt;=$AD180,Z$4&lt;$AE180),OR(Z$4&gt;=$AD180,Z$4&lt;$AE180)),IF(OR(AND(Z$4&gt;=$AH180,Z$4&lt;$AI180),AND(Z$4&gt;=$AJ180,Z$4&lt;$AK180)),$AG180,$AF180),0)))</f>
        <v/>
      </c>
      <c r="AA180" s="41">
        <f>IF($A180="","",SUM(C180:Z180))</f>
        <v/>
      </c>
      <c r="AC180" s="42" t="n">
        <v>3</v>
      </c>
      <c r="AD180" s="42">
        <f>IF('3 Movimento'!$B$32&lt;&gt;"",'3 Movimento'!$B$32,IF('1 Loja'!D$16="",0,'1 Loja'!D$16))*24</f>
        <v/>
      </c>
      <c r="AE180" s="42">
        <f>IF('3 Movimento'!$C$32&lt;&gt;"",'3 Movimento'!$C$32,IF('1 Loja'!D$17="",0,'1 Loja'!D$17))*24</f>
        <v/>
      </c>
      <c r="AF180" s="42">
        <f>IF('3 Movimento'!$H$32="","",'3 Movimento'!$H$32)</f>
        <v/>
      </c>
      <c r="AG180" s="42">
        <f>IF('3 Movimento'!$I$32="",AF180,'3 Movimento'!$I$32)</f>
        <v/>
      </c>
      <c r="AH180" s="42">
        <f>IF('1 Loja'!D$18="",-1,'1 Loja'!D$18*24)</f>
        <v/>
      </c>
      <c r="AI180" s="42">
        <f>IF('1 Loja'!D$19="",-1,'1 Loja'!D$19*24)</f>
        <v/>
      </c>
      <c r="AJ180" s="42">
        <f>IF('1 Loja'!D$20="",-1,'1 Loja'!D$20*24)</f>
        <v/>
      </c>
      <c r="AK180" s="42">
        <f>IF('1 Loja'!D$21="",-1,'1 Loja'!D$21*24)</f>
        <v/>
      </c>
      <c r="AL180" s="42">
        <f>IF(AND('3 Movimento'!$B$32="",'3 Movimento'!$C$32="",OR('1 Loja'!D$16="",'1 Loja'!D$17="")),1,0)</f>
        <v/>
      </c>
    </row>
    <row r="181">
      <c r="A181" s="39">
        <f>IF('3 Movimento'!$A$33="","",'3 Movimento'!$A$33)</f>
        <v/>
      </c>
      <c r="B181" s="39" t="inlineStr">
        <is>
          <t>Segunda</t>
        </is>
      </c>
      <c r="C181" s="40">
        <f>IF(OR($A181="",$AF181=""),"",IF($AL181=1,0,IF(IF($AE181&gt;$AD181,AND(C$4&gt;=$AD181,C$4&lt;$AE181),OR(C$4&gt;=$AD181,C$4&lt;$AE181)),IF(OR(AND(C$4&gt;=$AH181,C$4&lt;$AI181),AND(C$4&gt;=$AJ181,C$4&lt;$AK181)),$AG181,$AF181),0)))</f>
        <v/>
      </c>
      <c r="D181" s="40">
        <f>IF(OR($A181="",$AF181=""),"",IF($AL181=1,0,IF(IF($AE181&gt;$AD181,AND(D$4&gt;=$AD181,D$4&lt;$AE181),OR(D$4&gt;=$AD181,D$4&lt;$AE181)),IF(OR(AND(D$4&gt;=$AH181,D$4&lt;$AI181),AND(D$4&gt;=$AJ181,D$4&lt;$AK181)),$AG181,$AF181),0)))</f>
        <v/>
      </c>
      <c r="E181" s="40">
        <f>IF(OR($A181="",$AF181=""),"",IF($AL181=1,0,IF(IF($AE181&gt;$AD181,AND(E$4&gt;=$AD181,E$4&lt;$AE181),OR(E$4&gt;=$AD181,E$4&lt;$AE181)),IF(OR(AND(E$4&gt;=$AH181,E$4&lt;$AI181),AND(E$4&gt;=$AJ181,E$4&lt;$AK181)),$AG181,$AF181),0)))</f>
        <v/>
      </c>
      <c r="F181" s="40">
        <f>IF(OR($A181="",$AF181=""),"",IF($AL181=1,0,IF(IF($AE181&gt;$AD181,AND(F$4&gt;=$AD181,F$4&lt;$AE181),OR(F$4&gt;=$AD181,F$4&lt;$AE181)),IF(OR(AND(F$4&gt;=$AH181,F$4&lt;$AI181),AND(F$4&gt;=$AJ181,F$4&lt;$AK181)),$AG181,$AF181),0)))</f>
        <v/>
      </c>
      <c r="G181" s="40">
        <f>IF(OR($A181="",$AF181=""),"",IF($AL181=1,0,IF(IF($AE181&gt;$AD181,AND(G$4&gt;=$AD181,G$4&lt;$AE181),OR(G$4&gt;=$AD181,G$4&lt;$AE181)),IF(OR(AND(G$4&gt;=$AH181,G$4&lt;$AI181),AND(G$4&gt;=$AJ181,G$4&lt;$AK181)),$AG181,$AF181),0)))</f>
        <v/>
      </c>
      <c r="H181" s="40">
        <f>IF(OR($A181="",$AF181=""),"",IF($AL181=1,0,IF(IF($AE181&gt;$AD181,AND(H$4&gt;=$AD181,H$4&lt;$AE181),OR(H$4&gt;=$AD181,H$4&lt;$AE181)),IF(OR(AND(H$4&gt;=$AH181,H$4&lt;$AI181),AND(H$4&gt;=$AJ181,H$4&lt;$AK181)),$AG181,$AF181),0)))</f>
        <v/>
      </c>
      <c r="I181" s="40">
        <f>IF(OR($A181="",$AF181=""),"",IF($AL181=1,0,IF(IF($AE181&gt;$AD181,AND(I$4&gt;=$AD181,I$4&lt;$AE181),OR(I$4&gt;=$AD181,I$4&lt;$AE181)),IF(OR(AND(I$4&gt;=$AH181,I$4&lt;$AI181),AND(I$4&gt;=$AJ181,I$4&lt;$AK181)),$AG181,$AF181),0)))</f>
        <v/>
      </c>
      <c r="J181" s="40">
        <f>IF(OR($A181="",$AF181=""),"",IF($AL181=1,0,IF(IF($AE181&gt;$AD181,AND(J$4&gt;=$AD181,J$4&lt;$AE181),OR(J$4&gt;=$AD181,J$4&lt;$AE181)),IF(OR(AND(J$4&gt;=$AH181,J$4&lt;$AI181),AND(J$4&gt;=$AJ181,J$4&lt;$AK181)),$AG181,$AF181),0)))</f>
        <v/>
      </c>
      <c r="K181" s="40">
        <f>IF(OR($A181="",$AF181=""),"",IF($AL181=1,0,IF(IF($AE181&gt;$AD181,AND(K$4&gt;=$AD181,K$4&lt;$AE181),OR(K$4&gt;=$AD181,K$4&lt;$AE181)),IF(OR(AND(K$4&gt;=$AH181,K$4&lt;$AI181),AND(K$4&gt;=$AJ181,K$4&lt;$AK181)),$AG181,$AF181),0)))</f>
        <v/>
      </c>
      <c r="L181" s="40">
        <f>IF(OR($A181="",$AF181=""),"",IF($AL181=1,0,IF(IF($AE181&gt;$AD181,AND(L$4&gt;=$AD181,L$4&lt;$AE181),OR(L$4&gt;=$AD181,L$4&lt;$AE181)),IF(OR(AND(L$4&gt;=$AH181,L$4&lt;$AI181),AND(L$4&gt;=$AJ181,L$4&lt;$AK181)),$AG181,$AF181),0)))</f>
        <v/>
      </c>
      <c r="M181" s="40">
        <f>IF(OR($A181="",$AF181=""),"",IF($AL181=1,0,IF(IF($AE181&gt;$AD181,AND(M$4&gt;=$AD181,M$4&lt;$AE181),OR(M$4&gt;=$AD181,M$4&lt;$AE181)),IF(OR(AND(M$4&gt;=$AH181,M$4&lt;$AI181),AND(M$4&gt;=$AJ181,M$4&lt;$AK181)),$AG181,$AF181),0)))</f>
        <v/>
      </c>
      <c r="N181" s="40">
        <f>IF(OR($A181="",$AF181=""),"",IF($AL181=1,0,IF(IF($AE181&gt;$AD181,AND(N$4&gt;=$AD181,N$4&lt;$AE181),OR(N$4&gt;=$AD181,N$4&lt;$AE181)),IF(OR(AND(N$4&gt;=$AH181,N$4&lt;$AI181),AND(N$4&gt;=$AJ181,N$4&lt;$AK181)),$AG181,$AF181),0)))</f>
        <v/>
      </c>
      <c r="O181" s="40">
        <f>IF(OR($A181="",$AF181=""),"",IF($AL181=1,0,IF(IF($AE181&gt;$AD181,AND(O$4&gt;=$AD181,O$4&lt;$AE181),OR(O$4&gt;=$AD181,O$4&lt;$AE181)),IF(OR(AND(O$4&gt;=$AH181,O$4&lt;$AI181),AND(O$4&gt;=$AJ181,O$4&lt;$AK181)),$AG181,$AF181),0)))</f>
        <v/>
      </c>
      <c r="P181" s="40">
        <f>IF(OR($A181="",$AF181=""),"",IF($AL181=1,0,IF(IF($AE181&gt;$AD181,AND(P$4&gt;=$AD181,P$4&lt;$AE181),OR(P$4&gt;=$AD181,P$4&lt;$AE181)),IF(OR(AND(P$4&gt;=$AH181,P$4&lt;$AI181),AND(P$4&gt;=$AJ181,P$4&lt;$AK181)),$AG181,$AF181),0)))</f>
        <v/>
      </c>
      <c r="Q181" s="40">
        <f>IF(OR($A181="",$AF181=""),"",IF($AL181=1,0,IF(IF($AE181&gt;$AD181,AND(Q$4&gt;=$AD181,Q$4&lt;$AE181),OR(Q$4&gt;=$AD181,Q$4&lt;$AE181)),IF(OR(AND(Q$4&gt;=$AH181,Q$4&lt;$AI181),AND(Q$4&gt;=$AJ181,Q$4&lt;$AK181)),$AG181,$AF181),0)))</f>
        <v/>
      </c>
      <c r="R181" s="40">
        <f>IF(OR($A181="",$AF181=""),"",IF($AL181=1,0,IF(IF($AE181&gt;$AD181,AND(R$4&gt;=$AD181,R$4&lt;$AE181),OR(R$4&gt;=$AD181,R$4&lt;$AE181)),IF(OR(AND(R$4&gt;=$AH181,R$4&lt;$AI181),AND(R$4&gt;=$AJ181,R$4&lt;$AK181)),$AG181,$AF181),0)))</f>
        <v/>
      </c>
      <c r="S181" s="40">
        <f>IF(OR($A181="",$AF181=""),"",IF($AL181=1,0,IF(IF($AE181&gt;$AD181,AND(S$4&gt;=$AD181,S$4&lt;$AE181),OR(S$4&gt;=$AD181,S$4&lt;$AE181)),IF(OR(AND(S$4&gt;=$AH181,S$4&lt;$AI181),AND(S$4&gt;=$AJ181,S$4&lt;$AK181)),$AG181,$AF181),0)))</f>
        <v/>
      </c>
      <c r="T181" s="40">
        <f>IF(OR($A181="",$AF181=""),"",IF($AL181=1,0,IF(IF($AE181&gt;$AD181,AND(T$4&gt;=$AD181,T$4&lt;$AE181),OR(T$4&gt;=$AD181,T$4&lt;$AE181)),IF(OR(AND(T$4&gt;=$AH181,T$4&lt;$AI181),AND(T$4&gt;=$AJ181,T$4&lt;$AK181)),$AG181,$AF181),0)))</f>
        <v/>
      </c>
      <c r="U181" s="40">
        <f>IF(OR($A181="",$AF181=""),"",IF($AL181=1,0,IF(IF($AE181&gt;$AD181,AND(U$4&gt;=$AD181,U$4&lt;$AE181),OR(U$4&gt;=$AD181,U$4&lt;$AE181)),IF(OR(AND(U$4&gt;=$AH181,U$4&lt;$AI181),AND(U$4&gt;=$AJ181,U$4&lt;$AK181)),$AG181,$AF181),0)))</f>
        <v/>
      </c>
      <c r="V181" s="40">
        <f>IF(OR($A181="",$AF181=""),"",IF($AL181=1,0,IF(IF($AE181&gt;$AD181,AND(V$4&gt;=$AD181,V$4&lt;$AE181),OR(V$4&gt;=$AD181,V$4&lt;$AE181)),IF(OR(AND(V$4&gt;=$AH181,V$4&lt;$AI181),AND(V$4&gt;=$AJ181,V$4&lt;$AK181)),$AG181,$AF181),0)))</f>
        <v/>
      </c>
      <c r="W181" s="40">
        <f>IF(OR($A181="",$AF181=""),"",IF($AL181=1,0,IF(IF($AE181&gt;$AD181,AND(W$4&gt;=$AD181,W$4&lt;$AE181),OR(W$4&gt;=$AD181,W$4&lt;$AE181)),IF(OR(AND(W$4&gt;=$AH181,W$4&lt;$AI181),AND(W$4&gt;=$AJ181,W$4&lt;$AK181)),$AG181,$AF181),0)))</f>
        <v/>
      </c>
      <c r="X181" s="40">
        <f>IF(OR($A181="",$AF181=""),"",IF($AL181=1,0,IF(IF($AE181&gt;$AD181,AND(X$4&gt;=$AD181,X$4&lt;$AE181),OR(X$4&gt;=$AD181,X$4&lt;$AE181)),IF(OR(AND(X$4&gt;=$AH181,X$4&lt;$AI181),AND(X$4&gt;=$AJ181,X$4&lt;$AK181)),$AG181,$AF181),0)))</f>
        <v/>
      </c>
      <c r="Y181" s="40">
        <f>IF(OR($A181="",$AF181=""),"",IF($AL181=1,0,IF(IF($AE181&gt;$AD181,AND(Y$4&gt;=$AD181,Y$4&lt;$AE181),OR(Y$4&gt;=$AD181,Y$4&lt;$AE181)),IF(OR(AND(Y$4&gt;=$AH181,Y$4&lt;$AI181),AND(Y$4&gt;=$AJ181,Y$4&lt;$AK181)),$AG181,$AF181),0)))</f>
        <v/>
      </c>
      <c r="Z181" s="40">
        <f>IF(OR($A181="",$AF181=""),"",IF($AL181=1,0,IF(IF($AE181&gt;$AD181,AND(Z$4&gt;=$AD181,Z$4&lt;$AE181),OR(Z$4&gt;=$AD181,Z$4&lt;$AE181)),IF(OR(AND(Z$4&gt;=$AH181,Z$4&lt;$AI181),AND(Z$4&gt;=$AJ181,Z$4&lt;$AK181)),$AG181,$AF181),0)))</f>
        <v/>
      </c>
      <c r="AA181" s="41">
        <f>IF($A181="","",SUM(C181:Z181))</f>
        <v/>
      </c>
      <c r="AC181" s="42" t="n">
        <v>1</v>
      </c>
      <c r="AD181" s="42">
        <f>IF('3 Movimento'!$B$33&lt;&gt;"",'3 Movimento'!$B$33,IF('1 Loja'!B$16="",0,'1 Loja'!B$16))*24</f>
        <v/>
      </c>
      <c r="AE181" s="42">
        <f>IF('3 Movimento'!$C$33&lt;&gt;"",'3 Movimento'!$C$33,IF('1 Loja'!B$17="",0,'1 Loja'!B$17))*24</f>
        <v/>
      </c>
      <c r="AF181" s="42">
        <f>IF('3 Movimento'!$D$33="","",'3 Movimento'!$D$33)</f>
        <v/>
      </c>
      <c r="AG181" s="42">
        <f>IF('3 Movimento'!$E$33="",AF181,'3 Movimento'!$E$33)</f>
        <v/>
      </c>
      <c r="AH181" s="42">
        <f>IF('1 Loja'!B$18="",-1,'1 Loja'!B$18*24)</f>
        <v/>
      </c>
      <c r="AI181" s="42">
        <f>IF('1 Loja'!B$19="",-1,'1 Loja'!B$19*24)</f>
        <v/>
      </c>
      <c r="AJ181" s="42">
        <f>IF('1 Loja'!B$20="",-1,'1 Loja'!B$20*24)</f>
        <v/>
      </c>
      <c r="AK181" s="42">
        <f>IF('1 Loja'!B$21="",-1,'1 Loja'!B$21*24)</f>
        <v/>
      </c>
      <c r="AL181" s="42">
        <f>IF(AND('3 Movimento'!$B$33="",'3 Movimento'!$C$33="",OR('1 Loja'!B$16="",'1 Loja'!B$17="")),1,0)</f>
        <v/>
      </c>
    </row>
    <row r="182">
      <c r="A182" s="39">
        <f>IF('3 Movimento'!$A$33="","",'3 Movimento'!$A$33)</f>
        <v/>
      </c>
      <c r="B182" s="39" t="inlineStr">
        <is>
          <t>Terça</t>
        </is>
      </c>
      <c r="C182" s="40">
        <f>IF(OR($A182="",$AF182=""),"",IF($AL182=1,0,IF(IF($AE182&gt;$AD182,AND(C$4&gt;=$AD182,C$4&lt;$AE182),OR(C$4&gt;=$AD182,C$4&lt;$AE182)),IF(OR(AND(C$4&gt;=$AH182,C$4&lt;$AI182),AND(C$4&gt;=$AJ182,C$4&lt;$AK182)),$AG182,$AF182),0)))</f>
        <v/>
      </c>
      <c r="D182" s="40">
        <f>IF(OR($A182="",$AF182=""),"",IF($AL182=1,0,IF(IF($AE182&gt;$AD182,AND(D$4&gt;=$AD182,D$4&lt;$AE182),OR(D$4&gt;=$AD182,D$4&lt;$AE182)),IF(OR(AND(D$4&gt;=$AH182,D$4&lt;$AI182),AND(D$4&gt;=$AJ182,D$4&lt;$AK182)),$AG182,$AF182),0)))</f>
        <v/>
      </c>
      <c r="E182" s="40">
        <f>IF(OR($A182="",$AF182=""),"",IF($AL182=1,0,IF(IF($AE182&gt;$AD182,AND(E$4&gt;=$AD182,E$4&lt;$AE182),OR(E$4&gt;=$AD182,E$4&lt;$AE182)),IF(OR(AND(E$4&gt;=$AH182,E$4&lt;$AI182),AND(E$4&gt;=$AJ182,E$4&lt;$AK182)),$AG182,$AF182),0)))</f>
        <v/>
      </c>
      <c r="F182" s="40">
        <f>IF(OR($A182="",$AF182=""),"",IF($AL182=1,0,IF(IF($AE182&gt;$AD182,AND(F$4&gt;=$AD182,F$4&lt;$AE182),OR(F$4&gt;=$AD182,F$4&lt;$AE182)),IF(OR(AND(F$4&gt;=$AH182,F$4&lt;$AI182),AND(F$4&gt;=$AJ182,F$4&lt;$AK182)),$AG182,$AF182),0)))</f>
        <v/>
      </c>
      <c r="G182" s="40">
        <f>IF(OR($A182="",$AF182=""),"",IF($AL182=1,0,IF(IF($AE182&gt;$AD182,AND(G$4&gt;=$AD182,G$4&lt;$AE182),OR(G$4&gt;=$AD182,G$4&lt;$AE182)),IF(OR(AND(G$4&gt;=$AH182,G$4&lt;$AI182),AND(G$4&gt;=$AJ182,G$4&lt;$AK182)),$AG182,$AF182),0)))</f>
        <v/>
      </c>
      <c r="H182" s="40">
        <f>IF(OR($A182="",$AF182=""),"",IF($AL182=1,0,IF(IF($AE182&gt;$AD182,AND(H$4&gt;=$AD182,H$4&lt;$AE182),OR(H$4&gt;=$AD182,H$4&lt;$AE182)),IF(OR(AND(H$4&gt;=$AH182,H$4&lt;$AI182),AND(H$4&gt;=$AJ182,H$4&lt;$AK182)),$AG182,$AF182),0)))</f>
        <v/>
      </c>
      <c r="I182" s="40">
        <f>IF(OR($A182="",$AF182=""),"",IF($AL182=1,0,IF(IF($AE182&gt;$AD182,AND(I$4&gt;=$AD182,I$4&lt;$AE182),OR(I$4&gt;=$AD182,I$4&lt;$AE182)),IF(OR(AND(I$4&gt;=$AH182,I$4&lt;$AI182),AND(I$4&gt;=$AJ182,I$4&lt;$AK182)),$AG182,$AF182),0)))</f>
        <v/>
      </c>
      <c r="J182" s="40">
        <f>IF(OR($A182="",$AF182=""),"",IF($AL182=1,0,IF(IF($AE182&gt;$AD182,AND(J$4&gt;=$AD182,J$4&lt;$AE182),OR(J$4&gt;=$AD182,J$4&lt;$AE182)),IF(OR(AND(J$4&gt;=$AH182,J$4&lt;$AI182),AND(J$4&gt;=$AJ182,J$4&lt;$AK182)),$AG182,$AF182),0)))</f>
        <v/>
      </c>
      <c r="K182" s="40">
        <f>IF(OR($A182="",$AF182=""),"",IF($AL182=1,0,IF(IF($AE182&gt;$AD182,AND(K$4&gt;=$AD182,K$4&lt;$AE182),OR(K$4&gt;=$AD182,K$4&lt;$AE182)),IF(OR(AND(K$4&gt;=$AH182,K$4&lt;$AI182),AND(K$4&gt;=$AJ182,K$4&lt;$AK182)),$AG182,$AF182),0)))</f>
        <v/>
      </c>
      <c r="L182" s="40">
        <f>IF(OR($A182="",$AF182=""),"",IF($AL182=1,0,IF(IF($AE182&gt;$AD182,AND(L$4&gt;=$AD182,L$4&lt;$AE182),OR(L$4&gt;=$AD182,L$4&lt;$AE182)),IF(OR(AND(L$4&gt;=$AH182,L$4&lt;$AI182),AND(L$4&gt;=$AJ182,L$4&lt;$AK182)),$AG182,$AF182),0)))</f>
        <v/>
      </c>
      <c r="M182" s="40">
        <f>IF(OR($A182="",$AF182=""),"",IF($AL182=1,0,IF(IF($AE182&gt;$AD182,AND(M$4&gt;=$AD182,M$4&lt;$AE182),OR(M$4&gt;=$AD182,M$4&lt;$AE182)),IF(OR(AND(M$4&gt;=$AH182,M$4&lt;$AI182),AND(M$4&gt;=$AJ182,M$4&lt;$AK182)),$AG182,$AF182),0)))</f>
        <v/>
      </c>
      <c r="N182" s="40">
        <f>IF(OR($A182="",$AF182=""),"",IF($AL182=1,0,IF(IF($AE182&gt;$AD182,AND(N$4&gt;=$AD182,N$4&lt;$AE182),OR(N$4&gt;=$AD182,N$4&lt;$AE182)),IF(OR(AND(N$4&gt;=$AH182,N$4&lt;$AI182),AND(N$4&gt;=$AJ182,N$4&lt;$AK182)),$AG182,$AF182),0)))</f>
        <v/>
      </c>
      <c r="O182" s="40">
        <f>IF(OR($A182="",$AF182=""),"",IF($AL182=1,0,IF(IF($AE182&gt;$AD182,AND(O$4&gt;=$AD182,O$4&lt;$AE182),OR(O$4&gt;=$AD182,O$4&lt;$AE182)),IF(OR(AND(O$4&gt;=$AH182,O$4&lt;$AI182),AND(O$4&gt;=$AJ182,O$4&lt;$AK182)),$AG182,$AF182),0)))</f>
        <v/>
      </c>
      <c r="P182" s="40">
        <f>IF(OR($A182="",$AF182=""),"",IF($AL182=1,0,IF(IF($AE182&gt;$AD182,AND(P$4&gt;=$AD182,P$4&lt;$AE182),OR(P$4&gt;=$AD182,P$4&lt;$AE182)),IF(OR(AND(P$4&gt;=$AH182,P$4&lt;$AI182),AND(P$4&gt;=$AJ182,P$4&lt;$AK182)),$AG182,$AF182),0)))</f>
        <v/>
      </c>
      <c r="Q182" s="40">
        <f>IF(OR($A182="",$AF182=""),"",IF($AL182=1,0,IF(IF($AE182&gt;$AD182,AND(Q$4&gt;=$AD182,Q$4&lt;$AE182),OR(Q$4&gt;=$AD182,Q$4&lt;$AE182)),IF(OR(AND(Q$4&gt;=$AH182,Q$4&lt;$AI182),AND(Q$4&gt;=$AJ182,Q$4&lt;$AK182)),$AG182,$AF182),0)))</f>
        <v/>
      </c>
      <c r="R182" s="40">
        <f>IF(OR($A182="",$AF182=""),"",IF($AL182=1,0,IF(IF($AE182&gt;$AD182,AND(R$4&gt;=$AD182,R$4&lt;$AE182),OR(R$4&gt;=$AD182,R$4&lt;$AE182)),IF(OR(AND(R$4&gt;=$AH182,R$4&lt;$AI182),AND(R$4&gt;=$AJ182,R$4&lt;$AK182)),$AG182,$AF182),0)))</f>
        <v/>
      </c>
      <c r="S182" s="40">
        <f>IF(OR($A182="",$AF182=""),"",IF($AL182=1,0,IF(IF($AE182&gt;$AD182,AND(S$4&gt;=$AD182,S$4&lt;$AE182),OR(S$4&gt;=$AD182,S$4&lt;$AE182)),IF(OR(AND(S$4&gt;=$AH182,S$4&lt;$AI182),AND(S$4&gt;=$AJ182,S$4&lt;$AK182)),$AG182,$AF182),0)))</f>
        <v/>
      </c>
      <c r="T182" s="40">
        <f>IF(OR($A182="",$AF182=""),"",IF($AL182=1,0,IF(IF($AE182&gt;$AD182,AND(T$4&gt;=$AD182,T$4&lt;$AE182),OR(T$4&gt;=$AD182,T$4&lt;$AE182)),IF(OR(AND(T$4&gt;=$AH182,T$4&lt;$AI182),AND(T$4&gt;=$AJ182,T$4&lt;$AK182)),$AG182,$AF182),0)))</f>
        <v/>
      </c>
      <c r="U182" s="40">
        <f>IF(OR($A182="",$AF182=""),"",IF($AL182=1,0,IF(IF($AE182&gt;$AD182,AND(U$4&gt;=$AD182,U$4&lt;$AE182),OR(U$4&gt;=$AD182,U$4&lt;$AE182)),IF(OR(AND(U$4&gt;=$AH182,U$4&lt;$AI182),AND(U$4&gt;=$AJ182,U$4&lt;$AK182)),$AG182,$AF182),0)))</f>
        <v/>
      </c>
      <c r="V182" s="40">
        <f>IF(OR($A182="",$AF182=""),"",IF($AL182=1,0,IF(IF($AE182&gt;$AD182,AND(V$4&gt;=$AD182,V$4&lt;$AE182),OR(V$4&gt;=$AD182,V$4&lt;$AE182)),IF(OR(AND(V$4&gt;=$AH182,V$4&lt;$AI182),AND(V$4&gt;=$AJ182,V$4&lt;$AK182)),$AG182,$AF182),0)))</f>
        <v/>
      </c>
      <c r="W182" s="40">
        <f>IF(OR($A182="",$AF182=""),"",IF($AL182=1,0,IF(IF($AE182&gt;$AD182,AND(W$4&gt;=$AD182,W$4&lt;$AE182),OR(W$4&gt;=$AD182,W$4&lt;$AE182)),IF(OR(AND(W$4&gt;=$AH182,W$4&lt;$AI182),AND(W$4&gt;=$AJ182,W$4&lt;$AK182)),$AG182,$AF182),0)))</f>
        <v/>
      </c>
      <c r="X182" s="40">
        <f>IF(OR($A182="",$AF182=""),"",IF($AL182=1,0,IF(IF($AE182&gt;$AD182,AND(X$4&gt;=$AD182,X$4&lt;$AE182),OR(X$4&gt;=$AD182,X$4&lt;$AE182)),IF(OR(AND(X$4&gt;=$AH182,X$4&lt;$AI182),AND(X$4&gt;=$AJ182,X$4&lt;$AK182)),$AG182,$AF182),0)))</f>
        <v/>
      </c>
      <c r="Y182" s="40">
        <f>IF(OR($A182="",$AF182=""),"",IF($AL182=1,0,IF(IF($AE182&gt;$AD182,AND(Y$4&gt;=$AD182,Y$4&lt;$AE182),OR(Y$4&gt;=$AD182,Y$4&lt;$AE182)),IF(OR(AND(Y$4&gt;=$AH182,Y$4&lt;$AI182),AND(Y$4&gt;=$AJ182,Y$4&lt;$AK182)),$AG182,$AF182),0)))</f>
        <v/>
      </c>
      <c r="Z182" s="40">
        <f>IF(OR($A182="",$AF182=""),"",IF($AL182=1,0,IF(IF($AE182&gt;$AD182,AND(Z$4&gt;=$AD182,Z$4&lt;$AE182),OR(Z$4&gt;=$AD182,Z$4&lt;$AE182)),IF(OR(AND(Z$4&gt;=$AH182,Z$4&lt;$AI182),AND(Z$4&gt;=$AJ182,Z$4&lt;$AK182)),$AG182,$AF182),0)))</f>
        <v/>
      </c>
      <c r="AA182" s="41">
        <f>IF($A182="","",SUM(C182:Z182))</f>
        <v/>
      </c>
      <c r="AC182" s="42" t="n">
        <v>1</v>
      </c>
      <c r="AD182" s="42">
        <f>IF('3 Movimento'!$B$33&lt;&gt;"",'3 Movimento'!$B$33,IF('1 Loja'!B$16="",0,'1 Loja'!B$16))*24</f>
        <v/>
      </c>
      <c r="AE182" s="42">
        <f>IF('3 Movimento'!$C$33&lt;&gt;"",'3 Movimento'!$C$33,IF('1 Loja'!B$17="",0,'1 Loja'!B$17))*24</f>
        <v/>
      </c>
      <c r="AF182" s="42">
        <f>IF('3 Movimento'!$D$33="","",'3 Movimento'!$D$33)</f>
        <v/>
      </c>
      <c r="AG182" s="42">
        <f>IF('3 Movimento'!$E$33="",AF182,'3 Movimento'!$E$33)</f>
        <v/>
      </c>
      <c r="AH182" s="42">
        <f>IF('1 Loja'!B$18="",-1,'1 Loja'!B$18*24)</f>
        <v/>
      </c>
      <c r="AI182" s="42">
        <f>IF('1 Loja'!B$19="",-1,'1 Loja'!B$19*24)</f>
        <v/>
      </c>
      <c r="AJ182" s="42">
        <f>IF('1 Loja'!B$20="",-1,'1 Loja'!B$20*24)</f>
        <v/>
      </c>
      <c r="AK182" s="42">
        <f>IF('1 Loja'!B$21="",-1,'1 Loja'!B$21*24)</f>
        <v/>
      </c>
      <c r="AL182" s="42">
        <f>IF(AND('3 Movimento'!$B$33="",'3 Movimento'!$C$33="",OR('1 Loja'!B$16="",'1 Loja'!B$17="")),1,0)</f>
        <v/>
      </c>
    </row>
    <row r="183">
      <c r="A183" s="39">
        <f>IF('3 Movimento'!$A$33="","",'3 Movimento'!$A$33)</f>
        <v/>
      </c>
      <c r="B183" s="39" t="inlineStr">
        <is>
          <t>Quarta</t>
        </is>
      </c>
      <c r="C183" s="40">
        <f>IF(OR($A183="",$AF183=""),"",IF($AL183=1,0,IF(IF($AE183&gt;$AD183,AND(C$4&gt;=$AD183,C$4&lt;$AE183),OR(C$4&gt;=$AD183,C$4&lt;$AE183)),IF(OR(AND(C$4&gt;=$AH183,C$4&lt;$AI183),AND(C$4&gt;=$AJ183,C$4&lt;$AK183)),$AG183,$AF183),0)))</f>
        <v/>
      </c>
      <c r="D183" s="40">
        <f>IF(OR($A183="",$AF183=""),"",IF($AL183=1,0,IF(IF($AE183&gt;$AD183,AND(D$4&gt;=$AD183,D$4&lt;$AE183),OR(D$4&gt;=$AD183,D$4&lt;$AE183)),IF(OR(AND(D$4&gt;=$AH183,D$4&lt;$AI183),AND(D$4&gt;=$AJ183,D$4&lt;$AK183)),$AG183,$AF183),0)))</f>
        <v/>
      </c>
      <c r="E183" s="40">
        <f>IF(OR($A183="",$AF183=""),"",IF($AL183=1,0,IF(IF($AE183&gt;$AD183,AND(E$4&gt;=$AD183,E$4&lt;$AE183),OR(E$4&gt;=$AD183,E$4&lt;$AE183)),IF(OR(AND(E$4&gt;=$AH183,E$4&lt;$AI183),AND(E$4&gt;=$AJ183,E$4&lt;$AK183)),$AG183,$AF183),0)))</f>
        <v/>
      </c>
      <c r="F183" s="40">
        <f>IF(OR($A183="",$AF183=""),"",IF($AL183=1,0,IF(IF($AE183&gt;$AD183,AND(F$4&gt;=$AD183,F$4&lt;$AE183),OR(F$4&gt;=$AD183,F$4&lt;$AE183)),IF(OR(AND(F$4&gt;=$AH183,F$4&lt;$AI183),AND(F$4&gt;=$AJ183,F$4&lt;$AK183)),$AG183,$AF183),0)))</f>
        <v/>
      </c>
      <c r="G183" s="40">
        <f>IF(OR($A183="",$AF183=""),"",IF($AL183=1,0,IF(IF($AE183&gt;$AD183,AND(G$4&gt;=$AD183,G$4&lt;$AE183),OR(G$4&gt;=$AD183,G$4&lt;$AE183)),IF(OR(AND(G$4&gt;=$AH183,G$4&lt;$AI183),AND(G$4&gt;=$AJ183,G$4&lt;$AK183)),$AG183,$AF183),0)))</f>
        <v/>
      </c>
      <c r="H183" s="40">
        <f>IF(OR($A183="",$AF183=""),"",IF($AL183=1,0,IF(IF($AE183&gt;$AD183,AND(H$4&gt;=$AD183,H$4&lt;$AE183),OR(H$4&gt;=$AD183,H$4&lt;$AE183)),IF(OR(AND(H$4&gt;=$AH183,H$4&lt;$AI183),AND(H$4&gt;=$AJ183,H$4&lt;$AK183)),$AG183,$AF183),0)))</f>
        <v/>
      </c>
      <c r="I183" s="40">
        <f>IF(OR($A183="",$AF183=""),"",IF($AL183=1,0,IF(IF($AE183&gt;$AD183,AND(I$4&gt;=$AD183,I$4&lt;$AE183),OR(I$4&gt;=$AD183,I$4&lt;$AE183)),IF(OR(AND(I$4&gt;=$AH183,I$4&lt;$AI183),AND(I$4&gt;=$AJ183,I$4&lt;$AK183)),$AG183,$AF183),0)))</f>
        <v/>
      </c>
      <c r="J183" s="40">
        <f>IF(OR($A183="",$AF183=""),"",IF($AL183=1,0,IF(IF($AE183&gt;$AD183,AND(J$4&gt;=$AD183,J$4&lt;$AE183),OR(J$4&gt;=$AD183,J$4&lt;$AE183)),IF(OR(AND(J$4&gt;=$AH183,J$4&lt;$AI183),AND(J$4&gt;=$AJ183,J$4&lt;$AK183)),$AG183,$AF183),0)))</f>
        <v/>
      </c>
      <c r="K183" s="40">
        <f>IF(OR($A183="",$AF183=""),"",IF($AL183=1,0,IF(IF($AE183&gt;$AD183,AND(K$4&gt;=$AD183,K$4&lt;$AE183),OR(K$4&gt;=$AD183,K$4&lt;$AE183)),IF(OR(AND(K$4&gt;=$AH183,K$4&lt;$AI183),AND(K$4&gt;=$AJ183,K$4&lt;$AK183)),$AG183,$AF183),0)))</f>
        <v/>
      </c>
      <c r="L183" s="40">
        <f>IF(OR($A183="",$AF183=""),"",IF($AL183=1,0,IF(IF($AE183&gt;$AD183,AND(L$4&gt;=$AD183,L$4&lt;$AE183),OR(L$4&gt;=$AD183,L$4&lt;$AE183)),IF(OR(AND(L$4&gt;=$AH183,L$4&lt;$AI183),AND(L$4&gt;=$AJ183,L$4&lt;$AK183)),$AG183,$AF183),0)))</f>
        <v/>
      </c>
      <c r="M183" s="40">
        <f>IF(OR($A183="",$AF183=""),"",IF($AL183=1,0,IF(IF($AE183&gt;$AD183,AND(M$4&gt;=$AD183,M$4&lt;$AE183),OR(M$4&gt;=$AD183,M$4&lt;$AE183)),IF(OR(AND(M$4&gt;=$AH183,M$4&lt;$AI183),AND(M$4&gt;=$AJ183,M$4&lt;$AK183)),$AG183,$AF183),0)))</f>
        <v/>
      </c>
      <c r="N183" s="40">
        <f>IF(OR($A183="",$AF183=""),"",IF($AL183=1,0,IF(IF($AE183&gt;$AD183,AND(N$4&gt;=$AD183,N$4&lt;$AE183),OR(N$4&gt;=$AD183,N$4&lt;$AE183)),IF(OR(AND(N$4&gt;=$AH183,N$4&lt;$AI183),AND(N$4&gt;=$AJ183,N$4&lt;$AK183)),$AG183,$AF183),0)))</f>
        <v/>
      </c>
      <c r="O183" s="40">
        <f>IF(OR($A183="",$AF183=""),"",IF($AL183=1,0,IF(IF($AE183&gt;$AD183,AND(O$4&gt;=$AD183,O$4&lt;$AE183),OR(O$4&gt;=$AD183,O$4&lt;$AE183)),IF(OR(AND(O$4&gt;=$AH183,O$4&lt;$AI183),AND(O$4&gt;=$AJ183,O$4&lt;$AK183)),$AG183,$AF183),0)))</f>
        <v/>
      </c>
      <c r="P183" s="40">
        <f>IF(OR($A183="",$AF183=""),"",IF($AL183=1,0,IF(IF($AE183&gt;$AD183,AND(P$4&gt;=$AD183,P$4&lt;$AE183),OR(P$4&gt;=$AD183,P$4&lt;$AE183)),IF(OR(AND(P$4&gt;=$AH183,P$4&lt;$AI183),AND(P$4&gt;=$AJ183,P$4&lt;$AK183)),$AG183,$AF183),0)))</f>
        <v/>
      </c>
      <c r="Q183" s="40">
        <f>IF(OR($A183="",$AF183=""),"",IF($AL183=1,0,IF(IF($AE183&gt;$AD183,AND(Q$4&gt;=$AD183,Q$4&lt;$AE183),OR(Q$4&gt;=$AD183,Q$4&lt;$AE183)),IF(OR(AND(Q$4&gt;=$AH183,Q$4&lt;$AI183),AND(Q$4&gt;=$AJ183,Q$4&lt;$AK183)),$AG183,$AF183),0)))</f>
        <v/>
      </c>
      <c r="R183" s="40">
        <f>IF(OR($A183="",$AF183=""),"",IF($AL183=1,0,IF(IF($AE183&gt;$AD183,AND(R$4&gt;=$AD183,R$4&lt;$AE183),OR(R$4&gt;=$AD183,R$4&lt;$AE183)),IF(OR(AND(R$4&gt;=$AH183,R$4&lt;$AI183),AND(R$4&gt;=$AJ183,R$4&lt;$AK183)),$AG183,$AF183),0)))</f>
        <v/>
      </c>
      <c r="S183" s="40">
        <f>IF(OR($A183="",$AF183=""),"",IF($AL183=1,0,IF(IF($AE183&gt;$AD183,AND(S$4&gt;=$AD183,S$4&lt;$AE183),OR(S$4&gt;=$AD183,S$4&lt;$AE183)),IF(OR(AND(S$4&gt;=$AH183,S$4&lt;$AI183),AND(S$4&gt;=$AJ183,S$4&lt;$AK183)),$AG183,$AF183),0)))</f>
        <v/>
      </c>
      <c r="T183" s="40">
        <f>IF(OR($A183="",$AF183=""),"",IF($AL183=1,0,IF(IF($AE183&gt;$AD183,AND(T$4&gt;=$AD183,T$4&lt;$AE183),OR(T$4&gt;=$AD183,T$4&lt;$AE183)),IF(OR(AND(T$4&gt;=$AH183,T$4&lt;$AI183),AND(T$4&gt;=$AJ183,T$4&lt;$AK183)),$AG183,$AF183),0)))</f>
        <v/>
      </c>
      <c r="U183" s="40">
        <f>IF(OR($A183="",$AF183=""),"",IF($AL183=1,0,IF(IF($AE183&gt;$AD183,AND(U$4&gt;=$AD183,U$4&lt;$AE183),OR(U$4&gt;=$AD183,U$4&lt;$AE183)),IF(OR(AND(U$4&gt;=$AH183,U$4&lt;$AI183),AND(U$4&gt;=$AJ183,U$4&lt;$AK183)),$AG183,$AF183),0)))</f>
        <v/>
      </c>
      <c r="V183" s="40">
        <f>IF(OR($A183="",$AF183=""),"",IF($AL183=1,0,IF(IF($AE183&gt;$AD183,AND(V$4&gt;=$AD183,V$4&lt;$AE183),OR(V$4&gt;=$AD183,V$4&lt;$AE183)),IF(OR(AND(V$4&gt;=$AH183,V$4&lt;$AI183),AND(V$4&gt;=$AJ183,V$4&lt;$AK183)),$AG183,$AF183),0)))</f>
        <v/>
      </c>
      <c r="W183" s="40">
        <f>IF(OR($A183="",$AF183=""),"",IF($AL183=1,0,IF(IF($AE183&gt;$AD183,AND(W$4&gt;=$AD183,W$4&lt;$AE183),OR(W$4&gt;=$AD183,W$4&lt;$AE183)),IF(OR(AND(W$4&gt;=$AH183,W$4&lt;$AI183),AND(W$4&gt;=$AJ183,W$4&lt;$AK183)),$AG183,$AF183),0)))</f>
        <v/>
      </c>
      <c r="X183" s="40">
        <f>IF(OR($A183="",$AF183=""),"",IF($AL183=1,0,IF(IF($AE183&gt;$AD183,AND(X$4&gt;=$AD183,X$4&lt;$AE183),OR(X$4&gt;=$AD183,X$4&lt;$AE183)),IF(OR(AND(X$4&gt;=$AH183,X$4&lt;$AI183),AND(X$4&gt;=$AJ183,X$4&lt;$AK183)),$AG183,$AF183),0)))</f>
        <v/>
      </c>
      <c r="Y183" s="40">
        <f>IF(OR($A183="",$AF183=""),"",IF($AL183=1,0,IF(IF($AE183&gt;$AD183,AND(Y$4&gt;=$AD183,Y$4&lt;$AE183),OR(Y$4&gt;=$AD183,Y$4&lt;$AE183)),IF(OR(AND(Y$4&gt;=$AH183,Y$4&lt;$AI183),AND(Y$4&gt;=$AJ183,Y$4&lt;$AK183)),$AG183,$AF183),0)))</f>
        <v/>
      </c>
      <c r="Z183" s="40">
        <f>IF(OR($A183="",$AF183=""),"",IF($AL183=1,0,IF(IF($AE183&gt;$AD183,AND(Z$4&gt;=$AD183,Z$4&lt;$AE183),OR(Z$4&gt;=$AD183,Z$4&lt;$AE183)),IF(OR(AND(Z$4&gt;=$AH183,Z$4&lt;$AI183),AND(Z$4&gt;=$AJ183,Z$4&lt;$AK183)),$AG183,$AF183),0)))</f>
        <v/>
      </c>
      <c r="AA183" s="41">
        <f>IF($A183="","",SUM(C183:Z183))</f>
        <v/>
      </c>
      <c r="AC183" s="42" t="n">
        <v>1</v>
      </c>
      <c r="AD183" s="42">
        <f>IF('3 Movimento'!$B$33&lt;&gt;"",'3 Movimento'!$B$33,IF('1 Loja'!B$16="",0,'1 Loja'!B$16))*24</f>
        <v/>
      </c>
      <c r="AE183" s="42">
        <f>IF('3 Movimento'!$C$33&lt;&gt;"",'3 Movimento'!$C$33,IF('1 Loja'!B$17="",0,'1 Loja'!B$17))*24</f>
        <v/>
      </c>
      <c r="AF183" s="42">
        <f>IF('3 Movimento'!$D$33="","",'3 Movimento'!$D$33)</f>
        <v/>
      </c>
      <c r="AG183" s="42">
        <f>IF('3 Movimento'!$E$33="",AF183,'3 Movimento'!$E$33)</f>
        <v/>
      </c>
      <c r="AH183" s="42">
        <f>IF('1 Loja'!B$18="",-1,'1 Loja'!B$18*24)</f>
        <v/>
      </c>
      <c r="AI183" s="42">
        <f>IF('1 Loja'!B$19="",-1,'1 Loja'!B$19*24)</f>
        <v/>
      </c>
      <c r="AJ183" s="42">
        <f>IF('1 Loja'!B$20="",-1,'1 Loja'!B$20*24)</f>
        <v/>
      </c>
      <c r="AK183" s="42">
        <f>IF('1 Loja'!B$21="",-1,'1 Loja'!B$21*24)</f>
        <v/>
      </c>
      <c r="AL183" s="42">
        <f>IF(AND('3 Movimento'!$B$33="",'3 Movimento'!$C$33="",OR('1 Loja'!B$16="",'1 Loja'!B$17="")),1,0)</f>
        <v/>
      </c>
    </row>
    <row r="184">
      <c r="A184" s="39">
        <f>IF('3 Movimento'!$A$33="","",'3 Movimento'!$A$33)</f>
        <v/>
      </c>
      <c r="B184" s="39" t="inlineStr">
        <is>
          <t>Quinta</t>
        </is>
      </c>
      <c r="C184" s="40">
        <f>IF(OR($A184="",$AF184=""),"",IF($AL184=1,0,IF(IF($AE184&gt;$AD184,AND(C$4&gt;=$AD184,C$4&lt;$AE184),OR(C$4&gt;=$AD184,C$4&lt;$AE184)),IF(OR(AND(C$4&gt;=$AH184,C$4&lt;$AI184),AND(C$4&gt;=$AJ184,C$4&lt;$AK184)),$AG184,$AF184),0)))</f>
        <v/>
      </c>
      <c r="D184" s="40">
        <f>IF(OR($A184="",$AF184=""),"",IF($AL184=1,0,IF(IF($AE184&gt;$AD184,AND(D$4&gt;=$AD184,D$4&lt;$AE184),OR(D$4&gt;=$AD184,D$4&lt;$AE184)),IF(OR(AND(D$4&gt;=$AH184,D$4&lt;$AI184),AND(D$4&gt;=$AJ184,D$4&lt;$AK184)),$AG184,$AF184),0)))</f>
        <v/>
      </c>
      <c r="E184" s="40">
        <f>IF(OR($A184="",$AF184=""),"",IF($AL184=1,0,IF(IF($AE184&gt;$AD184,AND(E$4&gt;=$AD184,E$4&lt;$AE184),OR(E$4&gt;=$AD184,E$4&lt;$AE184)),IF(OR(AND(E$4&gt;=$AH184,E$4&lt;$AI184),AND(E$4&gt;=$AJ184,E$4&lt;$AK184)),$AG184,$AF184),0)))</f>
        <v/>
      </c>
      <c r="F184" s="40">
        <f>IF(OR($A184="",$AF184=""),"",IF($AL184=1,0,IF(IF($AE184&gt;$AD184,AND(F$4&gt;=$AD184,F$4&lt;$AE184),OR(F$4&gt;=$AD184,F$4&lt;$AE184)),IF(OR(AND(F$4&gt;=$AH184,F$4&lt;$AI184),AND(F$4&gt;=$AJ184,F$4&lt;$AK184)),$AG184,$AF184),0)))</f>
        <v/>
      </c>
      <c r="G184" s="40">
        <f>IF(OR($A184="",$AF184=""),"",IF($AL184=1,0,IF(IF($AE184&gt;$AD184,AND(G$4&gt;=$AD184,G$4&lt;$AE184),OR(G$4&gt;=$AD184,G$4&lt;$AE184)),IF(OR(AND(G$4&gt;=$AH184,G$4&lt;$AI184),AND(G$4&gt;=$AJ184,G$4&lt;$AK184)),$AG184,$AF184),0)))</f>
        <v/>
      </c>
      <c r="H184" s="40">
        <f>IF(OR($A184="",$AF184=""),"",IF($AL184=1,0,IF(IF($AE184&gt;$AD184,AND(H$4&gt;=$AD184,H$4&lt;$AE184),OR(H$4&gt;=$AD184,H$4&lt;$AE184)),IF(OR(AND(H$4&gt;=$AH184,H$4&lt;$AI184),AND(H$4&gt;=$AJ184,H$4&lt;$AK184)),$AG184,$AF184),0)))</f>
        <v/>
      </c>
      <c r="I184" s="40">
        <f>IF(OR($A184="",$AF184=""),"",IF($AL184=1,0,IF(IF($AE184&gt;$AD184,AND(I$4&gt;=$AD184,I$4&lt;$AE184),OR(I$4&gt;=$AD184,I$4&lt;$AE184)),IF(OR(AND(I$4&gt;=$AH184,I$4&lt;$AI184),AND(I$4&gt;=$AJ184,I$4&lt;$AK184)),$AG184,$AF184),0)))</f>
        <v/>
      </c>
      <c r="J184" s="40">
        <f>IF(OR($A184="",$AF184=""),"",IF($AL184=1,0,IF(IF($AE184&gt;$AD184,AND(J$4&gt;=$AD184,J$4&lt;$AE184),OR(J$4&gt;=$AD184,J$4&lt;$AE184)),IF(OR(AND(J$4&gt;=$AH184,J$4&lt;$AI184),AND(J$4&gt;=$AJ184,J$4&lt;$AK184)),$AG184,$AF184),0)))</f>
        <v/>
      </c>
      <c r="K184" s="40">
        <f>IF(OR($A184="",$AF184=""),"",IF($AL184=1,0,IF(IF($AE184&gt;$AD184,AND(K$4&gt;=$AD184,K$4&lt;$AE184),OR(K$4&gt;=$AD184,K$4&lt;$AE184)),IF(OR(AND(K$4&gt;=$AH184,K$4&lt;$AI184),AND(K$4&gt;=$AJ184,K$4&lt;$AK184)),$AG184,$AF184),0)))</f>
        <v/>
      </c>
      <c r="L184" s="40">
        <f>IF(OR($A184="",$AF184=""),"",IF($AL184=1,0,IF(IF($AE184&gt;$AD184,AND(L$4&gt;=$AD184,L$4&lt;$AE184),OR(L$4&gt;=$AD184,L$4&lt;$AE184)),IF(OR(AND(L$4&gt;=$AH184,L$4&lt;$AI184),AND(L$4&gt;=$AJ184,L$4&lt;$AK184)),$AG184,$AF184),0)))</f>
        <v/>
      </c>
      <c r="M184" s="40">
        <f>IF(OR($A184="",$AF184=""),"",IF($AL184=1,0,IF(IF($AE184&gt;$AD184,AND(M$4&gt;=$AD184,M$4&lt;$AE184),OR(M$4&gt;=$AD184,M$4&lt;$AE184)),IF(OR(AND(M$4&gt;=$AH184,M$4&lt;$AI184),AND(M$4&gt;=$AJ184,M$4&lt;$AK184)),$AG184,$AF184),0)))</f>
        <v/>
      </c>
      <c r="N184" s="40">
        <f>IF(OR($A184="",$AF184=""),"",IF($AL184=1,0,IF(IF($AE184&gt;$AD184,AND(N$4&gt;=$AD184,N$4&lt;$AE184),OR(N$4&gt;=$AD184,N$4&lt;$AE184)),IF(OR(AND(N$4&gt;=$AH184,N$4&lt;$AI184),AND(N$4&gt;=$AJ184,N$4&lt;$AK184)),$AG184,$AF184),0)))</f>
        <v/>
      </c>
      <c r="O184" s="40">
        <f>IF(OR($A184="",$AF184=""),"",IF($AL184=1,0,IF(IF($AE184&gt;$AD184,AND(O$4&gt;=$AD184,O$4&lt;$AE184),OR(O$4&gt;=$AD184,O$4&lt;$AE184)),IF(OR(AND(O$4&gt;=$AH184,O$4&lt;$AI184),AND(O$4&gt;=$AJ184,O$4&lt;$AK184)),$AG184,$AF184),0)))</f>
        <v/>
      </c>
      <c r="P184" s="40">
        <f>IF(OR($A184="",$AF184=""),"",IF($AL184=1,0,IF(IF($AE184&gt;$AD184,AND(P$4&gt;=$AD184,P$4&lt;$AE184),OR(P$4&gt;=$AD184,P$4&lt;$AE184)),IF(OR(AND(P$4&gt;=$AH184,P$4&lt;$AI184),AND(P$4&gt;=$AJ184,P$4&lt;$AK184)),$AG184,$AF184),0)))</f>
        <v/>
      </c>
      <c r="Q184" s="40">
        <f>IF(OR($A184="",$AF184=""),"",IF($AL184=1,0,IF(IF($AE184&gt;$AD184,AND(Q$4&gt;=$AD184,Q$4&lt;$AE184),OR(Q$4&gt;=$AD184,Q$4&lt;$AE184)),IF(OR(AND(Q$4&gt;=$AH184,Q$4&lt;$AI184),AND(Q$4&gt;=$AJ184,Q$4&lt;$AK184)),$AG184,$AF184),0)))</f>
        <v/>
      </c>
      <c r="R184" s="40">
        <f>IF(OR($A184="",$AF184=""),"",IF($AL184=1,0,IF(IF($AE184&gt;$AD184,AND(R$4&gt;=$AD184,R$4&lt;$AE184),OR(R$4&gt;=$AD184,R$4&lt;$AE184)),IF(OR(AND(R$4&gt;=$AH184,R$4&lt;$AI184),AND(R$4&gt;=$AJ184,R$4&lt;$AK184)),$AG184,$AF184),0)))</f>
        <v/>
      </c>
      <c r="S184" s="40">
        <f>IF(OR($A184="",$AF184=""),"",IF($AL184=1,0,IF(IF($AE184&gt;$AD184,AND(S$4&gt;=$AD184,S$4&lt;$AE184),OR(S$4&gt;=$AD184,S$4&lt;$AE184)),IF(OR(AND(S$4&gt;=$AH184,S$4&lt;$AI184),AND(S$4&gt;=$AJ184,S$4&lt;$AK184)),$AG184,$AF184),0)))</f>
        <v/>
      </c>
      <c r="T184" s="40">
        <f>IF(OR($A184="",$AF184=""),"",IF($AL184=1,0,IF(IF($AE184&gt;$AD184,AND(T$4&gt;=$AD184,T$4&lt;$AE184),OR(T$4&gt;=$AD184,T$4&lt;$AE184)),IF(OR(AND(T$4&gt;=$AH184,T$4&lt;$AI184),AND(T$4&gt;=$AJ184,T$4&lt;$AK184)),$AG184,$AF184),0)))</f>
        <v/>
      </c>
      <c r="U184" s="40">
        <f>IF(OR($A184="",$AF184=""),"",IF($AL184=1,0,IF(IF($AE184&gt;$AD184,AND(U$4&gt;=$AD184,U$4&lt;$AE184),OR(U$4&gt;=$AD184,U$4&lt;$AE184)),IF(OR(AND(U$4&gt;=$AH184,U$4&lt;$AI184),AND(U$4&gt;=$AJ184,U$4&lt;$AK184)),$AG184,$AF184),0)))</f>
        <v/>
      </c>
      <c r="V184" s="40">
        <f>IF(OR($A184="",$AF184=""),"",IF($AL184=1,0,IF(IF($AE184&gt;$AD184,AND(V$4&gt;=$AD184,V$4&lt;$AE184),OR(V$4&gt;=$AD184,V$4&lt;$AE184)),IF(OR(AND(V$4&gt;=$AH184,V$4&lt;$AI184),AND(V$4&gt;=$AJ184,V$4&lt;$AK184)),$AG184,$AF184),0)))</f>
        <v/>
      </c>
      <c r="W184" s="40">
        <f>IF(OR($A184="",$AF184=""),"",IF($AL184=1,0,IF(IF($AE184&gt;$AD184,AND(W$4&gt;=$AD184,W$4&lt;$AE184),OR(W$4&gt;=$AD184,W$4&lt;$AE184)),IF(OR(AND(W$4&gt;=$AH184,W$4&lt;$AI184),AND(W$4&gt;=$AJ184,W$4&lt;$AK184)),$AG184,$AF184),0)))</f>
        <v/>
      </c>
      <c r="X184" s="40">
        <f>IF(OR($A184="",$AF184=""),"",IF($AL184=1,0,IF(IF($AE184&gt;$AD184,AND(X$4&gt;=$AD184,X$4&lt;$AE184),OR(X$4&gt;=$AD184,X$4&lt;$AE184)),IF(OR(AND(X$4&gt;=$AH184,X$4&lt;$AI184),AND(X$4&gt;=$AJ184,X$4&lt;$AK184)),$AG184,$AF184),0)))</f>
        <v/>
      </c>
      <c r="Y184" s="40">
        <f>IF(OR($A184="",$AF184=""),"",IF($AL184=1,0,IF(IF($AE184&gt;$AD184,AND(Y$4&gt;=$AD184,Y$4&lt;$AE184),OR(Y$4&gt;=$AD184,Y$4&lt;$AE184)),IF(OR(AND(Y$4&gt;=$AH184,Y$4&lt;$AI184),AND(Y$4&gt;=$AJ184,Y$4&lt;$AK184)),$AG184,$AF184),0)))</f>
        <v/>
      </c>
      <c r="Z184" s="40">
        <f>IF(OR($A184="",$AF184=""),"",IF($AL184=1,0,IF(IF($AE184&gt;$AD184,AND(Z$4&gt;=$AD184,Z$4&lt;$AE184),OR(Z$4&gt;=$AD184,Z$4&lt;$AE184)),IF(OR(AND(Z$4&gt;=$AH184,Z$4&lt;$AI184),AND(Z$4&gt;=$AJ184,Z$4&lt;$AK184)),$AG184,$AF184),0)))</f>
        <v/>
      </c>
      <c r="AA184" s="41">
        <f>IF($A184="","",SUM(C184:Z184))</f>
        <v/>
      </c>
      <c r="AC184" s="42" t="n">
        <v>1</v>
      </c>
      <c r="AD184" s="42">
        <f>IF('3 Movimento'!$B$33&lt;&gt;"",'3 Movimento'!$B$33,IF('1 Loja'!B$16="",0,'1 Loja'!B$16))*24</f>
        <v/>
      </c>
      <c r="AE184" s="42">
        <f>IF('3 Movimento'!$C$33&lt;&gt;"",'3 Movimento'!$C$33,IF('1 Loja'!B$17="",0,'1 Loja'!B$17))*24</f>
        <v/>
      </c>
      <c r="AF184" s="42">
        <f>IF('3 Movimento'!$D$33="","",'3 Movimento'!$D$33)</f>
        <v/>
      </c>
      <c r="AG184" s="42">
        <f>IF('3 Movimento'!$E$33="",AF184,'3 Movimento'!$E$33)</f>
        <v/>
      </c>
      <c r="AH184" s="42">
        <f>IF('1 Loja'!B$18="",-1,'1 Loja'!B$18*24)</f>
        <v/>
      </c>
      <c r="AI184" s="42">
        <f>IF('1 Loja'!B$19="",-1,'1 Loja'!B$19*24)</f>
        <v/>
      </c>
      <c r="AJ184" s="42">
        <f>IF('1 Loja'!B$20="",-1,'1 Loja'!B$20*24)</f>
        <v/>
      </c>
      <c r="AK184" s="42">
        <f>IF('1 Loja'!B$21="",-1,'1 Loja'!B$21*24)</f>
        <v/>
      </c>
      <c r="AL184" s="42">
        <f>IF(AND('3 Movimento'!$B$33="",'3 Movimento'!$C$33="",OR('1 Loja'!B$16="",'1 Loja'!B$17="")),1,0)</f>
        <v/>
      </c>
    </row>
    <row r="185">
      <c r="A185" s="39">
        <f>IF('3 Movimento'!$A$33="","",'3 Movimento'!$A$33)</f>
        <v/>
      </c>
      <c r="B185" s="39" t="inlineStr">
        <is>
          <t>Sexta</t>
        </is>
      </c>
      <c r="C185" s="40">
        <f>IF(OR($A185="",$AF185=""),"",IF($AL185=1,0,IF(IF($AE185&gt;$AD185,AND(C$4&gt;=$AD185,C$4&lt;$AE185),OR(C$4&gt;=$AD185,C$4&lt;$AE185)),IF(OR(AND(C$4&gt;=$AH185,C$4&lt;$AI185),AND(C$4&gt;=$AJ185,C$4&lt;$AK185)),$AG185,$AF185),0)))</f>
        <v/>
      </c>
      <c r="D185" s="40">
        <f>IF(OR($A185="",$AF185=""),"",IF($AL185=1,0,IF(IF($AE185&gt;$AD185,AND(D$4&gt;=$AD185,D$4&lt;$AE185),OR(D$4&gt;=$AD185,D$4&lt;$AE185)),IF(OR(AND(D$4&gt;=$AH185,D$4&lt;$AI185),AND(D$4&gt;=$AJ185,D$4&lt;$AK185)),$AG185,$AF185),0)))</f>
        <v/>
      </c>
      <c r="E185" s="40">
        <f>IF(OR($A185="",$AF185=""),"",IF($AL185=1,0,IF(IF($AE185&gt;$AD185,AND(E$4&gt;=$AD185,E$4&lt;$AE185),OR(E$4&gt;=$AD185,E$4&lt;$AE185)),IF(OR(AND(E$4&gt;=$AH185,E$4&lt;$AI185),AND(E$4&gt;=$AJ185,E$4&lt;$AK185)),$AG185,$AF185),0)))</f>
        <v/>
      </c>
      <c r="F185" s="40">
        <f>IF(OR($A185="",$AF185=""),"",IF($AL185=1,0,IF(IF($AE185&gt;$AD185,AND(F$4&gt;=$AD185,F$4&lt;$AE185),OR(F$4&gt;=$AD185,F$4&lt;$AE185)),IF(OR(AND(F$4&gt;=$AH185,F$4&lt;$AI185),AND(F$4&gt;=$AJ185,F$4&lt;$AK185)),$AG185,$AF185),0)))</f>
        <v/>
      </c>
      <c r="G185" s="40">
        <f>IF(OR($A185="",$AF185=""),"",IF($AL185=1,0,IF(IF($AE185&gt;$AD185,AND(G$4&gt;=$AD185,G$4&lt;$AE185),OR(G$4&gt;=$AD185,G$4&lt;$AE185)),IF(OR(AND(G$4&gt;=$AH185,G$4&lt;$AI185),AND(G$4&gt;=$AJ185,G$4&lt;$AK185)),$AG185,$AF185),0)))</f>
        <v/>
      </c>
      <c r="H185" s="40">
        <f>IF(OR($A185="",$AF185=""),"",IF($AL185=1,0,IF(IF($AE185&gt;$AD185,AND(H$4&gt;=$AD185,H$4&lt;$AE185),OR(H$4&gt;=$AD185,H$4&lt;$AE185)),IF(OR(AND(H$4&gt;=$AH185,H$4&lt;$AI185),AND(H$4&gt;=$AJ185,H$4&lt;$AK185)),$AG185,$AF185),0)))</f>
        <v/>
      </c>
      <c r="I185" s="40">
        <f>IF(OR($A185="",$AF185=""),"",IF($AL185=1,0,IF(IF($AE185&gt;$AD185,AND(I$4&gt;=$AD185,I$4&lt;$AE185),OR(I$4&gt;=$AD185,I$4&lt;$AE185)),IF(OR(AND(I$4&gt;=$AH185,I$4&lt;$AI185),AND(I$4&gt;=$AJ185,I$4&lt;$AK185)),$AG185,$AF185),0)))</f>
        <v/>
      </c>
      <c r="J185" s="40">
        <f>IF(OR($A185="",$AF185=""),"",IF($AL185=1,0,IF(IF($AE185&gt;$AD185,AND(J$4&gt;=$AD185,J$4&lt;$AE185),OR(J$4&gt;=$AD185,J$4&lt;$AE185)),IF(OR(AND(J$4&gt;=$AH185,J$4&lt;$AI185),AND(J$4&gt;=$AJ185,J$4&lt;$AK185)),$AG185,$AF185),0)))</f>
        <v/>
      </c>
      <c r="K185" s="40">
        <f>IF(OR($A185="",$AF185=""),"",IF($AL185=1,0,IF(IF($AE185&gt;$AD185,AND(K$4&gt;=$AD185,K$4&lt;$AE185),OR(K$4&gt;=$AD185,K$4&lt;$AE185)),IF(OR(AND(K$4&gt;=$AH185,K$4&lt;$AI185),AND(K$4&gt;=$AJ185,K$4&lt;$AK185)),$AG185,$AF185),0)))</f>
        <v/>
      </c>
      <c r="L185" s="40">
        <f>IF(OR($A185="",$AF185=""),"",IF($AL185=1,0,IF(IF($AE185&gt;$AD185,AND(L$4&gt;=$AD185,L$4&lt;$AE185),OR(L$4&gt;=$AD185,L$4&lt;$AE185)),IF(OR(AND(L$4&gt;=$AH185,L$4&lt;$AI185),AND(L$4&gt;=$AJ185,L$4&lt;$AK185)),$AG185,$AF185),0)))</f>
        <v/>
      </c>
      <c r="M185" s="40">
        <f>IF(OR($A185="",$AF185=""),"",IF($AL185=1,0,IF(IF($AE185&gt;$AD185,AND(M$4&gt;=$AD185,M$4&lt;$AE185),OR(M$4&gt;=$AD185,M$4&lt;$AE185)),IF(OR(AND(M$4&gt;=$AH185,M$4&lt;$AI185),AND(M$4&gt;=$AJ185,M$4&lt;$AK185)),$AG185,$AF185),0)))</f>
        <v/>
      </c>
      <c r="N185" s="40">
        <f>IF(OR($A185="",$AF185=""),"",IF($AL185=1,0,IF(IF($AE185&gt;$AD185,AND(N$4&gt;=$AD185,N$4&lt;$AE185),OR(N$4&gt;=$AD185,N$4&lt;$AE185)),IF(OR(AND(N$4&gt;=$AH185,N$4&lt;$AI185),AND(N$4&gt;=$AJ185,N$4&lt;$AK185)),$AG185,$AF185),0)))</f>
        <v/>
      </c>
      <c r="O185" s="40">
        <f>IF(OR($A185="",$AF185=""),"",IF($AL185=1,0,IF(IF($AE185&gt;$AD185,AND(O$4&gt;=$AD185,O$4&lt;$AE185),OR(O$4&gt;=$AD185,O$4&lt;$AE185)),IF(OR(AND(O$4&gt;=$AH185,O$4&lt;$AI185),AND(O$4&gt;=$AJ185,O$4&lt;$AK185)),$AG185,$AF185),0)))</f>
        <v/>
      </c>
      <c r="P185" s="40">
        <f>IF(OR($A185="",$AF185=""),"",IF($AL185=1,0,IF(IF($AE185&gt;$AD185,AND(P$4&gt;=$AD185,P$4&lt;$AE185),OR(P$4&gt;=$AD185,P$4&lt;$AE185)),IF(OR(AND(P$4&gt;=$AH185,P$4&lt;$AI185),AND(P$4&gt;=$AJ185,P$4&lt;$AK185)),$AG185,$AF185),0)))</f>
        <v/>
      </c>
      <c r="Q185" s="40">
        <f>IF(OR($A185="",$AF185=""),"",IF($AL185=1,0,IF(IF($AE185&gt;$AD185,AND(Q$4&gt;=$AD185,Q$4&lt;$AE185),OR(Q$4&gt;=$AD185,Q$4&lt;$AE185)),IF(OR(AND(Q$4&gt;=$AH185,Q$4&lt;$AI185),AND(Q$4&gt;=$AJ185,Q$4&lt;$AK185)),$AG185,$AF185),0)))</f>
        <v/>
      </c>
      <c r="R185" s="40">
        <f>IF(OR($A185="",$AF185=""),"",IF($AL185=1,0,IF(IF($AE185&gt;$AD185,AND(R$4&gt;=$AD185,R$4&lt;$AE185),OR(R$4&gt;=$AD185,R$4&lt;$AE185)),IF(OR(AND(R$4&gt;=$AH185,R$4&lt;$AI185),AND(R$4&gt;=$AJ185,R$4&lt;$AK185)),$AG185,$AF185),0)))</f>
        <v/>
      </c>
      <c r="S185" s="40">
        <f>IF(OR($A185="",$AF185=""),"",IF($AL185=1,0,IF(IF($AE185&gt;$AD185,AND(S$4&gt;=$AD185,S$4&lt;$AE185),OR(S$4&gt;=$AD185,S$4&lt;$AE185)),IF(OR(AND(S$4&gt;=$AH185,S$4&lt;$AI185),AND(S$4&gt;=$AJ185,S$4&lt;$AK185)),$AG185,$AF185),0)))</f>
        <v/>
      </c>
      <c r="T185" s="40">
        <f>IF(OR($A185="",$AF185=""),"",IF($AL185=1,0,IF(IF($AE185&gt;$AD185,AND(T$4&gt;=$AD185,T$4&lt;$AE185),OR(T$4&gt;=$AD185,T$4&lt;$AE185)),IF(OR(AND(T$4&gt;=$AH185,T$4&lt;$AI185),AND(T$4&gt;=$AJ185,T$4&lt;$AK185)),$AG185,$AF185),0)))</f>
        <v/>
      </c>
      <c r="U185" s="40">
        <f>IF(OR($A185="",$AF185=""),"",IF($AL185=1,0,IF(IF($AE185&gt;$AD185,AND(U$4&gt;=$AD185,U$4&lt;$AE185),OR(U$4&gt;=$AD185,U$4&lt;$AE185)),IF(OR(AND(U$4&gt;=$AH185,U$4&lt;$AI185),AND(U$4&gt;=$AJ185,U$4&lt;$AK185)),$AG185,$AF185),0)))</f>
        <v/>
      </c>
      <c r="V185" s="40">
        <f>IF(OR($A185="",$AF185=""),"",IF($AL185=1,0,IF(IF($AE185&gt;$AD185,AND(V$4&gt;=$AD185,V$4&lt;$AE185),OR(V$4&gt;=$AD185,V$4&lt;$AE185)),IF(OR(AND(V$4&gt;=$AH185,V$4&lt;$AI185),AND(V$4&gt;=$AJ185,V$4&lt;$AK185)),$AG185,$AF185),0)))</f>
        <v/>
      </c>
      <c r="W185" s="40">
        <f>IF(OR($A185="",$AF185=""),"",IF($AL185=1,0,IF(IF($AE185&gt;$AD185,AND(W$4&gt;=$AD185,W$4&lt;$AE185),OR(W$4&gt;=$AD185,W$4&lt;$AE185)),IF(OR(AND(W$4&gt;=$AH185,W$4&lt;$AI185),AND(W$4&gt;=$AJ185,W$4&lt;$AK185)),$AG185,$AF185),0)))</f>
        <v/>
      </c>
      <c r="X185" s="40">
        <f>IF(OR($A185="",$AF185=""),"",IF($AL185=1,0,IF(IF($AE185&gt;$AD185,AND(X$4&gt;=$AD185,X$4&lt;$AE185),OR(X$4&gt;=$AD185,X$4&lt;$AE185)),IF(OR(AND(X$4&gt;=$AH185,X$4&lt;$AI185),AND(X$4&gt;=$AJ185,X$4&lt;$AK185)),$AG185,$AF185),0)))</f>
        <v/>
      </c>
      <c r="Y185" s="40">
        <f>IF(OR($A185="",$AF185=""),"",IF($AL185=1,0,IF(IF($AE185&gt;$AD185,AND(Y$4&gt;=$AD185,Y$4&lt;$AE185),OR(Y$4&gt;=$AD185,Y$4&lt;$AE185)),IF(OR(AND(Y$4&gt;=$AH185,Y$4&lt;$AI185),AND(Y$4&gt;=$AJ185,Y$4&lt;$AK185)),$AG185,$AF185),0)))</f>
        <v/>
      </c>
      <c r="Z185" s="40">
        <f>IF(OR($A185="",$AF185=""),"",IF($AL185=1,0,IF(IF($AE185&gt;$AD185,AND(Z$4&gt;=$AD185,Z$4&lt;$AE185),OR(Z$4&gt;=$AD185,Z$4&lt;$AE185)),IF(OR(AND(Z$4&gt;=$AH185,Z$4&lt;$AI185),AND(Z$4&gt;=$AJ185,Z$4&lt;$AK185)),$AG185,$AF185),0)))</f>
        <v/>
      </c>
      <c r="AA185" s="41">
        <f>IF($A185="","",SUM(C185:Z185))</f>
        <v/>
      </c>
      <c r="AC185" s="42" t="n">
        <v>1</v>
      </c>
      <c r="AD185" s="42">
        <f>IF('3 Movimento'!$B$33&lt;&gt;"",'3 Movimento'!$B$33,IF('1 Loja'!B$16="",0,'1 Loja'!B$16))*24</f>
        <v/>
      </c>
      <c r="AE185" s="42">
        <f>IF('3 Movimento'!$C$33&lt;&gt;"",'3 Movimento'!$C$33,IF('1 Loja'!B$17="",0,'1 Loja'!B$17))*24</f>
        <v/>
      </c>
      <c r="AF185" s="42">
        <f>IF('3 Movimento'!$D$33="","",'3 Movimento'!$D$33)</f>
        <v/>
      </c>
      <c r="AG185" s="42">
        <f>IF('3 Movimento'!$E$33="",AF185,'3 Movimento'!$E$33)</f>
        <v/>
      </c>
      <c r="AH185" s="42">
        <f>IF('1 Loja'!B$18="",-1,'1 Loja'!B$18*24)</f>
        <v/>
      </c>
      <c r="AI185" s="42">
        <f>IF('1 Loja'!B$19="",-1,'1 Loja'!B$19*24)</f>
        <v/>
      </c>
      <c r="AJ185" s="42">
        <f>IF('1 Loja'!B$20="",-1,'1 Loja'!B$20*24)</f>
        <v/>
      </c>
      <c r="AK185" s="42">
        <f>IF('1 Loja'!B$21="",-1,'1 Loja'!B$21*24)</f>
        <v/>
      </c>
      <c r="AL185" s="42">
        <f>IF(AND('3 Movimento'!$B$33="",'3 Movimento'!$C$33="",OR('1 Loja'!B$16="",'1 Loja'!B$17="")),1,0)</f>
        <v/>
      </c>
    </row>
    <row r="186">
      <c r="A186" s="39">
        <f>IF('3 Movimento'!$A$33="","",'3 Movimento'!$A$33)</f>
        <v/>
      </c>
      <c r="B186" s="39" t="inlineStr">
        <is>
          <t>Sábado</t>
        </is>
      </c>
      <c r="C186" s="40">
        <f>IF(OR($A186="",$AF186=""),"",IF($AL186=1,0,IF(IF($AE186&gt;$AD186,AND(C$4&gt;=$AD186,C$4&lt;$AE186),OR(C$4&gt;=$AD186,C$4&lt;$AE186)),IF(OR(AND(C$4&gt;=$AH186,C$4&lt;$AI186),AND(C$4&gt;=$AJ186,C$4&lt;$AK186)),$AG186,$AF186),0)))</f>
        <v/>
      </c>
      <c r="D186" s="40">
        <f>IF(OR($A186="",$AF186=""),"",IF($AL186=1,0,IF(IF($AE186&gt;$AD186,AND(D$4&gt;=$AD186,D$4&lt;$AE186),OR(D$4&gt;=$AD186,D$4&lt;$AE186)),IF(OR(AND(D$4&gt;=$AH186,D$4&lt;$AI186),AND(D$4&gt;=$AJ186,D$4&lt;$AK186)),$AG186,$AF186),0)))</f>
        <v/>
      </c>
      <c r="E186" s="40">
        <f>IF(OR($A186="",$AF186=""),"",IF($AL186=1,0,IF(IF($AE186&gt;$AD186,AND(E$4&gt;=$AD186,E$4&lt;$AE186),OR(E$4&gt;=$AD186,E$4&lt;$AE186)),IF(OR(AND(E$4&gt;=$AH186,E$4&lt;$AI186),AND(E$4&gt;=$AJ186,E$4&lt;$AK186)),$AG186,$AF186),0)))</f>
        <v/>
      </c>
      <c r="F186" s="40">
        <f>IF(OR($A186="",$AF186=""),"",IF($AL186=1,0,IF(IF($AE186&gt;$AD186,AND(F$4&gt;=$AD186,F$4&lt;$AE186),OR(F$4&gt;=$AD186,F$4&lt;$AE186)),IF(OR(AND(F$4&gt;=$AH186,F$4&lt;$AI186),AND(F$4&gt;=$AJ186,F$4&lt;$AK186)),$AG186,$AF186),0)))</f>
        <v/>
      </c>
      <c r="G186" s="40">
        <f>IF(OR($A186="",$AF186=""),"",IF($AL186=1,0,IF(IF($AE186&gt;$AD186,AND(G$4&gt;=$AD186,G$4&lt;$AE186),OR(G$4&gt;=$AD186,G$4&lt;$AE186)),IF(OR(AND(G$4&gt;=$AH186,G$4&lt;$AI186),AND(G$4&gt;=$AJ186,G$4&lt;$AK186)),$AG186,$AF186),0)))</f>
        <v/>
      </c>
      <c r="H186" s="40">
        <f>IF(OR($A186="",$AF186=""),"",IF($AL186=1,0,IF(IF($AE186&gt;$AD186,AND(H$4&gt;=$AD186,H$4&lt;$AE186),OR(H$4&gt;=$AD186,H$4&lt;$AE186)),IF(OR(AND(H$4&gt;=$AH186,H$4&lt;$AI186),AND(H$4&gt;=$AJ186,H$4&lt;$AK186)),$AG186,$AF186),0)))</f>
        <v/>
      </c>
      <c r="I186" s="40">
        <f>IF(OR($A186="",$AF186=""),"",IF($AL186=1,0,IF(IF($AE186&gt;$AD186,AND(I$4&gt;=$AD186,I$4&lt;$AE186),OR(I$4&gt;=$AD186,I$4&lt;$AE186)),IF(OR(AND(I$4&gt;=$AH186,I$4&lt;$AI186),AND(I$4&gt;=$AJ186,I$4&lt;$AK186)),$AG186,$AF186),0)))</f>
        <v/>
      </c>
      <c r="J186" s="40">
        <f>IF(OR($A186="",$AF186=""),"",IF($AL186=1,0,IF(IF($AE186&gt;$AD186,AND(J$4&gt;=$AD186,J$4&lt;$AE186),OR(J$4&gt;=$AD186,J$4&lt;$AE186)),IF(OR(AND(J$4&gt;=$AH186,J$4&lt;$AI186),AND(J$4&gt;=$AJ186,J$4&lt;$AK186)),$AG186,$AF186),0)))</f>
        <v/>
      </c>
      <c r="K186" s="40">
        <f>IF(OR($A186="",$AF186=""),"",IF($AL186=1,0,IF(IF($AE186&gt;$AD186,AND(K$4&gt;=$AD186,K$4&lt;$AE186),OR(K$4&gt;=$AD186,K$4&lt;$AE186)),IF(OR(AND(K$4&gt;=$AH186,K$4&lt;$AI186),AND(K$4&gt;=$AJ186,K$4&lt;$AK186)),$AG186,$AF186),0)))</f>
        <v/>
      </c>
      <c r="L186" s="40">
        <f>IF(OR($A186="",$AF186=""),"",IF($AL186=1,0,IF(IF($AE186&gt;$AD186,AND(L$4&gt;=$AD186,L$4&lt;$AE186),OR(L$4&gt;=$AD186,L$4&lt;$AE186)),IF(OR(AND(L$4&gt;=$AH186,L$4&lt;$AI186),AND(L$4&gt;=$AJ186,L$4&lt;$AK186)),$AG186,$AF186),0)))</f>
        <v/>
      </c>
      <c r="M186" s="40">
        <f>IF(OR($A186="",$AF186=""),"",IF($AL186=1,0,IF(IF($AE186&gt;$AD186,AND(M$4&gt;=$AD186,M$4&lt;$AE186),OR(M$4&gt;=$AD186,M$4&lt;$AE186)),IF(OR(AND(M$4&gt;=$AH186,M$4&lt;$AI186),AND(M$4&gt;=$AJ186,M$4&lt;$AK186)),$AG186,$AF186),0)))</f>
        <v/>
      </c>
      <c r="N186" s="40">
        <f>IF(OR($A186="",$AF186=""),"",IF($AL186=1,0,IF(IF($AE186&gt;$AD186,AND(N$4&gt;=$AD186,N$4&lt;$AE186),OR(N$4&gt;=$AD186,N$4&lt;$AE186)),IF(OR(AND(N$4&gt;=$AH186,N$4&lt;$AI186),AND(N$4&gt;=$AJ186,N$4&lt;$AK186)),$AG186,$AF186),0)))</f>
        <v/>
      </c>
      <c r="O186" s="40">
        <f>IF(OR($A186="",$AF186=""),"",IF($AL186=1,0,IF(IF($AE186&gt;$AD186,AND(O$4&gt;=$AD186,O$4&lt;$AE186),OR(O$4&gt;=$AD186,O$4&lt;$AE186)),IF(OR(AND(O$4&gt;=$AH186,O$4&lt;$AI186),AND(O$4&gt;=$AJ186,O$4&lt;$AK186)),$AG186,$AF186),0)))</f>
        <v/>
      </c>
      <c r="P186" s="40">
        <f>IF(OR($A186="",$AF186=""),"",IF($AL186=1,0,IF(IF($AE186&gt;$AD186,AND(P$4&gt;=$AD186,P$4&lt;$AE186),OR(P$4&gt;=$AD186,P$4&lt;$AE186)),IF(OR(AND(P$4&gt;=$AH186,P$4&lt;$AI186),AND(P$4&gt;=$AJ186,P$4&lt;$AK186)),$AG186,$AF186),0)))</f>
        <v/>
      </c>
      <c r="Q186" s="40">
        <f>IF(OR($A186="",$AF186=""),"",IF($AL186=1,0,IF(IF($AE186&gt;$AD186,AND(Q$4&gt;=$AD186,Q$4&lt;$AE186),OR(Q$4&gt;=$AD186,Q$4&lt;$AE186)),IF(OR(AND(Q$4&gt;=$AH186,Q$4&lt;$AI186),AND(Q$4&gt;=$AJ186,Q$4&lt;$AK186)),$AG186,$AF186),0)))</f>
        <v/>
      </c>
      <c r="R186" s="40">
        <f>IF(OR($A186="",$AF186=""),"",IF($AL186=1,0,IF(IF($AE186&gt;$AD186,AND(R$4&gt;=$AD186,R$4&lt;$AE186),OR(R$4&gt;=$AD186,R$4&lt;$AE186)),IF(OR(AND(R$4&gt;=$AH186,R$4&lt;$AI186),AND(R$4&gt;=$AJ186,R$4&lt;$AK186)),$AG186,$AF186),0)))</f>
        <v/>
      </c>
      <c r="S186" s="40">
        <f>IF(OR($A186="",$AF186=""),"",IF($AL186=1,0,IF(IF($AE186&gt;$AD186,AND(S$4&gt;=$AD186,S$4&lt;$AE186),OR(S$4&gt;=$AD186,S$4&lt;$AE186)),IF(OR(AND(S$4&gt;=$AH186,S$4&lt;$AI186),AND(S$4&gt;=$AJ186,S$4&lt;$AK186)),$AG186,$AF186),0)))</f>
        <v/>
      </c>
      <c r="T186" s="40">
        <f>IF(OR($A186="",$AF186=""),"",IF($AL186=1,0,IF(IF($AE186&gt;$AD186,AND(T$4&gt;=$AD186,T$4&lt;$AE186),OR(T$4&gt;=$AD186,T$4&lt;$AE186)),IF(OR(AND(T$4&gt;=$AH186,T$4&lt;$AI186),AND(T$4&gt;=$AJ186,T$4&lt;$AK186)),$AG186,$AF186),0)))</f>
        <v/>
      </c>
      <c r="U186" s="40">
        <f>IF(OR($A186="",$AF186=""),"",IF($AL186=1,0,IF(IF($AE186&gt;$AD186,AND(U$4&gt;=$AD186,U$4&lt;$AE186),OR(U$4&gt;=$AD186,U$4&lt;$AE186)),IF(OR(AND(U$4&gt;=$AH186,U$4&lt;$AI186),AND(U$4&gt;=$AJ186,U$4&lt;$AK186)),$AG186,$AF186),0)))</f>
        <v/>
      </c>
      <c r="V186" s="40">
        <f>IF(OR($A186="",$AF186=""),"",IF($AL186=1,0,IF(IF($AE186&gt;$AD186,AND(V$4&gt;=$AD186,V$4&lt;$AE186),OR(V$4&gt;=$AD186,V$4&lt;$AE186)),IF(OR(AND(V$4&gt;=$AH186,V$4&lt;$AI186),AND(V$4&gt;=$AJ186,V$4&lt;$AK186)),$AG186,$AF186),0)))</f>
        <v/>
      </c>
      <c r="W186" s="40">
        <f>IF(OR($A186="",$AF186=""),"",IF($AL186=1,0,IF(IF($AE186&gt;$AD186,AND(W$4&gt;=$AD186,W$4&lt;$AE186),OR(W$4&gt;=$AD186,W$4&lt;$AE186)),IF(OR(AND(W$4&gt;=$AH186,W$4&lt;$AI186),AND(W$4&gt;=$AJ186,W$4&lt;$AK186)),$AG186,$AF186),0)))</f>
        <v/>
      </c>
      <c r="X186" s="40">
        <f>IF(OR($A186="",$AF186=""),"",IF($AL186=1,0,IF(IF($AE186&gt;$AD186,AND(X$4&gt;=$AD186,X$4&lt;$AE186),OR(X$4&gt;=$AD186,X$4&lt;$AE186)),IF(OR(AND(X$4&gt;=$AH186,X$4&lt;$AI186),AND(X$4&gt;=$AJ186,X$4&lt;$AK186)),$AG186,$AF186),0)))</f>
        <v/>
      </c>
      <c r="Y186" s="40">
        <f>IF(OR($A186="",$AF186=""),"",IF($AL186=1,0,IF(IF($AE186&gt;$AD186,AND(Y$4&gt;=$AD186,Y$4&lt;$AE186),OR(Y$4&gt;=$AD186,Y$4&lt;$AE186)),IF(OR(AND(Y$4&gt;=$AH186,Y$4&lt;$AI186),AND(Y$4&gt;=$AJ186,Y$4&lt;$AK186)),$AG186,$AF186),0)))</f>
        <v/>
      </c>
      <c r="Z186" s="40">
        <f>IF(OR($A186="",$AF186=""),"",IF($AL186=1,0,IF(IF($AE186&gt;$AD186,AND(Z$4&gt;=$AD186,Z$4&lt;$AE186),OR(Z$4&gt;=$AD186,Z$4&lt;$AE186)),IF(OR(AND(Z$4&gt;=$AH186,Z$4&lt;$AI186),AND(Z$4&gt;=$AJ186,Z$4&lt;$AK186)),$AG186,$AF186),0)))</f>
        <v/>
      </c>
      <c r="AA186" s="41">
        <f>IF($A186="","",SUM(C186:Z186))</f>
        <v/>
      </c>
      <c r="AC186" s="42" t="n">
        <v>2</v>
      </c>
      <c r="AD186" s="42">
        <f>IF('3 Movimento'!$B$33&lt;&gt;"",'3 Movimento'!$B$33,IF('1 Loja'!C$16="",0,'1 Loja'!C$16))*24</f>
        <v/>
      </c>
      <c r="AE186" s="42">
        <f>IF('3 Movimento'!$C$33&lt;&gt;"",'3 Movimento'!$C$33,IF('1 Loja'!C$17="",0,'1 Loja'!C$17))*24</f>
        <v/>
      </c>
      <c r="AF186" s="42">
        <f>IF('3 Movimento'!$F$33="","",'3 Movimento'!$F$33)</f>
        <v/>
      </c>
      <c r="AG186" s="42">
        <f>IF('3 Movimento'!$G$33="",AF186,'3 Movimento'!$G$33)</f>
        <v/>
      </c>
      <c r="AH186" s="42">
        <f>IF('1 Loja'!C$18="",-1,'1 Loja'!C$18*24)</f>
        <v/>
      </c>
      <c r="AI186" s="42">
        <f>IF('1 Loja'!C$19="",-1,'1 Loja'!C$19*24)</f>
        <v/>
      </c>
      <c r="AJ186" s="42">
        <f>IF('1 Loja'!C$20="",-1,'1 Loja'!C$20*24)</f>
        <v/>
      </c>
      <c r="AK186" s="42">
        <f>IF('1 Loja'!C$21="",-1,'1 Loja'!C$21*24)</f>
        <v/>
      </c>
      <c r="AL186" s="42">
        <f>IF(AND('3 Movimento'!$B$33="",'3 Movimento'!$C$33="",OR('1 Loja'!C$16="",'1 Loja'!C$17="")),1,0)</f>
        <v/>
      </c>
    </row>
    <row r="187">
      <c r="A187" s="39">
        <f>IF('3 Movimento'!$A$33="","",'3 Movimento'!$A$33)</f>
        <v/>
      </c>
      <c r="B187" s="39" t="inlineStr">
        <is>
          <t>Domingo</t>
        </is>
      </c>
      <c r="C187" s="40">
        <f>IF(OR($A187="",$AF187=""),"",IF($AL187=1,0,IF(IF($AE187&gt;$AD187,AND(C$4&gt;=$AD187,C$4&lt;$AE187),OR(C$4&gt;=$AD187,C$4&lt;$AE187)),IF(OR(AND(C$4&gt;=$AH187,C$4&lt;$AI187),AND(C$4&gt;=$AJ187,C$4&lt;$AK187)),$AG187,$AF187),0)))</f>
        <v/>
      </c>
      <c r="D187" s="40">
        <f>IF(OR($A187="",$AF187=""),"",IF($AL187=1,0,IF(IF($AE187&gt;$AD187,AND(D$4&gt;=$AD187,D$4&lt;$AE187),OR(D$4&gt;=$AD187,D$4&lt;$AE187)),IF(OR(AND(D$4&gt;=$AH187,D$4&lt;$AI187),AND(D$4&gt;=$AJ187,D$4&lt;$AK187)),$AG187,$AF187),0)))</f>
        <v/>
      </c>
      <c r="E187" s="40">
        <f>IF(OR($A187="",$AF187=""),"",IF($AL187=1,0,IF(IF($AE187&gt;$AD187,AND(E$4&gt;=$AD187,E$4&lt;$AE187),OR(E$4&gt;=$AD187,E$4&lt;$AE187)),IF(OR(AND(E$4&gt;=$AH187,E$4&lt;$AI187),AND(E$4&gt;=$AJ187,E$4&lt;$AK187)),$AG187,$AF187),0)))</f>
        <v/>
      </c>
      <c r="F187" s="40">
        <f>IF(OR($A187="",$AF187=""),"",IF($AL187=1,0,IF(IF($AE187&gt;$AD187,AND(F$4&gt;=$AD187,F$4&lt;$AE187),OR(F$4&gt;=$AD187,F$4&lt;$AE187)),IF(OR(AND(F$4&gt;=$AH187,F$4&lt;$AI187),AND(F$4&gt;=$AJ187,F$4&lt;$AK187)),$AG187,$AF187),0)))</f>
        <v/>
      </c>
      <c r="G187" s="40">
        <f>IF(OR($A187="",$AF187=""),"",IF($AL187=1,0,IF(IF($AE187&gt;$AD187,AND(G$4&gt;=$AD187,G$4&lt;$AE187),OR(G$4&gt;=$AD187,G$4&lt;$AE187)),IF(OR(AND(G$4&gt;=$AH187,G$4&lt;$AI187),AND(G$4&gt;=$AJ187,G$4&lt;$AK187)),$AG187,$AF187),0)))</f>
        <v/>
      </c>
      <c r="H187" s="40">
        <f>IF(OR($A187="",$AF187=""),"",IF($AL187=1,0,IF(IF($AE187&gt;$AD187,AND(H$4&gt;=$AD187,H$4&lt;$AE187),OR(H$4&gt;=$AD187,H$4&lt;$AE187)),IF(OR(AND(H$4&gt;=$AH187,H$4&lt;$AI187),AND(H$4&gt;=$AJ187,H$4&lt;$AK187)),$AG187,$AF187),0)))</f>
        <v/>
      </c>
      <c r="I187" s="40">
        <f>IF(OR($A187="",$AF187=""),"",IF($AL187=1,0,IF(IF($AE187&gt;$AD187,AND(I$4&gt;=$AD187,I$4&lt;$AE187),OR(I$4&gt;=$AD187,I$4&lt;$AE187)),IF(OR(AND(I$4&gt;=$AH187,I$4&lt;$AI187),AND(I$4&gt;=$AJ187,I$4&lt;$AK187)),$AG187,$AF187),0)))</f>
        <v/>
      </c>
      <c r="J187" s="40">
        <f>IF(OR($A187="",$AF187=""),"",IF($AL187=1,0,IF(IF($AE187&gt;$AD187,AND(J$4&gt;=$AD187,J$4&lt;$AE187),OR(J$4&gt;=$AD187,J$4&lt;$AE187)),IF(OR(AND(J$4&gt;=$AH187,J$4&lt;$AI187),AND(J$4&gt;=$AJ187,J$4&lt;$AK187)),$AG187,$AF187),0)))</f>
        <v/>
      </c>
      <c r="K187" s="40">
        <f>IF(OR($A187="",$AF187=""),"",IF($AL187=1,0,IF(IF($AE187&gt;$AD187,AND(K$4&gt;=$AD187,K$4&lt;$AE187),OR(K$4&gt;=$AD187,K$4&lt;$AE187)),IF(OR(AND(K$4&gt;=$AH187,K$4&lt;$AI187),AND(K$4&gt;=$AJ187,K$4&lt;$AK187)),$AG187,$AF187),0)))</f>
        <v/>
      </c>
      <c r="L187" s="40">
        <f>IF(OR($A187="",$AF187=""),"",IF($AL187=1,0,IF(IF($AE187&gt;$AD187,AND(L$4&gt;=$AD187,L$4&lt;$AE187),OR(L$4&gt;=$AD187,L$4&lt;$AE187)),IF(OR(AND(L$4&gt;=$AH187,L$4&lt;$AI187),AND(L$4&gt;=$AJ187,L$4&lt;$AK187)),$AG187,$AF187),0)))</f>
        <v/>
      </c>
      <c r="M187" s="40">
        <f>IF(OR($A187="",$AF187=""),"",IF($AL187=1,0,IF(IF($AE187&gt;$AD187,AND(M$4&gt;=$AD187,M$4&lt;$AE187),OR(M$4&gt;=$AD187,M$4&lt;$AE187)),IF(OR(AND(M$4&gt;=$AH187,M$4&lt;$AI187),AND(M$4&gt;=$AJ187,M$4&lt;$AK187)),$AG187,$AF187),0)))</f>
        <v/>
      </c>
      <c r="N187" s="40">
        <f>IF(OR($A187="",$AF187=""),"",IF($AL187=1,0,IF(IF($AE187&gt;$AD187,AND(N$4&gt;=$AD187,N$4&lt;$AE187),OR(N$4&gt;=$AD187,N$4&lt;$AE187)),IF(OR(AND(N$4&gt;=$AH187,N$4&lt;$AI187),AND(N$4&gt;=$AJ187,N$4&lt;$AK187)),$AG187,$AF187),0)))</f>
        <v/>
      </c>
      <c r="O187" s="40">
        <f>IF(OR($A187="",$AF187=""),"",IF($AL187=1,0,IF(IF($AE187&gt;$AD187,AND(O$4&gt;=$AD187,O$4&lt;$AE187),OR(O$4&gt;=$AD187,O$4&lt;$AE187)),IF(OR(AND(O$4&gt;=$AH187,O$4&lt;$AI187),AND(O$4&gt;=$AJ187,O$4&lt;$AK187)),$AG187,$AF187),0)))</f>
        <v/>
      </c>
      <c r="P187" s="40">
        <f>IF(OR($A187="",$AF187=""),"",IF($AL187=1,0,IF(IF($AE187&gt;$AD187,AND(P$4&gt;=$AD187,P$4&lt;$AE187),OR(P$4&gt;=$AD187,P$4&lt;$AE187)),IF(OR(AND(P$4&gt;=$AH187,P$4&lt;$AI187),AND(P$4&gt;=$AJ187,P$4&lt;$AK187)),$AG187,$AF187),0)))</f>
        <v/>
      </c>
      <c r="Q187" s="40">
        <f>IF(OR($A187="",$AF187=""),"",IF($AL187=1,0,IF(IF($AE187&gt;$AD187,AND(Q$4&gt;=$AD187,Q$4&lt;$AE187),OR(Q$4&gt;=$AD187,Q$4&lt;$AE187)),IF(OR(AND(Q$4&gt;=$AH187,Q$4&lt;$AI187),AND(Q$4&gt;=$AJ187,Q$4&lt;$AK187)),$AG187,$AF187),0)))</f>
        <v/>
      </c>
      <c r="R187" s="40">
        <f>IF(OR($A187="",$AF187=""),"",IF($AL187=1,0,IF(IF($AE187&gt;$AD187,AND(R$4&gt;=$AD187,R$4&lt;$AE187),OR(R$4&gt;=$AD187,R$4&lt;$AE187)),IF(OR(AND(R$4&gt;=$AH187,R$4&lt;$AI187),AND(R$4&gt;=$AJ187,R$4&lt;$AK187)),$AG187,$AF187),0)))</f>
        <v/>
      </c>
      <c r="S187" s="40">
        <f>IF(OR($A187="",$AF187=""),"",IF($AL187=1,0,IF(IF($AE187&gt;$AD187,AND(S$4&gt;=$AD187,S$4&lt;$AE187),OR(S$4&gt;=$AD187,S$4&lt;$AE187)),IF(OR(AND(S$4&gt;=$AH187,S$4&lt;$AI187),AND(S$4&gt;=$AJ187,S$4&lt;$AK187)),$AG187,$AF187),0)))</f>
        <v/>
      </c>
      <c r="T187" s="40">
        <f>IF(OR($A187="",$AF187=""),"",IF($AL187=1,0,IF(IF($AE187&gt;$AD187,AND(T$4&gt;=$AD187,T$4&lt;$AE187),OR(T$4&gt;=$AD187,T$4&lt;$AE187)),IF(OR(AND(T$4&gt;=$AH187,T$4&lt;$AI187),AND(T$4&gt;=$AJ187,T$4&lt;$AK187)),$AG187,$AF187),0)))</f>
        <v/>
      </c>
      <c r="U187" s="40">
        <f>IF(OR($A187="",$AF187=""),"",IF($AL187=1,0,IF(IF($AE187&gt;$AD187,AND(U$4&gt;=$AD187,U$4&lt;$AE187),OR(U$4&gt;=$AD187,U$4&lt;$AE187)),IF(OR(AND(U$4&gt;=$AH187,U$4&lt;$AI187),AND(U$4&gt;=$AJ187,U$4&lt;$AK187)),$AG187,$AF187),0)))</f>
        <v/>
      </c>
      <c r="V187" s="40">
        <f>IF(OR($A187="",$AF187=""),"",IF($AL187=1,0,IF(IF($AE187&gt;$AD187,AND(V$4&gt;=$AD187,V$4&lt;$AE187),OR(V$4&gt;=$AD187,V$4&lt;$AE187)),IF(OR(AND(V$4&gt;=$AH187,V$4&lt;$AI187),AND(V$4&gt;=$AJ187,V$4&lt;$AK187)),$AG187,$AF187),0)))</f>
        <v/>
      </c>
      <c r="W187" s="40">
        <f>IF(OR($A187="",$AF187=""),"",IF($AL187=1,0,IF(IF($AE187&gt;$AD187,AND(W$4&gt;=$AD187,W$4&lt;$AE187),OR(W$4&gt;=$AD187,W$4&lt;$AE187)),IF(OR(AND(W$4&gt;=$AH187,W$4&lt;$AI187),AND(W$4&gt;=$AJ187,W$4&lt;$AK187)),$AG187,$AF187),0)))</f>
        <v/>
      </c>
      <c r="X187" s="40">
        <f>IF(OR($A187="",$AF187=""),"",IF($AL187=1,0,IF(IF($AE187&gt;$AD187,AND(X$4&gt;=$AD187,X$4&lt;$AE187),OR(X$4&gt;=$AD187,X$4&lt;$AE187)),IF(OR(AND(X$4&gt;=$AH187,X$4&lt;$AI187),AND(X$4&gt;=$AJ187,X$4&lt;$AK187)),$AG187,$AF187),0)))</f>
        <v/>
      </c>
      <c r="Y187" s="40">
        <f>IF(OR($A187="",$AF187=""),"",IF($AL187=1,0,IF(IF($AE187&gt;$AD187,AND(Y$4&gt;=$AD187,Y$4&lt;$AE187),OR(Y$4&gt;=$AD187,Y$4&lt;$AE187)),IF(OR(AND(Y$4&gt;=$AH187,Y$4&lt;$AI187),AND(Y$4&gt;=$AJ187,Y$4&lt;$AK187)),$AG187,$AF187),0)))</f>
        <v/>
      </c>
      <c r="Z187" s="40">
        <f>IF(OR($A187="",$AF187=""),"",IF($AL187=1,0,IF(IF($AE187&gt;$AD187,AND(Z$4&gt;=$AD187,Z$4&lt;$AE187),OR(Z$4&gt;=$AD187,Z$4&lt;$AE187)),IF(OR(AND(Z$4&gt;=$AH187,Z$4&lt;$AI187),AND(Z$4&gt;=$AJ187,Z$4&lt;$AK187)),$AG187,$AF187),0)))</f>
        <v/>
      </c>
      <c r="AA187" s="41">
        <f>IF($A187="","",SUM(C187:Z187))</f>
        <v/>
      </c>
      <c r="AC187" s="42" t="n">
        <v>3</v>
      </c>
      <c r="AD187" s="42">
        <f>IF('3 Movimento'!$B$33&lt;&gt;"",'3 Movimento'!$B$33,IF('1 Loja'!D$16="",0,'1 Loja'!D$16))*24</f>
        <v/>
      </c>
      <c r="AE187" s="42">
        <f>IF('3 Movimento'!$C$33&lt;&gt;"",'3 Movimento'!$C$33,IF('1 Loja'!D$17="",0,'1 Loja'!D$17))*24</f>
        <v/>
      </c>
      <c r="AF187" s="42">
        <f>IF('3 Movimento'!$H$33="","",'3 Movimento'!$H$33)</f>
        <v/>
      </c>
      <c r="AG187" s="42">
        <f>IF('3 Movimento'!$I$33="",AF187,'3 Movimento'!$I$33)</f>
        <v/>
      </c>
      <c r="AH187" s="42">
        <f>IF('1 Loja'!D$18="",-1,'1 Loja'!D$18*24)</f>
        <v/>
      </c>
      <c r="AI187" s="42">
        <f>IF('1 Loja'!D$19="",-1,'1 Loja'!D$19*24)</f>
        <v/>
      </c>
      <c r="AJ187" s="42">
        <f>IF('1 Loja'!D$20="",-1,'1 Loja'!D$20*24)</f>
        <v/>
      </c>
      <c r="AK187" s="42">
        <f>IF('1 Loja'!D$21="",-1,'1 Loja'!D$21*24)</f>
        <v/>
      </c>
      <c r="AL187" s="42">
        <f>IF(AND('3 Movimento'!$B$33="",'3 Movimento'!$C$33="",OR('1 Loja'!D$16="",'1 Loja'!D$17="")),1,0)</f>
        <v/>
      </c>
    </row>
    <row r="188">
      <c r="A188" s="39">
        <f>IF('3 Movimento'!$A$34="","",'3 Movimento'!$A$34)</f>
        <v/>
      </c>
      <c r="B188" s="39" t="inlineStr">
        <is>
          <t>Segunda</t>
        </is>
      </c>
      <c r="C188" s="40">
        <f>IF(OR($A188="",$AF188=""),"",IF($AL188=1,0,IF(IF($AE188&gt;$AD188,AND(C$4&gt;=$AD188,C$4&lt;$AE188),OR(C$4&gt;=$AD188,C$4&lt;$AE188)),IF(OR(AND(C$4&gt;=$AH188,C$4&lt;$AI188),AND(C$4&gt;=$AJ188,C$4&lt;$AK188)),$AG188,$AF188),0)))</f>
        <v/>
      </c>
      <c r="D188" s="40">
        <f>IF(OR($A188="",$AF188=""),"",IF($AL188=1,0,IF(IF($AE188&gt;$AD188,AND(D$4&gt;=$AD188,D$4&lt;$AE188),OR(D$4&gt;=$AD188,D$4&lt;$AE188)),IF(OR(AND(D$4&gt;=$AH188,D$4&lt;$AI188),AND(D$4&gt;=$AJ188,D$4&lt;$AK188)),$AG188,$AF188),0)))</f>
        <v/>
      </c>
      <c r="E188" s="40">
        <f>IF(OR($A188="",$AF188=""),"",IF($AL188=1,0,IF(IF($AE188&gt;$AD188,AND(E$4&gt;=$AD188,E$4&lt;$AE188),OR(E$4&gt;=$AD188,E$4&lt;$AE188)),IF(OR(AND(E$4&gt;=$AH188,E$4&lt;$AI188),AND(E$4&gt;=$AJ188,E$4&lt;$AK188)),$AG188,$AF188),0)))</f>
        <v/>
      </c>
      <c r="F188" s="40">
        <f>IF(OR($A188="",$AF188=""),"",IF($AL188=1,0,IF(IF($AE188&gt;$AD188,AND(F$4&gt;=$AD188,F$4&lt;$AE188),OR(F$4&gt;=$AD188,F$4&lt;$AE188)),IF(OR(AND(F$4&gt;=$AH188,F$4&lt;$AI188),AND(F$4&gt;=$AJ188,F$4&lt;$AK188)),$AG188,$AF188),0)))</f>
        <v/>
      </c>
      <c r="G188" s="40">
        <f>IF(OR($A188="",$AF188=""),"",IF($AL188=1,0,IF(IF($AE188&gt;$AD188,AND(G$4&gt;=$AD188,G$4&lt;$AE188),OR(G$4&gt;=$AD188,G$4&lt;$AE188)),IF(OR(AND(G$4&gt;=$AH188,G$4&lt;$AI188),AND(G$4&gt;=$AJ188,G$4&lt;$AK188)),$AG188,$AF188),0)))</f>
        <v/>
      </c>
      <c r="H188" s="40">
        <f>IF(OR($A188="",$AF188=""),"",IF($AL188=1,0,IF(IF($AE188&gt;$AD188,AND(H$4&gt;=$AD188,H$4&lt;$AE188),OR(H$4&gt;=$AD188,H$4&lt;$AE188)),IF(OR(AND(H$4&gt;=$AH188,H$4&lt;$AI188),AND(H$4&gt;=$AJ188,H$4&lt;$AK188)),$AG188,$AF188),0)))</f>
        <v/>
      </c>
      <c r="I188" s="40">
        <f>IF(OR($A188="",$AF188=""),"",IF($AL188=1,0,IF(IF($AE188&gt;$AD188,AND(I$4&gt;=$AD188,I$4&lt;$AE188),OR(I$4&gt;=$AD188,I$4&lt;$AE188)),IF(OR(AND(I$4&gt;=$AH188,I$4&lt;$AI188),AND(I$4&gt;=$AJ188,I$4&lt;$AK188)),$AG188,$AF188),0)))</f>
        <v/>
      </c>
      <c r="J188" s="40">
        <f>IF(OR($A188="",$AF188=""),"",IF($AL188=1,0,IF(IF($AE188&gt;$AD188,AND(J$4&gt;=$AD188,J$4&lt;$AE188),OR(J$4&gt;=$AD188,J$4&lt;$AE188)),IF(OR(AND(J$4&gt;=$AH188,J$4&lt;$AI188),AND(J$4&gt;=$AJ188,J$4&lt;$AK188)),$AG188,$AF188),0)))</f>
        <v/>
      </c>
      <c r="K188" s="40">
        <f>IF(OR($A188="",$AF188=""),"",IF($AL188=1,0,IF(IF($AE188&gt;$AD188,AND(K$4&gt;=$AD188,K$4&lt;$AE188),OR(K$4&gt;=$AD188,K$4&lt;$AE188)),IF(OR(AND(K$4&gt;=$AH188,K$4&lt;$AI188),AND(K$4&gt;=$AJ188,K$4&lt;$AK188)),$AG188,$AF188),0)))</f>
        <v/>
      </c>
      <c r="L188" s="40">
        <f>IF(OR($A188="",$AF188=""),"",IF($AL188=1,0,IF(IF($AE188&gt;$AD188,AND(L$4&gt;=$AD188,L$4&lt;$AE188),OR(L$4&gt;=$AD188,L$4&lt;$AE188)),IF(OR(AND(L$4&gt;=$AH188,L$4&lt;$AI188),AND(L$4&gt;=$AJ188,L$4&lt;$AK188)),$AG188,$AF188),0)))</f>
        <v/>
      </c>
      <c r="M188" s="40">
        <f>IF(OR($A188="",$AF188=""),"",IF($AL188=1,0,IF(IF($AE188&gt;$AD188,AND(M$4&gt;=$AD188,M$4&lt;$AE188),OR(M$4&gt;=$AD188,M$4&lt;$AE188)),IF(OR(AND(M$4&gt;=$AH188,M$4&lt;$AI188),AND(M$4&gt;=$AJ188,M$4&lt;$AK188)),$AG188,$AF188),0)))</f>
        <v/>
      </c>
      <c r="N188" s="40">
        <f>IF(OR($A188="",$AF188=""),"",IF($AL188=1,0,IF(IF($AE188&gt;$AD188,AND(N$4&gt;=$AD188,N$4&lt;$AE188),OR(N$4&gt;=$AD188,N$4&lt;$AE188)),IF(OR(AND(N$4&gt;=$AH188,N$4&lt;$AI188),AND(N$4&gt;=$AJ188,N$4&lt;$AK188)),$AG188,$AF188),0)))</f>
        <v/>
      </c>
      <c r="O188" s="40">
        <f>IF(OR($A188="",$AF188=""),"",IF($AL188=1,0,IF(IF($AE188&gt;$AD188,AND(O$4&gt;=$AD188,O$4&lt;$AE188),OR(O$4&gt;=$AD188,O$4&lt;$AE188)),IF(OR(AND(O$4&gt;=$AH188,O$4&lt;$AI188),AND(O$4&gt;=$AJ188,O$4&lt;$AK188)),$AG188,$AF188),0)))</f>
        <v/>
      </c>
      <c r="P188" s="40">
        <f>IF(OR($A188="",$AF188=""),"",IF($AL188=1,0,IF(IF($AE188&gt;$AD188,AND(P$4&gt;=$AD188,P$4&lt;$AE188),OR(P$4&gt;=$AD188,P$4&lt;$AE188)),IF(OR(AND(P$4&gt;=$AH188,P$4&lt;$AI188),AND(P$4&gt;=$AJ188,P$4&lt;$AK188)),$AG188,$AF188),0)))</f>
        <v/>
      </c>
      <c r="Q188" s="40">
        <f>IF(OR($A188="",$AF188=""),"",IF($AL188=1,0,IF(IF($AE188&gt;$AD188,AND(Q$4&gt;=$AD188,Q$4&lt;$AE188),OR(Q$4&gt;=$AD188,Q$4&lt;$AE188)),IF(OR(AND(Q$4&gt;=$AH188,Q$4&lt;$AI188),AND(Q$4&gt;=$AJ188,Q$4&lt;$AK188)),$AG188,$AF188),0)))</f>
        <v/>
      </c>
      <c r="R188" s="40">
        <f>IF(OR($A188="",$AF188=""),"",IF($AL188=1,0,IF(IF($AE188&gt;$AD188,AND(R$4&gt;=$AD188,R$4&lt;$AE188),OR(R$4&gt;=$AD188,R$4&lt;$AE188)),IF(OR(AND(R$4&gt;=$AH188,R$4&lt;$AI188),AND(R$4&gt;=$AJ188,R$4&lt;$AK188)),$AG188,$AF188),0)))</f>
        <v/>
      </c>
      <c r="S188" s="40">
        <f>IF(OR($A188="",$AF188=""),"",IF($AL188=1,0,IF(IF($AE188&gt;$AD188,AND(S$4&gt;=$AD188,S$4&lt;$AE188),OR(S$4&gt;=$AD188,S$4&lt;$AE188)),IF(OR(AND(S$4&gt;=$AH188,S$4&lt;$AI188),AND(S$4&gt;=$AJ188,S$4&lt;$AK188)),$AG188,$AF188),0)))</f>
        <v/>
      </c>
      <c r="T188" s="40">
        <f>IF(OR($A188="",$AF188=""),"",IF($AL188=1,0,IF(IF($AE188&gt;$AD188,AND(T$4&gt;=$AD188,T$4&lt;$AE188),OR(T$4&gt;=$AD188,T$4&lt;$AE188)),IF(OR(AND(T$4&gt;=$AH188,T$4&lt;$AI188),AND(T$4&gt;=$AJ188,T$4&lt;$AK188)),$AG188,$AF188),0)))</f>
        <v/>
      </c>
      <c r="U188" s="40">
        <f>IF(OR($A188="",$AF188=""),"",IF($AL188=1,0,IF(IF($AE188&gt;$AD188,AND(U$4&gt;=$AD188,U$4&lt;$AE188),OR(U$4&gt;=$AD188,U$4&lt;$AE188)),IF(OR(AND(U$4&gt;=$AH188,U$4&lt;$AI188),AND(U$4&gt;=$AJ188,U$4&lt;$AK188)),$AG188,$AF188),0)))</f>
        <v/>
      </c>
      <c r="V188" s="40">
        <f>IF(OR($A188="",$AF188=""),"",IF($AL188=1,0,IF(IF($AE188&gt;$AD188,AND(V$4&gt;=$AD188,V$4&lt;$AE188),OR(V$4&gt;=$AD188,V$4&lt;$AE188)),IF(OR(AND(V$4&gt;=$AH188,V$4&lt;$AI188),AND(V$4&gt;=$AJ188,V$4&lt;$AK188)),$AG188,$AF188),0)))</f>
        <v/>
      </c>
      <c r="W188" s="40">
        <f>IF(OR($A188="",$AF188=""),"",IF($AL188=1,0,IF(IF($AE188&gt;$AD188,AND(W$4&gt;=$AD188,W$4&lt;$AE188),OR(W$4&gt;=$AD188,W$4&lt;$AE188)),IF(OR(AND(W$4&gt;=$AH188,W$4&lt;$AI188),AND(W$4&gt;=$AJ188,W$4&lt;$AK188)),$AG188,$AF188),0)))</f>
        <v/>
      </c>
      <c r="X188" s="40">
        <f>IF(OR($A188="",$AF188=""),"",IF($AL188=1,0,IF(IF($AE188&gt;$AD188,AND(X$4&gt;=$AD188,X$4&lt;$AE188),OR(X$4&gt;=$AD188,X$4&lt;$AE188)),IF(OR(AND(X$4&gt;=$AH188,X$4&lt;$AI188),AND(X$4&gt;=$AJ188,X$4&lt;$AK188)),$AG188,$AF188),0)))</f>
        <v/>
      </c>
      <c r="Y188" s="40">
        <f>IF(OR($A188="",$AF188=""),"",IF($AL188=1,0,IF(IF($AE188&gt;$AD188,AND(Y$4&gt;=$AD188,Y$4&lt;$AE188),OR(Y$4&gt;=$AD188,Y$4&lt;$AE188)),IF(OR(AND(Y$4&gt;=$AH188,Y$4&lt;$AI188),AND(Y$4&gt;=$AJ188,Y$4&lt;$AK188)),$AG188,$AF188),0)))</f>
        <v/>
      </c>
      <c r="Z188" s="40">
        <f>IF(OR($A188="",$AF188=""),"",IF($AL188=1,0,IF(IF($AE188&gt;$AD188,AND(Z$4&gt;=$AD188,Z$4&lt;$AE188),OR(Z$4&gt;=$AD188,Z$4&lt;$AE188)),IF(OR(AND(Z$4&gt;=$AH188,Z$4&lt;$AI188),AND(Z$4&gt;=$AJ188,Z$4&lt;$AK188)),$AG188,$AF188),0)))</f>
        <v/>
      </c>
      <c r="AA188" s="41">
        <f>IF($A188="","",SUM(C188:Z188))</f>
        <v/>
      </c>
      <c r="AC188" s="42" t="n">
        <v>1</v>
      </c>
      <c r="AD188" s="42">
        <f>IF('3 Movimento'!$B$34&lt;&gt;"",'3 Movimento'!$B$34,IF('1 Loja'!B$16="",0,'1 Loja'!B$16))*24</f>
        <v/>
      </c>
      <c r="AE188" s="42">
        <f>IF('3 Movimento'!$C$34&lt;&gt;"",'3 Movimento'!$C$34,IF('1 Loja'!B$17="",0,'1 Loja'!B$17))*24</f>
        <v/>
      </c>
      <c r="AF188" s="42">
        <f>IF('3 Movimento'!$D$34="","",'3 Movimento'!$D$34)</f>
        <v/>
      </c>
      <c r="AG188" s="42">
        <f>IF('3 Movimento'!$E$34="",AF188,'3 Movimento'!$E$34)</f>
        <v/>
      </c>
      <c r="AH188" s="42">
        <f>IF('1 Loja'!B$18="",-1,'1 Loja'!B$18*24)</f>
        <v/>
      </c>
      <c r="AI188" s="42">
        <f>IF('1 Loja'!B$19="",-1,'1 Loja'!B$19*24)</f>
        <v/>
      </c>
      <c r="AJ188" s="42">
        <f>IF('1 Loja'!B$20="",-1,'1 Loja'!B$20*24)</f>
        <v/>
      </c>
      <c r="AK188" s="42">
        <f>IF('1 Loja'!B$21="",-1,'1 Loja'!B$21*24)</f>
        <v/>
      </c>
      <c r="AL188" s="42">
        <f>IF(AND('3 Movimento'!$B$34="",'3 Movimento'!$C$34="",OR('1 Loja'!B$16="",'1 Loja'!B$17="")),1,0)</f>
        <v/>
      </c>
    </row>
    <row r="189">
      <c r="A189" s="39">
        <f>IF('3 Movimento'!$A$34="","",'3 Movimento'!$A$34)</f>
        <v/>
      </c>
      <c r="B189" s="39" t="inlineStr">
        <is>
          <t>Terça</t>
        </is>
      </c>
      <c r="C189" s="40">
        <f>IF(OR($A189="",$AF189=""),"",IF($AL189=1,0,IF(IF($AE189&gt;$AD189,AND(C$4&gt;=$AD189,C$4&lt;$AE189),OR(C$4&gt;=$AD189,C$4&lt;$AE189)),IF(OR(AND(C$4&gt;=$AH189,C$4&lt;$AI189),AND(C$4&gt;=$AJ189,C$4&lt;$AK189)),$AG189,$AF189),0)))</f>
        <v/>
      </c>
      <c r="D189" s="40">
        <f>IF(OR($A189="",$AF189=""),"",IF($AL189=1,0,IF(IF($AE189&gt;$AD189,AND(D$4&gt;=$AD189,D$4&lt;$AE189),OR(D$4&gt;=$AD189,D$4&lt;$AE189)),IF(OR(AND(D$4&gt;=$AH189,D$4&lt;$AI189),AND(D$4&gt;=$AJ189,D$4&lt;$AK189)),$AG189,$AF189),0)))</f>
        <v/>
      </c>
      <c r="E189" s="40">
        <f>IF(OR($A189="",$AF189=""),"",IF($AL189=1,0,IF(IF($AE189&gt;$AD189,AND(E$4&gt;=$AD189,E$4&lt;$AE189),OR(E$4&gt;=$AD189,E$4&lt;$AE189)),IF(OR(AND(E$4&gt;=$AH189,E$4&lt;$AI189),AND(E$4&gt;=$AJ189,E$4&lt;$AK189)),$AG189,$AF189),0)))</f>
        <v/>
      </c>
      <c r="F189" s="40">
        <f>IF(OR($A189="",$AF189=""),"",IF($AL189=1,0,IF(IF($AE189&gt;$AD189,AND(F$4&gt;=$AD189,F$4&lt;$AE189),OR(F$4&gt;=$AD189,F$4&lt;$AE189)),IF(OR(AND(F$4&gt;=$AH189,F$4&lt;$AI189),AND(F$4&gt;=$AJ189,F$4&lt;$AK189)),$AG189,$AF189),0)))</f>
        <v/>
      </c>
      <c r="G189" s="40">
        <f>IF(OR($A189="",$AF189=""),"",IF($AL189=1,0,IF(IF($AE189&gt;$AD189,AND(G$4&gt;=$AD189,G$4&lt;$AE189),OR(G$4&gt;=$AD189,G$4&lt;$AE189)),IF(OR(AND(G$4&gt;=$AH189,G$4&lt;$AI189),AND(G$4&gt;=$AJ189,G$4&lt;$AK189)),$AG189,$AF189),0)))</f>
        <v/>
      </c>
      <c r="H189" s="40">
        <f>IF(OR($A189="",$AF189=""),"",IF($AL189=1,0,IF(IF($AE189&gt;$AD189,AND(H$4&gt;=$AD189,H$4&lt;$AE189),OR(H$4&gt;=$AD189,H$4&lt;$AE189)),IF(OR(AND(H$4&gt;=$AH189,H$4&lt;$AI189),AND(H$4&gt;=$AJ189,H$4&lt;$AK189)),$AG189,$AF189),0)))</f>
        <v/>
      </c>
      <c r="I189" s="40">
        <f>IF(OR($A189="",$AF189=""),"",IF($AL189=1,0,IF(IF($AE189&gt;$AD189,AND(I$4&gt;=$AD189,I$4&lt;$AE189),OR(I$4&gt;=$AD189,I$4&lt;$AE189)),IF(OR(AND(I$4&gt;=$AH189,I$4&lt;$AI189),AND(I$4&gt;=$AJ189,I$4&lt;$AK189)),$AG189,$AF189),0)))</f>
        <v/>
      </c>
      <c r="J189" s="40">
        <f>IF(OR($A189="",$AF189=""),"",IF($AL189=1,0,IF(IF($AE189&gt;$AD189,AND(J$4&gt;=$AD189,J$4&lt;$AE189),OR(J$4&gt;=$AD189,J$4&lt;$AE189)),IF(OR(AND(J$4&gt;=$AH189,J$4&lt;$AI189),AND(J$4&gt;=$AJ189,J$4&lt;$AK189)),$AG189,$AF189),0)))</f>
        <v/>
      </c>
      <c r="K189" s="40">
        <f>IF(OR($A189="",$AF189=""),"",IF($AL189=1,0,IF(IF($AE189&gt;$AD189,AND(K$4&gt;=$AD189,K$4&lt;$AE189),OR(K$4&gt;=$AD189,K$4&lt;$AE189)),IF(OR(AND(K$4&gt;=$AH189,K$4&lt;$AI189),AND(K$4&gt;=$AJ189,K$4&lt;$AK189)),$AG189,$AF189),0)))</f>
        <v/>
      </c>
      <c r="L189" s="40">
        <f>IF(OR($A189="",$AF189=""),"",IF($AL189=1,0,IF(IF($AE189&gt;$AD189,AND(L$4&gt;=$AD189,L$4&lt;$AE189),OR(L$4&gt;=$AD189,L$4&lt;$AE189)),IF(OR(AND(L$4&gt;=$AH189,L$4&lt;$AI189),AND(L$4&gt;=$AJ189,L$4&lt;$AK189)),$AG189,$AF189),0)))</f>
        <v/>
      </c>
      <c r="M189" s="40">
        <f>IF(OR($A189="",$AF189=""),"",IF($AL189=1,0,IF(IF($AE189&gt;$AD189,AND(M$4&gt;=$AD189,M$4&lt;$AE189),OR(M$4&gt;=$AD189,M$4&lt;$AE189)),IF(OR(AND(M$4&gt;=$AH189,M$4&lt;$AI189),AND(M$4&gt;=$AJ189,M$4&lt;$AK189)),$AG189,$AF189),0)))</f>
        <v/>
      </c>
      <c r="N189" s="40">
        <f>IF(OR($A189="",$AF189=""),"",IF($AL189=1,0,IF(IF($AE189&gt;$AD189,AND(N$4&gt;=$AD189,N$4&lt;$AE189),OR(N$4&gt;=$AD189,N$4&lt;$AE189)),IF(OR(AND(N$4&gt;=$AH189,N$4&lt;$AI189),AND(N$4&gt;=$AJ189,N$4&lt;$AK189)),$AG189,$AF189),0)))</f>
        <v/>
      </c>
      <c r="O189" s="40">
        <f>IF(OR($A189="",$AF189=""),"",IF($AL189=1,0,IF(IF($AE189&gt;$AD189,AND(O$4&gt;=$AD189,O$4&lt;$AE189),OR(O$4&gt;=$AD189,O$4&lt;$AE189)),IF(OR(AND(O$4&gt;=$AH189,O$4&lt;$AI189),AND(O$4&gt;=$AJ189,O$4&lt;$AK189)),$AG189,$AF189),0)))</f>
        <v/>
      </c>
      <c r="P189" s="40">
        <f>IF(OR($A189="",$AF189=""),"",IF($AL189=1,0,IF(IF($AE189&gt;$AD189,AND(P$4&gt;=$AD189,P$4&lt;$AE189),OR(P$4&gt;=$AD189,P$4&lt;$AE189)),IF(OR(AND(P$4&gt;=$AH189,P$4&lt;$AI189),AND(P$4&gt;=$AJ189,P$4&lt;$AK189)),$AG189,$AF189),0)))</f>
        <v/>
      </c>
      <c r="Q189" s="40">
        <f>IF(OR($A189="",$AF189=""),"",IF($AL189=1,0,IF(IF($AE189&gt;$AD189,AND(Q$4&gt;=$AD189,Q$4&lt;$AE189),OR(Q$4&gt;=$AD189,Q$4&lt;$AE189)),IF(OR(AND(Q$4&gt;=$AH189,Q$4&lt;$AI189),AND(Q$4&gt;=$AJ189,Q$4&lt;$AK189)),$AG189,$AF189),0)))</f>
        <v/>
      </c>
      <c r="R189" s="40">
        <f>IF(OR($A189="",$AF189=""),"",IF($AL189=1,0,IF(IF($AE189&gt;$AD189,AND(R$4&gt;=$AD189,R$4&lt;$AE189),OR(R$4&gt;=$AD189,R$4&lt;$AE189)),IF(OR(AND(R$4&gt;=$AH189,R$4&lt;$AI189),AND(R$4&gt;=$AJ189,R$4&lt;$AK189)),$AG189,$AF189),0)))</f>
        <v/>
      </c>
      <c r="S189" s="40">
        <f>IF(OR($A189="",$AF189=""),"",IF($AL189=1,0,IF(IF($AE189&gt;$AD189,AND(S$4&gt;=$AD189,S$4&lt;$AE189),OR(S$4&gt;=$AD189,S$4&lt;$AE189)),IF(OR(AND(S$4&gt;=$AH189,S$4&lt;$AI189),AND(S$4&gt;=$AJ189,S$4&lt;$AK189)),$AG189,$AF189),0)))</f>
        <v/>
      </c>
      <c r="T189" s="40">
        <f>IF(OR($A189="",$AF189=""),"",IF($AL189=1,0,IF(IF($AE189&gt;$AD189,AND(T$4&gt;=$AD189,T$4&lt;$AE189),OR(T$4&gt;=$AD189,T$4&lt;$AE189)),IF(OR(AND(T$4&gt;=$AH189,T$4&lt;$AI189),AND(T$4&gt;=$AJ189,T$4&lt;$AK189)),$AG189,$AF189),0)))</f>
        <v/>
      </c>
      <c r="U189" s="40">
        <f>IF(OR($A189="",$AF189=""),"",IF($AL189=1,0,IF(IF($AE189&gt;$AD189,AND(U$4&gt;=$AD189,U$4&lt;$AE189),OR(U$4&gt;=$AD189,U$4&lt;$AE189)),IF(OR(AND(U$4&gt;=$AH189,U$4&lt;$AI189),AND(U$4&gt;=$AJ189,U$4&lt;$AK189)),$AG189,$AF189),0)))</f>
        <v/>
      </c>
      <c r="V189" s="40">
        <f>IF(OR($A189="",$AF189=""),"",IF($AL189=1,0,IF(IF($AE189&gt;$AD189,AND(V$4&gt;=$AD189,V$4&lt;$AE189),OR(V$4&gt;=$AD189,V$4&lt;$AE189)),IF(OR(AND(V$4&gt;=$AH189,V$4&lt;$AI189),AND(V$4&gt;=$AJ189,V$4&lt;$AK189)),$AG189,$AF189),0)))</f>
        <v/>
      </c>
      <c r="W189" s="40">
        <f>IF(OR($A189="",$AF189=""),"",IF($AL189=1,0,IF(IF($AE189&gt;$AD189,AND(W$4&gt;=$AD189,W$4&lt;$AE189),OR(W$4&gt;=$AD189,W$4&lt;$AE189)),IF(OR(AND(W$4&gt;=$AH189,W$4&lt;$AI189),AND(W$4&gt;=$AJ189,W$4&lt;$AK189)),$AG189,$AF189),0)))</f>
        <v/>
      </c>
      <c r="X189" s="40">
        <f>IF(OR($A189="",$AF189=""),"",IF($AL189=1,0,IF(IF($AE189&gt;$AD189,AND(X$4&gt;=$AD189,X$4&lt;$AE189),OR(X$4&gt;=$AD189,X$4&lt;$AE189)),IF(OR(AND(X$4&gt;=$AH189,X$4&lt;$AI189),AND(X$4&gt;=$AJ189,X$4&lt;$AK189)),$AG189,$AF189),0)))</f>
        <v/>
      </c>
      <c r="Y189" s="40">
        <f>IF(OR($A189="",$AF189=""),"",IF($AL189=1,0,IF(IF($AE189&gt;$AD189,AND(Y$4&gt;=$AD189,Y$4&lt;$AE189),OR(Y$4&gt;=$AD189,Y$4&lt;$AE189)),IF(OR(AND(Y$4&gt;=$AH189,Y$4&lt;$AI189),AND(Y$4&gt;=$AJ189,Y$4&lt;$AK189)),$AG189,$AF189),0)))</f>
        <v/>
      </c>
      <c r="Z189" s="40">
        <f>IF(OR($A189="",$AF189=""),"",IF($AL189=1,0,IF(IF($AE189&gt;$AD189,AND(Z$4&gt;=$AD189,Z$4&lt;$AE189),OR(Z$4&gt;=$AD189,Z$4&lt;$AE189)),IF(OR(AND(Z$4&gt;=$AH189,Z$4&lt;$AI189),AND(Z$4&gt;=$AJ189,Z$4&lt;$AK189)),$AG189,$AF189),0)))</f>
        <v/>
      </c>
      <c r="AA189" s="41">
        <f>IF($A189="","",SUM(C189:Z189))</f>
        <v/>
      </c>
      <c r="AC189" s="42" t="n">
        <v>1</v>
      </c>
      <c r="AD189" s="42">
        <f>IF('3 Movimento'!$B$34&lt;&gt;"",'3 Movimento'!$B$34,IF('1 Loja'!B$16="",0,'1 Loja'!B$16))*24</f>
        <v/>
      </c>
      <c r="AE189" s="42">
        <f>IF('3 Movimento'!$C$34&lt;&gt;"",'3 Movimento'!$C$34,IF('1 Loja'!B$17="",0,'1 Loja'!B$17))*24</f>
        <v/>
      </c>
      <c r="AF189" s="42">
        <f>IF('3 Movimento'!$D$34="","",'3 Movimento'!$D$34)</f>
        <v/>
      </c>
      <c r="AG189" s="42">
        <f>IF('3 Movimento'!$E$34="",AF189,'3 Movimento'!$E$34)</f>
        <v/>
      </c>
      <c r="AH189" s="42">
        <f>IF('1 Loja'!B$18="",-1,'1 Loja'!B$18*24)</f>
        <v/>
      </c>
      <c r="AI189" s="42">
        <f>IF('1 Loja'!B$19="",-1,'1 Loja'!B$19*24)</f>
        <v/>
      </c>
      <c r="AJ189" s="42">
        <f>IF('1 Loja'!B$20="",-1,'1 Loja'!B$20*24)</f>
        <v/>
      </c>
      <c r="AK189" s="42">
        <f>IF('1 Loja'!B$21="",-1,'1 Loja'!B$21*24)</f>
        <v/>
      </c>
      <c r="AL189" s="42">
        <f>IF(AND('3 Movimento'!$B$34="",'3 Movimento'!$C$34="",OR('1 Loja'!B$16="",'1 Loja'!B$17="")),1,0)</f>
        <v/>
      </c>
    </row>
    <row r="190">
      <c r="A190" s="39">
        <f>IF('3 Movimento'!$A$34="","",'3 Movimento'!$A$34)</f>
        <v/>
      </c>
      <c r="B190" s="39" t="inlineStr">
        <is>
          <t>Quarta</t>
        </is>
      </c>
      <c r="C190" s="40">
        <f>IF(OR($A190="",$AF190=""),"",IF($AL190=1,0,IF(IF($AE190&gt;$AD190,AND(C$4&gt;=$AD190,C$4&lt;$AE190),OR(C$4&gt;=$AD190,C$4&lt;$AE190)),IF(OR(AND(C$4&gt;=$AH190,C$4&lt;$AI190),AND(C$4&gt;=$AJ190,C$4&lt;$AK190)),$AG190,$AF190),0)))</f>
        <v/>
      </c>
      <c r="D190" s="40">
        <f>IF(OR($A190="",$AF190=""),"",IF($AL190=1,0,IF(IF($AE190&gt;$AD190,AND(D$4&gt;=$AD190,D$4&lt;$AE190),OR(D$4&gt;=$AD190,D$4&lt;$AE190)),IF(OR(AND(D$4&gt;=$AH190,D$4&lt;$AI190),AND(D$4&gt;=$AJ190,D$4&lt;$AK190)),$AG190,$AF190),0)))</f>
        <v/>
      </c>
      <c r="E190" s="40">
        <f>IF(OR($A190="",$AF190=""),"",IF($AL190=1,0,IF(IF($AE190&gt;$AD190,AND(E$4&gt;=$AD190,E$4&lt;$AE190),OR(E$4&gt;=$AD190,E$4&lt;$AE190)),IF(OR(AND(E$4&gt;=$AH190,E$4&lt;$AI190),AND(E$4&gt;=$AJ190,E$4&lt;$AK190)),$AG190,$AF190),0)))</f>
        <v/>
      </c>
      <c r="F190" s="40">
        <f>IF(OR($A190="",$AF190=""),"",IF($AL190=1,0,IF(IF($AE190&gt;$AD190,AND(F$4&gt;=$AD190,F$4&lt;$AE190),OR(F$4&gt;=$AD190,F$4&lt;$AE190)),IF(OR(AND(F$4&gt;=$AH190,F$4&lt;$AI190),AND(F$4&gt;=$AJ190,F$4&lt;$AK190)),$AG190,$AF190),0)))</f>
        <v/>
      </c>
      <c r="G190" s="40">
        <f>IF(OR($A190="",$AF190=""),"",IF($AL190=1,0,IF(IF($AE190&gt;$AD190,AND(G$4&gt;=$AD190,G$4&lt;$AE190),OR(G$4&gt;=$AD190,G$4&lt;$AE190)),IF(OR(AND(G$4&gt;=$AH190,G$4&lt;$AI190),AND(G$4&gt;=$AJ190,G$4&lt;$AK190)),$AG190,$AF190),0)))</f>
        <v/>
      </c>
      <c r="H190" s="40">
        <f>IF(OR($A190="",$AF190=""),"",IF($AL190=1,0,IF(IF($AE190&gt;$AD190,AND(H$4&gt;=$AD190,H$4&lt;$AE190),OR(H$4&gt;=$AD190,H$4&lt;$AE190)),IF(OR(AND(H$4&gt;=$AH190,H$4&lt;$AI190),AND(H$4&gt;=$AJ190,H$4&lt;$AK190)),$AG190,$AF190),0)))</f>
        <v/>
      </c>
      <c r="I190" s="40">
        <f>IF(OR($A190="",$AF190=""),"",IF($AL190=1,0,IF(IF($AE190&gt;$AD190,AND(I$4&gt;=$AD190,I$4&lt;$AE190),OR(I$4&gt;=$AD190,I$4&lt;$AE190)),IF(OR(AND(I$4&gt;=$AH190,I$4&lt;$AI190),AND(I$4&gt;=$AJ190,I$4&lt;$AK190)),$AG190,$AF190),0)))</f>
        <v/>
      </c>
      <c r="J190" s="40">
        <f>IF(OR($A190="",$AF190=""),"",IF($AL190=1,0,IF(IF($AE190&gt;$AD190,AND(J$4&gt;=$AD190,J$4&lt;$AE190),OR(J$4&gt;=$AD190,J$4&lt;$AE190)),IF(OR(AND(J$4&gt;=$AH190,J$4&lt;$AI190),AND(J$4&gt;=$AJ190,J$4&lt;$AK190)),$AG190,$AF190),0)))</f>
        <v/>
      </c>
      <c r="K190" s="40">
        <f>IF(OR($A190="",$AF190=""),"",IF($AL190=1,0,IF(IF($AE190&gt;$AD190,AND(K$4&gt;=$AD190,K$4&lt;$AE190),OR(K$4&gt;=$AD190,K$4&lt;$AE190)),IF(OR(AND(K$4&gt;=$AH190,K$4&lt;$AI190),AND(K$4&gt;=$AJ190,K$4&lt;$AK190)),$AG190,$AF190),0)))</f>
        <v/>
      </c>
      <c r="L190" s="40">
        <f>IF(OR($A190="",$AF190=""),"",IF($AL190=1,0,IF(IF($AE190&gt;$AD190,AND(L$4&gt;=$AD190,L$4&lt;$AE190),OR(L$4&gt;=$AD190,L$4&lt;$AE190)),IF(OR(AND(L$4&gt;=$AH190,L$4&lt;$AI190),AND(L$4&gt;=$AJ190,L$4&lt;$AK190)),$AG190,$AF190),0)))</f>
        <v/>
      </c>
      <c r="M190" s="40">
        <f>IF(OR($A190="",$AF190=""),"",IF($AL190=1,0,IF(IF($AE190&gt;$AD190,AND(M$4&gt;=$AD190,M$4&lt;$AE190),OR(M$4&gt;=$AD190,M$4&lt;$AE190)),IF(OR(AND(M$4&gt;=$AH190,M$4&lt;$AI190),AND(M$4&gt;=$AJ190,M$4&lt;$AK190)),$AG190,$AF190),0)))</f>
        <v/>
      </c>
      <c r="N190" s="40">
        <f>IF(OR($A190="",$AF190=""),"",IF($AL190=1,0,IF(IF($AE190&gt;$AD190,AND(N$4&gt;=$AD190,N$4&lt;$AE190),OR(N$4&gt;=$AD190,N$4&lt;$AE190)),IF(OR(AND(N$4&gt;=$AH190,N$4&lt;$AI190),AND(N$4&gt;=$AJ190,N$4&lt;$AK190)),$AG190,$AF190),0)))</f>
        <v/>
      </c>
      <c r="O190" s="40">
        <f>IF(OR($A190="",$AF190=""),"",IF($AL190=1,0,IF(IF($AE190&gt;$AD190,AND(O$4&gt;=$AD190,O$4&lt;$AE190),OR(O$4&gt;=$AD190,O$4&lt;$AE190)),IF(OR(AND(O$4&gt;=$AH190,O$4&lt;$AI190),AND(O$4&gt;=$AJ190,O$4&lt;$AK190)),$AG190,$AF190),0)))</f>
        <v/>
      </c>
      <c r="P190" s="40">
        <f>IF(OR($A190="",$AF190=""),"",IF($AL190=1,0,IF(IF($AE190&gt;$AD190,AND(P$4&gt;=$AD190,P$4&lt;$AE190),OR(P$4&gt;=$AD190,P$4&lt;$AE190)),IF(OR(AND(P$4&gt;=$AH190,P$4&lt;$AI190),AND(P$4&gt;=$AJ190,P$4&lt;$AK190)),$AG190,$AF190),0)))</f>
        <v/>
      </c>
      <c r="Q190" s="40">
        <f>IF(OR($A190="",$AF190=""),"",IF($AL190=1,0,IF(IF($AE190&gt;$AD190,AND(Q$4&gt;=$AD190,Q$4&lt;$AE190),OR(Q$4&gt;=$AD190,Q$4&lt;$AE190)),IF(OR(AND(Q$4&gt;=$AH190,Q$4&lt;$AI190),AND(Q$4&gt;=$AJ190,Q$4&lt;$AK190)),$AG190,$AF190),0)))</f>
        <v/>
      </c>
      <c r="R190" s="40">
        <f>IF(OR($A190="",$AF190=""),"",IF($AL190=1,0,IF(IF($AE190&gt;$AD190,AND(R$4&gt;=$AD190,R$4&lt;$AE190),OR(R$4&gt;=$AD190,R$4&lt;$AE190)),IF(OR(AND(R$4&gt;=$AH190,R$4&lt;$AI190),AND(R$4&gt;=$AJ190,R$4&lt;$AK190)),$AG190,$AF190),0)))</f>
        <v/>
      </c>
      <c r="S190" s="40">
        <f>IF(OR($A190="",$AF190=""),"",IF($AL190=1,0,IF(IF($AE190&gt;$AD190,AND(S$4&gt;=$AD190,S$4&lt;$AE190),OR(S$4&gt;=$AD190,S$4&lt;$AE190)),IF(OR(AND(S$4&gt;=$AH190,S$4&lt;$AI190),AND(S$4&gt;=$AJ190,S$4&lt;$AK190)),$AG190,$AF190),0)))</f>
        <v/>
      </c>
      <c r="T190" s="40">
        <f>IF(OR($A190="",$AF190=""),"",IF($AL190=1,0,IF(IF($AE190&gt;$AD190,AND(T$4&gt;=$AD190,T$4&lt;$AE190),OR(T$4&gt;=$AD190,T$4&lt;$AE190)),IF(OR(AND(T$4&gt;=$AH190,T$4&lt;$AI190),AND(T$4&gt;=$AJ190,T$4&lt;$AK190)),$AG190,$AF190),0)))</f>
        <v/>
      </c>
      <c r="U190" s="40">
        <f>IF(OR($A190="",$AF190=""),"",IF($AL190=1,0,IF(IF($AE190&gt;$AD190,AND(U$4&gt;=$AD190,U$4&lt;$AE190),OR(U$4&gt;=$AD190,U$4&lt;$AE190)),IF(OR(AND(U$4&gt;=$AH190,U$4&lt;$AI190),AND(U$4&gt;=$AJ190,U$4&lt;$AK190)),$AG190,$AF190),0)))</f>
        <v/>
      </c>
      <c r="V190" s="40">
        <f>IF(OR($A190="",$AF190=""),"",IF($AL190=1,0,IF(IF($AE190&gt;$AD190,AND(V$4&gt;=$AD190,V$4&lt;$AE190),OR(V$4&gt;=$AD190,V$4&lt;$AE190)),IF(OR(AND(V$4&gt;=$AH190,V$4&lt;$AI190),AND(V$4&gt;=$AJ190,V$4&lt;$AK190)),$AG190,$AF190),0)))</f>
        <v/>
      </c>
      <c r="W190" s="40">
        <f>IF(OR($A190="",$AF190=""),"",IF($AL190=1,0,IF(IF($AE190&gt;$AD190,AND(W$4&gt;=$AD190,W$4&lt;$AE190),OR(W$4&gt;=$AD190,W$4&lt;$AE190)),IF(OR(AND(W$4&gt;=$AH190,W$4&lt;$AI190),AND(W$4&gt;=$AJ190,W$4&lt;$AK190)),$AG190,$AF190),0)))</f>
        <v/>
      </c>
      <c r="X190" s="40">
        <f>IF(OR($A190="",$AF190=""),"",IF($AL190=1,0,IF(IF($AE190&gt;$AD190,AND(X$4&gt;=$AD190,X$4&lt;$AE190),OR(X$4&gt;=$AD190,X$4&lt;$AE190)),IF(OR(AND(X$4&gt;=$AH190,X$4&lt;$AI190),AND(X$4&gt;=$AJ190,X$4&lt;$AK190)),$AG190,$AF190),0)))</f>
        <v/>
      </c>
      <c r="Y190" s="40">
        <f>IF(OR($A190="",$AF190=""),"",IF($AL190=1,0,IF(IF($AE190&gt;$AD190,AND(Y$4&gt;=$AD190,Y$4&lt;$AE190),OR(Y$4&gt;=$AD190,Y$4&lt;$AE190)),IF(OR(AND(Y$4&gt;=$AH190,Y$4&lt;$AI190),AND(Y$4&gt;=$AJ190,Y$4&lt;$AK190)),$AG190,$AF190),0)))</f>
        <v/>
      </c>
      <c r="Z190" s="40">
        <f>IF(OR($A190="",$AF190=""),"",IF($AL190=1,0,IF(IF($AE190&gt;$AD190,AND(Z$4&gt;=$AD190,Z$4&lt;$AE190),OR(Z$4&gt;=$AD190,Z$4&lt;$AE190)),IF(OR(AND(Z$4&gt;=$AH190,Z$4&lt;$AI190),AND(Z$4&gt;=$AJ190,Z$4&lt;$AK190)),$AG190,$AF190),0)))</f>
        <v/>
      </c>
      <c r="AA190" s="41">
        <f>IF($A190="","",SUM(C190:Z190))</f>
        <v/>
      </c>
      <c r="AC190" s="42" t="n">
        <v>1</v>
      </c>
      <c r="AD190" s="42">
        <f>IF('3 Movimento'!$B$34&lt;&gt;"",'3 Movimento'!$B$34,IF('1 Loja'!B$16="",0,'1 Loja'!B$16))*24</f>
        <v/>
      </c>
      <c r="AE190" s="42">
        <f>IF('3 Movimento'!$C$34&lt;&gt;"",'3 Movimento'!$C$34,IF('1 Loja'!B$17="",0,'1 Loja'!B$17))*24</f>
        <v/>
      </c>
      <c r="AF190" s="42">
        <f>IF('3 Movimento'!$D$34="","",'3 Movimento'!$D$34)</f>
        <v/>
      </c>
      <c r="AG190" s="42">
        <f>IF('3 Movimento'!$E$34="",AF190,'3 Movimento'!$E$34)</f>
        <v/>
      </c>
      <c r="AH190" s="42">
        <f>IF('1 Loja'!B$18="",-1,'1 Loja'!B$18*24)</f>
        <v/>
      </c>
      <c r="AI190" s="42">
        <f>IF('1 Loja'!B$19="",-1,'1 Loja'!B$19*24)</f>
        <v/>
      </c>
      <c r="AJ190" s="42">
        <f>IF('1 Loja'!B$20="",-1,'1 Loja'!B$20*24)</f>
        <v/>
      </c>
      <c r="AK190" s="42">
        <f>IF('1 Loja'!B$21="",-1,'1 Loja'!B$21*24)</f>
        <v/>
      </c>
      <c r="AL190" s="42">
        <f>IF(AND('3 Movimento'!$B$34="",'3 Movimento'!$C$34="",OR('1 Loja'!B$16="",'1 Loja'!B$17="")),1,0)</f>
        <v/>
      </c>
    </row>
    <row r="191">
      <c r="A191" s="39">
        <f>IF('3 Movimento'!$A$34="","",'3 Movimento'!$A$34)</f>
        <v/>
      </c>
      <c r="B191" s="39" t="inlineStr">
        <is>
          <t>Quinta</t>
        </is>
      </c>
      <c r="C191" s="40">
        <f>IF(OR($A191="",$AF191=""),"",IF($AL191=1,0,IF(IF($AE191&gt;$AD191,AND(C$4&gt;=$AD191,C$4&lt;$AE191),OR(C$4&gt;=$AD191,C$4&lt;$AE191)),IF(OR(AND(C$4&gt;=$AH191,C$4&lt;$AI191),AND(C$4&gt;=$AJ191,C$4&lt;$AK191)),$AG191,$AF191),0)))</f>
        <v/>
      </c>
      <c r="D191" s="40">
        <f>IF(OR($A191="",$AF191=""),"",IF($AL191=1,0,IF(IF($AE191&gt;$AD191,AND(D$4&gt;=$AD191,D$4&lt;$AE191),OR(D$4&gt;=$AD191,D$4&lt;$AE191)),IF(OR(AND(D$4&gt;=$AH191,D$4&lt;$AI191),AND(D$4&gt;=$AJ191,D$4&lt;$AK191)),$AG191,$AF191),0)))</f>
        <v/>
      </c>
      <c r="E191" s="40">
        <f>IF(OR($A191="",$AF191=""),"",IF($AL191=1,0,IF(IF($AE191&gt;$AD191,AND(E$4&gt;=$AD191,E$4&lt;$AE191),OR(E$4&gt;=$AD191,E$4&lt;$AE191)),IF(OR(AND(E$4&gt;=$AH191,E$4&lt;$AI191),AND(E$4&gt;=$AJ191,E$4&lt;$AK191)),$AG191,$AF191),0)))</f>
        <v/>
      </c>
      <c r="F191" s="40">
        <f>IF(OR($A191="",$AF191=""),"",IF($AL191=1,0,IF(IF($AE191&gt;$AD191,AND(F$4&gt;=$AD191,F$4&lt;$AE191),OR(F$4&gt;=$AD191,F$4&lt;$AE191)),IF(OR(AND(F$4&gt;=$AH191,F$4&lt;$AI191),AND(F$4&gt;=$AJ191,F$4&lt;$AK191)),$AG191,$AF191),0)))</f>
        <v/>
      </c>
      <c r="G191" s="40">
        <f>IF(OR($A191="",$AF191=""),"",IF($AL191=1,0,IF(IF($AE191&gt;$AD191,AND(G$4&gt;=$AD191,G$4&lt;$AE191),OR(G$4&gt;=$AD191,G$4&lt;$AE191)),IF(OR(AND(G$4&gt;=$AH191,G$4&lt;$AI191),AND(G$4&gt;=$AJ191,G$4&lt;$AK191)),$AG191,$AF191),0)))</f>
        <v/>
      </c>
      <c r="H191" s="40">
        <f>IF(OR($A191="",$AF191=""),"",IF($AL191=1,0,IF(IF($AE191&gt;$AD191,AND(H$4&gt;=$AD191,H$4&lt;$AE191),OR(H$4&gt;=$AD191,H$4&lt;$AE191)),IF(OR(AND(H$4&gt;=$AH191,H$4&lt;$AI191),AND(H$4&gt;=$AJ191,H$4&lt;$AK191)),$AG191,$AF191),0)))</f>
        <v/>
      </c>
      <c r="I191" s="40">
        <f>IF(OR($A191="",$AF191=""),"",IF($AL191=1,0,IF(IF($AE191&gt;$AD191,AND(I$4&gt;=$AD191,I$4&lt;$AE191),OR(I$4&gt;=$AD191,I$4&lt;$AE191)),IF(OR(AND(I$4&gt;=$AH191,I$4&lt;$AI191),AND(I$4&gt;=$AJ191,I$4&lt;$AK191)),$AG191,$AF191),0)))</f>
        <v/>
      </c>
      <c r="J191" s="40">
        <f>IF(OR($A191="",$AF191=""),"",IF($AL191=1,0,IF(IF($AE191&gt;$AD191,AND(J$4&gt;=$AD191,J$4&lt;$AE191),OR(J$4&gt;=$AD191,J$4&lt;$AE191)),IF(OR(AND(J$4&gt;=$AH191,J$4&lt;$AI191),AND(J$4&gt;=$AJ191,J$4&lt;$AK191)),$AG191,$AF191),0)))</f>
        <v/>
      </c>
      <c r="K191" s="40">
        <f>IF(OR($A191="",$AF191=""),"",IF($AL191=1,0,IF(IF($AE191&gt;$AD191,AND(K$4&gt;=$AD191,K$4&lt;$AE191),OR(K$4&gt;=$AD191,K$4&lt;$AE191)),IF(OR(AND(K$4&gt;=$AH191,K$4&lt;$AI191),AND(K$4&gt;=$AJ191,K$4&lt;$AK191)),$AG191,$AF191),0)))</f>
        <v/>
      </c>
      <c r="L191" s="40">
        <f>IF(OR($A191="",$AF191=""),"",IF($AL191=1,0,IF(IF($AE191&gt;$AD191,AND(L$4&gt;=$AD191,L$4&lt;$AE191),OR(L$4&gt;=$AD191,L$4&lt;$AE191)),IF(OR(AND(L$4&gt;=$AH191,L$4&lt;$AI191),AND(L$4&gt;=$AJ191,L$4&lt;$AK191)),$AG191,$AF191),0)))</f>
        <v/>
      </c>
      <c r="M191" s="40">
        <f>IF(OR($A191="",$AF191=""),"",IF($AL191=1,0,IF(IF($AE191&gt;$AD191,AND(M$4&gt;=$AD191,M$4&lt;$AE191),OR(M$4&gt;=$AD191,M$4&lt;$AE191)),IF(OR(AND(M$4&gt;=$AH191,M$4&lt;$AI191),AND(M$4&gt;=$AJ191,M$4&lt;$AK191)),$AG191,$AF191),0)))</f>
        <v/>
      </c>
      <c r="N191" s="40">
        <f>IF(OR($A191="",$AF191=""),"",IF($AL191=1,0,IF(IF($AE191&gt;$AD191,AND(N$4&gt;=$AD191,N$4&lt;$AE191),OR(N$4&gt;=$AD191,N$4&lt;$AE191)),IF(OR(AND(N$4&gt;=$AH191,N$4&lt;$AI191),AND(N$4&gt;=$AJ191,N$4&lt;$AK191)),$AG191,$AF191),0)))</f>
        <v/>
      </c>
      <c r="O191" s="40">
        <f>IF(OR($A191="",$AF191=""),"",IF($AL191=1,0,IF(IF($AE191&gt;$AD191,AND(O$4&gt;=$AD191,O$4&lt;$AE191),OR(O$4&gt;=$AD191,O$4&lt;$AE191)),IF(OR(AND(O$4&gt;=$AH191,O$4&lt;$AI191),AND(O$4&gt;=$AJ191,O$4&lt;$AK191)),$AG191,$AF191),0)))</f>
        <v/>
      </c>
      <c r="P191" s="40">
        <f>IF(OR($A191="",$AF191=""),"",IF($AL191=1,0,IF(IF($AE191&gt;$AD191,AND(P$4&gt;=$AD191,P$4&lt;$AE191),OR(P$4&gt;=$AD191,P$4&lt;$AE191)),IF(OR(AND(P$4&gt;=$AH191,P$4&lt;$AI191),AND(P$4&gt;=$AJ191,P$4&lt;$AK191)),$AG191,$AF191),0)))</f>
        <v/>
      </c>
      <c r="Q191" s="40">
        <f>IF(OR($A191="",$AF191=""),"",IF($AL191=1,0,IF(IF($AE191&gt;$AD191,AND(Q$4&gt;=$AD191,Q$4&lt;$AE191),OR(Q$4&gt;=$AD191,Q$4&lt;$AE191)),IF(OR(AND(Q$4&gt;=$AH191,Q$4&lt;$AI191),AND(Q$4&gt;=$AJ191,Q$4&lt;$AK191)),$AG191,$AF191),0)))</f>
        <v/>
      </c>
      <c r="R191" s="40">
        <f>IF(OR($A191="",$AF191=""),"",IF($AL191=1,0,IF(IF($AE191&gt;$AD191,AND(R$4&gt;=$AD191,R$4&lt;$AE191),OR(R$4&gt;=$AD191,R$4&lt;$AE191)),IF(OR(AND(R$4&gt;=$AH191,R$4&lt;$AI191),AND(R$4&gt;=$AJ191,R$4&lt;$AK191)),$AG191,$AF191),0)))</f>
        <v/>
      </c>
      <c r="S191" s="40">
        <f>IF(OR($A191="",$AF191=""),"",IF($AL191=1,0,IF(IF($AE191&gt;$AD191,AND(S$4&gt;=$AD191,S$4&lt;$AE191),OR(S$4&gt;=$AD191,S$4&lt;$AE191)),IF(OR(AND(S$4&gt;=$AH191,S$4&lt;$AI191),AND(S$4&gt;=$AJ191,S$4&lt;$AK191)),$AG191,$AF191),0)))</f>
        <v/>
      </c>
      <c r="T191" s="40">
        <f>IF(OR($A191="",$AF191=""),"",IF($AL191=1,0,IF(IF($AE191&gt;$AD191,AND(T$4&gt;=$AD191,T$4&lt;$AE191),OR(T$4&gt;=$AD191,T$4&lt;$AE191)),IF(OR(AND(T$4&gt;=$AH191,T$4&lt;$AI191),AND(T$4&gt;=$AJ191,T$4&lt;$AK191)),$AG191,$AF191),0)))</f>
        <v/>
      </c>
      <c r="U191" s="40">
        <f>IF(OR($A191="",$AF191=""),"",IF($AL191=1,0,IF(IF($AE191&gt;$AD191,AND(U$4&gt;=$AD191,U$4&lt;$AE191),OR(U$4&gt;=$AD191,U$4&lt;$AE191)),IF(OR(AND(U$4&gt;=$AH191,U$4&lt;$AI191),AND(U$4&gt;=$AJ191,U$4&lt;$AK191)),$AG191,$AF191),0)))</f>
        <v/>
      </c>
      <c r="V191" s="40">
        <f>IF(OR($A191="",$AF191=""),"",IF($AL191=1,0,IF(IF($AE191&gt;$AD191,AND(V$4&gt;=$AD191,V$4&lt;$AE191),OR(V$4&gt;=$AD191,V$4&lt;$AE191)),IF(OR(AND(V$4&gt;=$AH191,V$4&lt;$AI191),AND(V$4&gt;=$AJ191,V$4&lt;$AK191)),$AG191,$AF191),0)))</f>
        <v/>
      </c>
      <c r="W191" s="40">
        <f>IF(OR($A191="",$AF191=""),"",IF($AL191=1,0,IF(IF($AE191&gt;$AD191,AND(W$4&gt;=$AD191,W$4&lt;$AE191),OR(W$4&gt;=$AD191,W$4&lt;$AE191)),IF(OR(AND(W$4&gt;=$AH191,W$4&lt;$AI191),AND(W$4&gt;=$AJ191,W$4&lt;$AK191)),$AG191,$AF191),0)))</f>
        <v/>
      </c>
      <c r="X191" s="40">
        <f>IF(OR($A191="",$AF191=""),"",IF($AL191=1,0,IF(IF($AE191&gt;$AD191,AND(X$4&gt;=$AD191,X$4&lt;$AE191),OR(X$4&gt;=$AD191,X$4&lt;$AE191)),IF(OR(AND(X$4&gt;=$AH191,X$4&lt;$AI191),AND(X$4&gt;=$AJ191,X$4&lt;$AK191)),$AG191,$AF191),0)))</f>
        <v/>
      </c>
      <c r="Y191" s="40">
        <f>IF(OR($A191="",$AF191=""),"",IF($AL191=1,0,IF(IF($AE191&gt;$AD191,AND(Y$4&gt;=$AD191,Y$4&lt;$AE191),OR(Y$4&gt;=$AD191,Y$4&lt;$AE191)),IF(OR(AND(Y$4&gt;=$AH191,Y$4&lt;$AI191),AND(Y$4&gt;=$AJ191,Y$4&lt;$AK191)),$AG191,$AF191),0)))</f>
        <v/>
      </c>
      <c r="Z191" s="40">
        <f>IF(OR($A191="",$AF191=""),"",IF($AL191=1,0,IF(IF($AE191&gt;$AD191,AND(Z$4&gt;=$AD191,Z$4&lt;$AE191),OR(Z$4&gt;=$AD191,Z$4&lt;$AE191)),IF(OR(AND(Z$4&gt;=$AH191,Z$4&lt;$AI191),AND(Z$4&gt;=$AJ191,Z$4&lt;$AK191)),$AG191,$AF191),0)))</f>
        <v/>
      </c>
      <c r="AA191" s="41">
        <f>IF($A191="","",SUM(C191:Z191))</f>
        <v/>
      </c>
      <c r="AC191" s="42" t="n">
        <v>1</v>
      </c>
      <c r="AD191" s="42">
        <f>IF('3 Movimento'!$B$34&lt;&gt;"",'3 Movimento'!$B$34,IF('1 Loja'!B$16="",0,'1 Loja'!B$16))*24</f>
        <v/>
      </c>
      <c r="AE191" s="42">
        <f>IF('3 Movimento'!$C$34&lt;&gt;"",'3 Movimento'!$C$34,IF('1 Loja'!B$17="",0,'1 Loja'!B$17))*24</f>
        <v/>
      </c>
      <c r="AF191" s="42">
        <f>IF('3 Movimento'!$D$34="","",'3 Movimento'!$D$34)</f>
        <v/>
      </c>
      <c r="AG191" s="42">
        <f>IF('3 Movimento'!$E$34="",AF191,'3 Movimento'!$E$34)</f>
        <v/>
      </c>
      <c r="AH191" s="42">
        <f>IF('1 Loja'!B$18="",-1,'1 Loja'!B$18*24)</f>
        <v/>
      </c>
      <c r="AI191" s="42">
        <f>IF('1 Loja'!B$19="",-1,'1 Loja'!B$19*24)</f>
        <v/>
      </c>
      <c r="AJ191" s="42">
        <f>IF('1 Loja'!B$20="",-1,'1 Loja'!B$20*24)</f>
        <v/>
      </c>
      <c r="AK191" s="42">
        <f>IF('1 Loja'!B$21="",-1,'1 Loja'!B$21*24)</f>
        <v/>
      </c>
      <c r="AL191" s="42">
        <f>IF(AND('3 Movimento'!$B$34="",'3 Movimento'!$C$34="",OR('1 Loja'!B$16="",'1 Loja'!B$17="")),1,0)</f>
        <v/>
      </c>
    </row>
    <row r="192">
      <c r="A192" s="39">
        <f>IF('3 Movimento'!$A$34="","",'3 Movimento'!$A$34)</f>
        <v/>
      </c>
      <c r="B192" s="39" t="inlineStr">
        <is>
          <t>Sexta</t>
        </is>
      </c>
      <c r="C192" s="40">
        <f>IF(OR($A192="",$AF192=""),"",IF($AL192=1,0,IF(IF($AE192&gt;$AD192,AND(C$4&gt;=$AD192,C$4&lt;$AE192),OR(C$4&gt;=$AD192,C$4&lt;$AE192)),IF(OR(AND(C$4&gt;=$AH192,C$4&lt;$AI192),AND(C$4&gt;=$AJ192,C$4&lt;$AK192)),$AG192,$AF192),0)))</f>
        <v/>
      </c>
      <c r="D192" s="40">
        <f>IF(OR($A192="",$AF192=""),"",IF($AL192=1,0,IF(IF($AE192&gt;$AD192,AND(D$4&gt;=$AD192,D$4&lt;$AE192),OR(D$4&gt;=$AD192,D$4&lt;$AE192)),IF(OR(AND(D$4&gt;=$AH192,D$4&lt;$AI192),AND(D$4&gt;=$AJ192,D$4&lt;$AK192)),$AG192,$AF192),0)))</f>
        <v/>
      </c>
      <c r="E192" s="40">
        <f>IF(OR($A192="",$AF192=""),"",IF($AL192=1,0,IF(IF($AE192&gt;$AD192,AND(E$4&gt;=$AD192,E$4&lt;$AE192),OR(E$4&gt;=$AD192,E$4&lt;$AE192)),IF(OR(AND(E$4&gt;=$AH192,E$4&lt;$AI192),AND(E$4&gt;=$AJ192,E$4&lt;$AK192)),$AG192,$AF192),0)))</f>
        <v/>
      </c>
      <c r="F192" s="40">
        <f>IF(OR($A192="",$AF192=""),"",IF($AL192=1,0,IF(IF($AE192&gt;$AD192,AND(F$4&gt;=$AD192,F$4&lt;$AE192),OR(F$4&gt;=$AD192,F$4&lt;$AE192)),IF(OR(AND(F$4&gt;=$AH192,F$4&lt;$AI192),AND(F$4&gt;=$AJ192,F$4&lt;$AK192)),$AG192,$AF192),0)))</f>
        <v/>
      </c>
      <c r="G192" s="40">
        <f>IF(OR($A192="",$AF192=""),"",IF($AL192=1,0,IF(IF($AE192&gt;$AD192,AND(G$4&gt;=$AD192,G$4&lt;$AE192),OR(G$4&gt;=$AD192,G$4&lt;$AE192)),IF(OR(AND(G$4&gt;=$AH192,G$4&lt;$AI192),AND(G$4&gt;=$AJ192,G$4&lt;$AK192)),$AG192,$AF192),0)))</f>
        <v/>
      </c>
      <c r="H192" s="40">
        <f>IF(OR($A192="",$AF192=""),"",IF($AL192=1,0,IF(IF($AE192&gt;$AD192,AND(H$4&gt;=$AD192,H$4&lt;$AE192),OR(H$4&gt;=$AD192,H$4&lt;$AE192)),IF(OR(AND(H$4&gt;=$AH192,H$4&lt;$AI192),AND(H$4&gt;=$AJ192,H$4&lt;$AK192)),$AG192,$AF192),0)))</f>
        <v/>
      </c>
      <c r="I192" s="40">
        <f>IF(OR($A192="",$AF192=""),"",IF($AL192=1,0,IF(IF($AE192&gt;$AD192,AND(I$4&gt;=$AD192,I$4&lt;$AE192),OR(I$4&gt;=$AD192,I$4&lt;$AE192)),IF(OR(AND(I$4&gt;=$AH192,I$4&lt;$AI192),AND(I$4&gt;=$AJ192,I$4&lt;$AK192)),$AG192,$AF192),0)))</f>
        <v/>
      </c>
      <c r="J192" s="40">
        <f>IF(OR($A192="",$AF192=""),"",IF($AL192=1,0,IF(IF($AE192&gt;$AD192,AND(J$4&gt;=$AD192,J$4&lt;$AE192),OR(J$4&gt;=$AD192,J$4&lt;$AE192)),IF(OR(AND(J$4&gt;=$AH192,J$4&lt;$AI192),AND(J$4&gt;=$AJ192,J$4&lt;$AK192)),$AG192,$AF192),0)))</f>
        <v/>
      </c>
      <c r="K192" s="40">
        <f>IF(OR($A192="",$AF192=""),"",IF($AL192=1,0,IF(IF($AE192&gt;$AD192,AND(K$4&gt;=$AD192,K$4&lt;$AE192),OR(K$4&gt;=$AD192,K$4&lt;$AE192)),IF(OR(AND(K$4&gt;=$AH192,K$4&lt;$AI192),AND(K$4&gt;=$AJ192,K$4&lt;$AK192)),$AG192,$AF192),0)))</f>
        <v/>
      </c>
      <c r="L192" s="40">
        <f>IF(OR($A192="",$AF192=""),"",IF($AL192=1,0,IF(IF($AE192&gt;$AD192,AND(L$4&gt;=$AD192,L$4&lt;$AE192),OR(L$4&gt;=$AD192,L$4&lt;$AE192)),IF(OR(AND(L$4&gt;=$AH192,L$4&lt;$AI192),AND(L$4&gt;=$AJ192,L$4&lt;$AK192)),$AG192,$AF192),0)))</f>
        <v/>
      </c>
      <c r="M192" s="40">
        <f>IF(OR($A192="",$AF192=""),"",IF($AL192=1,0,IF(IF($AE192&gt;$AD192,AND(M$4&gt;=$AD192,M$4&lt;$AE192),OR(M$4&gt;=$AD192,M$4&lt;$AE192)),IF(OR(AND(M$4&gt;=$AH192,M$4&lt;$AI192),AND(M$4&gt;=$AJ192,M$4&lt;$AK192)),$AG192,$AF192),0)))</f>
        <v/>
      </c>
      <c r="N192" s="40">
        <f>IF(OR($A192="",$AF192=""),"",IF($AL192=1,0,IF(IF($AE192&gt;$AD192,AND(N$4&gt;=$AD192,N$4&lt;$AE192),OR(N$4&gt;=$AD192,N$4&lt;$AE192)),IF(OR(AND(N$4&gt;=$AH192,N$4&lt;$AI192),AND(N$4&gt;=$AJ192,N$4&lt;$AK192)),$AG192,$AF192),0)))</f>
        <v/>
      </c>
      <c r="O192" s="40">
        <f>IF(OR($A192="",$AF192=""),"",IF($AL192=1,0,IF(IF($AE192&gt;$AD192,AND(O$4&gt;=$AD192,O$4&lt;$AE192),OR(O$4&gt;=$AD192,O$4&lt;$AE192)),IF(OR(AND(O$4&gt;=$AH192,O$4&lt;$AI192),AND(O$4&gt;=$AJ192,O$4&lt;$AK192)),$AG192,$AF192),0)))</f>
        <v/>
      </c>
      <c r="P192" s="40">
        <f>IF(OR($A192="",$AF192=""),"",IF($AL192=1,0,IF(IF($AE192&gt;$AD192,AND(P$4&gt;=$AD192,P$4&lt;$AE192),OR(P$4&gt;=$AD192,P$4&lt;$AE192)),IF(OR(AND(P$4&gt;=$AH192,P$4&lt;$AI192),AND(P$4&gt;=$AJ192,P$4&lt;$AK192)),$AG192,$AF192),0)))</f>
        <v/>
      </c>
      <c r="Q192" s="40">
        <f>IF(OR($A192="",$AF192=""),"",IF($AL192=1,0,IF(IF($AE192&gt;$AD192,AND(Q$4&gt;=$AD192,Q$4&lt;$AE192),OR(Q$4&gt;=$AD192,Q$4&lt;$AE192)),IF(OR(AND(Q$4&gt;=$AH192,Q$4&lt;$AI192),AND(Q$4&gt;=$AJ192,Q$4&lt;$AK192)),$AG192,$AF192),0)))</f>
        <v/>
      </c>
      <c r="R192" s="40">
        <f>IF(OR($A192="",$AF192=""),"",IF($AL192=1,0,IF(IF($AE192&gt;$AD192,AND(R$4&gt;=$AD192,R$4&lt;$AE192),OR(R$4&gt;=$AD192,R$4&lt;$AE192)),IF(OR(AND(R$4&gt;=$AH192,R$4&lt;$AI192),AND(R$4&gt;=$AJ192,R$4&lt;$AK192)),$AG192,$AF192),0)))</f>
        <v/>
      </c>
      <c r="S192" s="40">
        <f>IF(OR($A192="",$AF192=""),"",IF($AL192=1,0,IF(IF($AE192&gt;$AD192,AND(S$4&gt;=$AD192,S$4&lt;$AE192),OR(S$4&gt;=$AD192,S$4&lt;$AE192)),IF(OR(AND(S$4&gt;=$AH192,S$4&lt;$AI192),AND(S$4&gt;=$AJ192,S$4&lt;$AK192)),$AG192,$AF192),0)))</f>
        <v/>
      </c>
      <c r="T192" s="40">
        <f>IF(OR($A192="",$AF192=""),"",IF($AL192=1,0,IF(IF($AE192&gt;$AD192,AND(T$4&gt;=$AD192,T$4&lt;$AE192),OR(T$4&gt;=$AD192,T$4&lt;$AE192)),IF(OR(AND(T$4&gt;=$AH192,T$4&lt;$AI192),AND(T$4&gt;=$AJ192,T$4&lt;$AK192)),$AG192,$AF192),0)))</f>
        <v/>
      </c>
      <c r="U192" s="40">
        <f>IF(OR($A192="",$AF192=""),"",IF($AL192=1,0,IF(IF($AE192&gt;$AD192,AND(U$4&gt;=$AD192,U$4&lt;$AE192),OR(U$4&gt;=$AD192,U$4&lt;$AE192)),IF(OR(AND(U$4&gt;=$AH192,U$4&lt;$AI192),AND(U$4&gt;=$AJ192,U$4&lt;$AK192)),$AG192,$AF192),0)))</f>
        <v/>
      </c>
      <c r="V192" s="40">
        <f>IF(OR($A192="",$AF192=""),"",IF($AL192=1,0,IF(IF($AE192&gt;$AD192,AND(V$4&gt;=$AD192,V$4&lt;$AE192),OR(V$4&gt;=$AD192,V$4&lt;$AE192)),IF(OR(AND(V$4&gt;=$AH192,V$4&lt;$AI192),AND(V$4&gt;=$AJ192,V$4&lt;$AK192)),$AG192,$AF192),0)))</f>
        <v/>
      </c>
      <c r="W192" s="40">
        <f>IF(OR($A192="",$AF192=""),"",IF($AL192=1,0,IF(IF($AE192&gt;$AD192,AND(W$4&gt;=$AD192,W$4&lt;$AE192),OR(W$4&gt;=$AD192,W$4&lt;$AE192)),IF(OR(AND(W$4&gt;=$AH192,W$4&lt;$AI192),AND(W$4&gt;=$AJ192,W$4&lt;$AK192)),$AG192,$AF192),0)))</f>
        <v/>
      </c>
      <c r="X192" s="40">
        <f>IF(OR($A192="",$AF192=""),"",IF($AL192=1,0,IF(IF($AE192&gt;$AD192,AND(X$4&gt;=$AD192,X$4&lt;$AE192),OR(X$4&gt;=$AD192,X$4&lt;$AE192)),IF(OR(AND(X$4&gt;=$AH192,X$4&lt;$AI192),AND(X$4&gt;=$AJ192,X$4&lt;$AK192)),$AG192,$AF192),0)))</f>
        <v/>
      </c>
      <c r="Y192" s="40">
        <f>IF(OR($A192="",$AF192=""),"",IF($AL192=1,0,IF(IF($AE192&gt;$AD192,AND(Y$4&gt;=$AD192,Y$4&lt;$AE192),OR(Y$4&gt;=$AD192,Y$4&lt;$AE192)),IF(OR(AND(Y$4&gt;=$AH192,Y$4&lt;$AI192),AND(Y$4&gt;=$AJ192,Y$4&lt;$AK192)),$AG192,$AF192),0)))</f>
        <v/>
      </c>
      <c r="Z192" s="40">
        <f>IF(OR($A192="",$AF192=""),"",IF($AL192=1,0,IF(IF($AE192&gt;$AD192,AND(Z$4&gt;=$AD192,Z$4&lt;$AE192),OR(Z$4&gt;=$AD192,Z$4&lt;$AE192)),IF(OR(AND(Z$4&gt;=$AH192,Z$4&lt;$AI192),AND(Z$4&gt;=$AJ192,Z$4&lt;$AK192)),$AG192,$AF192),0)))</f>
        <v/>
      </c>
      <c r="AA192" s="41">
        <f>IF($A192="","",SUM(C192:Z192))</f>
        <v/>
      </c>
      <c r="AC192" s="42" t="n">
        <v>1</v>
      </c>
      <c r="AD192" s="42">
        <f>IF('3 Movimento'!$B$34&lt;&gt;"",'3 Movimento'!$B$34,IF('1 Loja'!B$16="",0,'1 Loja'!B$16))*24</f>
        <v/>
      </c>
      <c r="AE192" s="42">
        <f>IF('3 Movimento'!$C$34&lt;&gt;"",'3 Movimento'!$C$34,IF('1 Loja'!B$17="",0,'1 Loja'!B$17))*24</f>
        <v/>
      </c>
      <c r="AF192" s="42">
        <f>IF('3 Movimento'!$D$34="","",'3 Movimento'!$D$34)</f>
        <v/>
      </c>
      <c r="AG192" s="42">
        <f>IF('3 Movimento'!$E$34="",AF192,'3 Movimento'!$E$34)</f>
        <v/>
      </c>
      <c r="AH192" s="42">
        <f>IF('1 Loja'!B$18="",-1,'1 Loja'!B$18*24)</f>
        <v/>
      </c>
      <c r="AI192" s="42">
        <f>IF('1 Loja'!B$19="",-1,'1 Loja'!B$19*24)</f>
        <v/>
      </c>
      <c r="AJ192" s="42">
        <f>IF('1 Loja'!B$20="",-1,'1 Loja'!B$20*24)</f>
        <v/>
      </c>
      <c r="AK192" s="42">
        <f>IF('1 Loja'!B$21="",-1,'1 Loja'!B$21*24)</f>
        <v/>
      </c>
      <c r="AL192" s="42">
        <f>IF(AND('3 Movimento'!$B$34="",'3 Movimento'!$C$34="",OR('1 Loja'!B$16="",'1 Loja'!B$17="")),1,0)</f>
        <v/>
      </c>
    </row>
    <row r="193">
      <c r="A193" s="39">
        <f>IF('3 Movimento'!$A$34="","",'3 Movimento'!$A$34)</f>
        <v/>
      </c>
      <c r="B193" s="39" t="inlineStr">
        <is>
          <t>Sábado</t>
        </is>
      </c>
      <c r="C193" s="40">
        <f>IF(OR($A193="",$AF193=""),"",IF($AL193=1,0,IF(IF($AE193&gt;$AD193,AND(C$4&gt;=$AD193,C$4&lt;$AE193),OR(C$4&gt;=$AD193,C$4&lt;$AE193)),IF(OR(AND(C$4&gt;=$AH193,C$4&lt;$AI193),AND(C$4&gt;=$AJ193,C$4&lt;$AK193)),$AG193,$AF193),0)))</f>
        <v/>
      </c>
      <c r="D193" s="40">
        <f>IF(OR($A193="",$AF193=""),"",IF($AL193=1,0,IF(IF($AE193&gt;$AD193,AND(D$4&gt;=$AD193,D$4&lt;$AE193),OR(D$4&gt;=$AD193,D$4&lt;$AE193)),IF(OR(AND(D$4&gt;=$AH193,D$4&lt;$AI193),AND(D$4&gt;=$AJ193,D$4&lt;$AK193)),$AG193,$AF193),0)))</f>
        <v/>
      </c>
      <c r="E193" s="40">
        <f>IF(OR($A193="",$AF193=""),"",IF($AL193=1,0,IF(IF($AE193&gt;$AD193,AND(E$4&gt;=$AD193,E$4&lt;$AE193),OR(E$4&gt;=$AD193,E$4&lt;$AE193)),IF(OR(AND(E$4&gt;=$AH193,E$4&lt;$AI193),AND(E$4&gt;=$AJ193,E$4&lt;$AK193)),$AG193,$AF193),0)))</f>
        <v/>
      </c>
      <c r="F193" s="40">
        <f>IF(OR($A193="",$AF193=""),"",IF($AL193=1,0,IF(IF($AE193&gt;$AD193,AND(F$4&gt;=$AD193,F$4&lt;$AE193),OR(F$4&gt;=$AD193,F$4&lt;$AE193)),IF(OR(AND(F$4&gt;=$AH193,F$4&lt;$AI193),AND(F$4&gt;=$AJ193,F$4&lt;$AK193)),$AG193,$AF193),0)))</f>
        <v/>
      </c>
      <c r="G193" s="40">
        <f>IF(OR($A193="",$AF193=""),"",IF($AL193=1,0,IF(IF($AE193&gt;$AD193,AND(G$4&gt;=$AD193,G$4&lt;$AE193),OR(G$4&gt;=$AD193,G$4&lt;$AE193)),IF(OR(AND(G$4&gt;=$AH193,G$4&lt;$AI193),AND(G$4&gt;=$AJ193,G$4&lt;$AK193)),$AG193,$AF193),0)))</f>
        <v/>
      </c>
      <c r="H193" s="40">
        <f>IF(OR($A193="",$AF193=""),"",IF($AL193=1,0,IF(IF($AE193&gt;$AD193,AND(H$4&gt;=$AD193,H$4&lt;$AE193),OR(H$4&gt;=$AD193,H$4&lt;$AE193)),IF(OR(AND(H$4&gt;=$AH193,H$4&lt;$AI193),AND(H$4&gt;=$AJ193,H$4&lt;$AK193)),$AG193,$AF193),0)))</f>
        <v/>
      </c>
      <c r="I193" s="40">
        <f>IF(OR($A193="",$AF193=""),"",IF($AL193=1,0,IF(IF($AE193&gt;$AD193,AND(I$4&gt;=$AD193,I$4&lt;$AE193),OR(I$4&gt;=$AD193,I$4&lt;$AE193)),IF(OR(AND(I$4&gt;=$AH193,I$4&lt;$AI193),AND(I$4&gt;=$AJ193,I$4&lt;$AK193)),$AG193,$AF193),0)))</f>
        <v/>
      </c>
      <c r="J193" s="40">
        <f>IF(OR($A193="",$AF193=""),"",IF($AL193=1,0,IF(IF($AE193&gt;$AD193,AND(J$4&gt;=$AD193,J$4&lt;$AE193),OR(J$4&gt;=$AD193,J$4&lt;$AE193)),IF(OR(AND(J$4&gt;=$AH193,J$4&lt;$AI193),AND(J$4&gt;=$AJ193,J$4&lt;$AK193)),$AG193,$AF193),0)))</f>
        <v/>
      </c>
      <c r="K193" s="40">
        <f>IF(OR($A193="",$AF193=""),"",IF($AL193=1,0,IF(IF($AE193&gt;$AD193,AND(K$4&gt;=$AD193,K$4&lt;$AE193),OR(K$4&gt;=$AD193,K$4&lt;$AE193)),IF(OR(AND(K$4&gt;=$AH193,K$4&lt;$AI193),AND(K$4&gt;=$AJ193,K$4&lt;$AK193)),$AG193,$AF193),0)))</f>
        <v/>
      </c>
      <c r="L193" s="40">
        <f>IF(OR($A193="",$AF193=""),"",IF($AL193=1,0,IF(IF($AE193&gt;$AD193,AND(L$4&gt;=$AD193,L$4&lt;$AE193),OR(L$4&gt;=$AD193,L$4&lt;$AE193)),IF(OR(AND(L$4&gt;=$AH193,L$4&lt;$AI193),AND(L$4&gt;=$AJ193,L$4&lt;$AK193)),$AG193,$AF193),0)))</f>
        <v/>
      </c>
      <c r="M193" s="40">
        <f>IF(OR($A193="",$AF193=""),"",IF($AL193=1,0,IF(IF($AE193&gt;$AD193,AND(M$4&gt;=$AD193,M$4&lt;$AE193),OR(M$4&gt;=$AD193,M$4&lt;$AE193)),IF(OR(AND(M$4&gt;=$AH193,M$4&lt;$AI193),AND(M$4&gt;=$AJ193,M$4&lt;$AK193)),$AG193,$AF193),0)))</f>
        <v/>
      </c>
      <c r="N193" s="40">
        <f>IF(OR($A193="",$AF193=""),"",IF($AL193=1,0,IF(IF($AE193&gt;$AD193,AND(N$4&gt;=$AD193,N$4&lt;$AE193),OR(N$4&gt;=$AD193,N$4&lt;$AE193)),IF(OR(AND(N$4&gt;=$AH193,N$4&lt;$AI193),AND(N$4&gt;=$AJ193,N$4&lt;$AK193)),$AG193,$AF193),0)))</f>
        <v/>
      </c>
      <c r="O193" s="40">
        <f>IF(OR($A193="",$AF193=""),"",IF($AL193=1,0,IF(IF($AE193&gt;$AD193,AND(O$4&gt;=$AD193,O$4&lt;$AE193),OR(O$4&gt;=$AD193,O$4&lt;$AE193)),IF(OR(AND(O$4&gt;=$AH193,O$4&lt;$AI193),AND(O$4&gt;=$AJ193,O$4&lt;$AK193)),$AG193,$AF193),0)))</f>
        <v/>
      </c>
      <c r="P193" s="40">
        <f>IF(OR($A193="",$AF193=""),"",IF($AL193=1,0,IF(IF($AE193&gt;$AD193,AND(P$4&gt;=$AD193,P$4&lt;$AE193),OR(P$4&gt;=$AD193,P$4&lt;$AE193)),IF(OR(AND(P$4&gt;=$AH193,P$4&lt;$AI193),AND(P$4&gt;=$AJ193,P$4&lt;$AK193)),$AG193,$AF193),0)))</f>
        <v/>
      </c>
      <c r="Q193" s="40">
        <f>IF(OR($A193="",$AF193=""),"",IF($AL193=1,0,IF(IF($AE193&gt;$AD193,AND(Q$4&gt;=$AD193,Q$4&lt;$AE193),OR(Q$4&gt;=$AD193,Q$4&lt;$AE193)),IF(OR(AND(Q$4&gt;=$AH193,Q$4&lt;$AI193),AND(Q$4&gt;=$AJ193,Q$4&lt;$AK193)),$AG193,$AF193),0)))</f>
        <v/>
      </c>
      <c r="R193" s="40">
        <f>IF(OR($A193="",$AF193=""),"",IF($AL193=1,0,IF(IF($AE193&gt;$AD193,AND(R$4&gt;=$AD193,R$4&lt;$AE193),OR(R$4&gt;=$AD193,R$4&lt;$AE193)),IF(OR(AND(R$4&gt;=$AH193,R$4&lt;$AI193),AND(R$4&gt;=$AJ193,R$4&lt;$AK193)),$AG193,$AF193),0)))</f>
        <v/>
      </c>
      <c r="S193" s="40">
        <f>IF(OR($A193="",$AF193=""),"",IF($AL193=1,0,IF(IF($AE193&gt;$AD193,AND(S$4&gt;=$AD193,S$4&lt;$AE193),OR(S$4&gt;=$AD193,S$4&lt;$AE193)),IF(OR(AND(S$4&gt;=$AH193,S$4&lt;$AI193),AND(S$4&gt;=$AJ193,S$4&lt;$AK193)),$AG193,$AF193),0)))</f>
        <v/>
      </c>
      <c r="T193" s="40">
        <f>IF(OR($A193="",$AF193=""),"",IF($AL193=1,0,IF(IF($AE193&gt;$AD193,AND(T$4&gt;=$AD193,T$4&lt;$AE193),OR(T$4&gt;=$AD193,T$4&lt;$AE193)),IF(OR(AND(T$4&gt;=$AH193,T$4&lt;$AI193),AND(T$4&gt;=$AJ193,T$4&lt;$AK193)),$AG193,$AF193),0)))</f>
        <v/>
      </c>
      <c r="U193" s="40">
        <f>IF(OR($A193="",$AF193=""),"",IF($AL193=1,0,IF(IF($AE193&gt;$AD193,AND(U$4&gt;=$AD193,U$4&lt;$AE193),OR(U$4&gt;=$AD193,U$4&lt;$AE193)),IF(OR(AND(U$4&gt;=$AH193,U$4&lt;$AI193),AND(U$4&gt;=$AJ193,U$4&lt;$AK193)),$AG193,$AF193),0)))</f>
        <v/>
      </c>
      <c r="V193" s="40">
        <f>IF(OR($A193="",$AF193=""),"",IF($AL193=1,0,IF(IF($AE193&gt;$AD193,AND(V$4&gt;=$AD193,V$4&lt;$AE193),OR(V$4&gt;=$AD193,V$4&lt;$AE193)),IF(OR(AND(V$4&gt;=$AH193,V$4&lt;$AI193),AND(V$4&gt;=$AJ193,V$4&lt;$AK193)),$AG193,$AF193),0)))</f>
        <v/>
      </c>
      <c r="W193" s="40">
        <f>IF(OR($A193="",$AF193=""),"",IF($AL193=1,0,IF(IF($AE193&gt;$AD193,AND(W$4&gt;=$AD193,W$4&lt;$AE193),OR(W$4&gt;=$AD193,W$4&lt;$AE193)),IF(OR(AND(W$4&gt;=$AH193,W$4&lt;$AI193),AND(W$4&gt;=$AJ193,W$4&lt;$AK193)),$AG193,$AF193),0)))</f>
        <v/>
      </c>
      <c r="X193" s="40">
        <f>IF(OR($A193="",$AF193=""),"",IF($AL193=1,0,IF(IF($AE193&gt;$AD193,AND(X$4&gt;=$AD193,X$4&lt;$AE193),OR(X$4&gt;=$AD193,X$4&lt;$AE193)),IF(OR(AND(X$4&gt;=$AH193,X$4&lt;$AI193),AND(X$4&gt;=$AJ193,X$4&lt;$AK193)),$AG193,$AF193),0)))</f>
        <v/>
      </c>
      <c r="Y193" s="40">
        <f>IF(OR($A193="",$AF193=""),"",IF($AL193=1,0,IF(IF($AE193&gt;$AD193,AND(Y$4&gt;=$AD193,Y$4&lt;$AE193),OR(Y$4&gt;=$AD193,Y$4&lt;$AE193)),IF(OR(AND(Y$4&gt;=$AH193,Y$4&lt;$AI193),AND(Y$4&gt;=$AJ193,Y$4&lt;$AK193)),$AG193,$AF193),0)))</f>
        <v/>
      </c>
      <c r="Z193" s="40">
        <f>IF(OR($A193="",$AF193=""),"",IF($AL193=1,0,IF(IF($AE193&gt;$AD193,AND(Z$4&gt;=$AD193,Z$4&lt;$AE193),OR(Z$4&gt;=$AD193,Z$4&lt;$AE193)),IF(OR(AND(Z$4&gt;=$AH193,Z$4&lt;$AI193),AND(Z$4&gt;=$AJ193,Z$4&lt;$AK193)),$AG193,$AF193),0)))</f>
        <v/>
      </c>
      <c r="AA193" s="41">
        <f>IF($A193="","",SUM(C193:Z193))</f>
        <v/>
      </c>
      <c r="AC193" s="42" t="n">
        <v>2</v>
      </c>
      <c r="AD193" s="42">
        <f>IF('3 Movimento'!$B$34&lt;&gt;"",'3 Movimento'!$B$34,IF('1 Loja'!C$16="",0,'1 Loja'!C$16))*24</f>
        <v/>
      </c>
      <c r="AE193" s="42">
        <f>IF('3 Movimento'!$C$34&lt;&gt;"",'3 Movimento'!$C$34,IF('1 Loja'!C$17="",0,'1 Loja'!C$17))*24</f>
        <v/>
      </c>
      <c r="AF193" s="42">
        <f>IF('3 Movimento'!$F$34="","",'3 Movimento'!$F$34)</f>
        <v/>
      </c>
      <c r="AG193" s="42">
        <f>IF('3 Movimento'!$G$34="",AF193,'3 Movimento'!$G$34)</f>
        <v/>
      </c>
      <c r="AH193" s="42">
        <f>IF('1 Loja'!C$18="",-1,'1 Loja'!C$18*24)</f>
        <v/>
      </c>
      <c r="AI193" s="42">
        <f>IF('1 Loja'!C$19="",-1,'1 Loja'!C$19*24)</f>
        <v/>
      </c>
      <c r="AJ193" s="42">
        <f>IF('1 Loja'!C$20="",-1,'1 Loja'!C$20*24)</f>
        <v/>
      </c>
      <c r="AK193" s="42">
        <f>IF('1 Loja'!C$21="",-1,'1 Loja'!C$21*24)</f>
        <v/>
      </c>
      <c r="AL193" s="42">
        <f>IF(AND('3 Movimento'!$B$34="",'3 Movimento'!$C$34="",OR('1 Loja'!C$16="",'1 Loja'!C$17="")),1,0)</f>
        <v/>
      </c>
    </row>
    <row r="194">
      <c r="A194" s="39">
        <f>IF('3 Movimento'!$A$34="","",'3 Movimento'!$A$34)</f>
        <v/>
      </c>
      <c r="B194" s="39" t="inlineStr">
        <is>
          <t>Domingo</t>
        </is>
      </c>
      <c r="C194" s="40">
        <f>IF(OR($A194="",$AF194=""),"",IF($AL194=1,0,IF(IF($AE194&gt;$AD194,AND(C$4&gt;=$AD194,C$4&lt;$AE194),OR(C$4&gt;=$AD194,C$4&lt;$AE194)),IF(OR(AND(C$4&gt;=$AH194,C$4&lt;$AI194),AND(C$4&gt;=$AJ194,C$4&lt;$AK194)),$AG194,$AF194),0)))</f>
        <v/>
      </c>
      <c r="D194" s="40">
        <f>IF(OR($A194="",$AF194=""),"",IF($AL194=1,0,IF(IF($AE194&gt;$AD194,AND(D$4&gt;=$AD194,D$4&lt;$AE194),OR(D$4&gt;=$AD194,D$4&lt;$AE194)),IF(OR(AND(D$4&gt;=$AH194,D$4&lt;$AI194),AND(D$4&gt;=$AJ194,D$4&lt;$AK194)),$AG194,$AF194),0)))</f>
        <v/>
      </c>
      <c r="E194" s="40">
        <f>IF(OR($A194="",$AF194=""),"",IF($AL194=1,0,IF(IF($AE194&gt;$AD194,AND(E$4&gt;=$AD194,E$4&lt;$AE194),OR(E$4&gt;=$AD194,E$4&lt;$AE194)),IF(OR(AND(E$4&gt;=$AH194,E$4&lt;$AI194),AND(E$4&gt;=$AJ194,E$4&lt;$AK194)),$AG194,$AF194),0)))</f>
        <v/>
      </c>
      <c r="F194" s="40">
        <f>IF(OR($A194="",$AF194=""),"",IF($AL194=1,0,IF(IF($AE194&gt;$AD194,AND(F$4&gt;=$AD194,F$4&lt;$AE194),OR(F$4&gt;=$AD194,F$4&lt;$AE194)),IF(OR(AND(F$4&gt;=$AH194,F$4&lt;$AI194),AND(F$4&gt;=$AJ194,F$4&lt;$AK194)),$AG194,$AF194),0)))</f>
        <v/>
      </c>
      <c r="G194" s="40">
        <f>IF(OR($A194="",$AF194=""),"",IF($AL194=1,0,IF(IF($AE194&gt;$AD194,AND(G$4&gt;=$AD194,G$4&lt;$AE194),OR(G$4&gt;=$AD194,G$4&lt;$AE194)),IF(OR(AND(G$4&gt;=$AH194,G$4&lt;$AI194),AND(G$4&gt;=$AJ194,G$4&lt;$AK194)),$AG194,$AF194),0)))</f>
        <v/>
      </c>
      <c r="H194" s="40">
        <f>IF(OR($A194="",$AF194=""),"",IF($AL194=1,0,IF(IF($AE194&gt;$AD194,AND(H$4&gt;=$AD194,H$4&lt;$AE194),OR(H$4&gt;=$AD194,H$4&lt;$AE194)),IF(OR(AND(H$4&gt;=$AH194,H$4&lt;$AI194),AND(H$4&gt;=$AJ194,H$4&lt;$AK194)),$AG194,$AF194),0)))</f>
        <v/>
      </c>
      <c r="I194" s="40">
        <f>IF(OR($A194="",$AF194=""),"",IF($AL194=1,0,IF(IF($AE194&gt;$AD194,AND(I$4&gt;=$AD194,I$4&lt;$AE194),OR(I$4&gt;=$AD194,I$4&lt;$AE194)),IF(OR(AND(I$4&gt;=$AH194,I$4&lt;$AI194),AND(I$4&gt;=$AJ194,I$4&lt;$AK194)),$AG194,$AF194),0)))</f>
        <v/>
      </c>
      <c r="J194" s="40">
        <f>IF(OR($A194="",$AF194=""),"",IF($AL194=1,0,IF(IF($AE194&gt;$AD194,AND(J$4&gt;=$AD194,J$4&lt;$AE194),OR(J$4&gt;=$AD194,J$4&lt;$AE194)),IF(OR(AND(J$4&gt;=$AH194,J$4&lt;$AI194),AND(J$4&gt;=$AJ194,J$4&lt;$AK194)),$AG194,$AF194),0)))</f>
        <v/>
      </c>
      <c r="K194" s="40">
        <f>IF(OR($A194="",$AF194=""),"",IF($AL194=1,0,IF(IF($AE194&gt;$AD194,AND(K$4&gt;=$AD194,K$4&lt;$AE194),OR(K$4&gt;=$AD194,K$4&lt;$AE194)),IF(OR(AND(K$4&gt;=$AH194,K$4&lt;$AI194),AND(K$4&gt;=$AJ194,K$4&lt;$AK194)),$AG194,$AF194),0)))</f>
        <v/>
      </c>
      <c r="L194" s="40">
        <f>IF(OR($A194="",$AF194=""),"",IF($AL194=1,0,IF(IF($AE194&gt;$AD194,AND(L$4&gt;=$AD194,L$4&lt;$AE194),OR(L$4&gt;=$AD194,L$4&lt;$AE194)),IF(OR(AND(L$4&gt;=$AH194,L$4&lt;$AI194),AND(L$4&gt;=$AJ194,L$4&lt;$AK194)),$AG194,$AF194),0)))</f>
        <v/>
      </c>
      <c r="M194" s="40">
        <f>IF(OR($A194="",$AF194=""),"",IF($AL194=1,0,IF(IF($AE194&gt;$AD194,AND(M$4&gt;=$AD194,M$4&lt;$AE194),OR(M$4&gt;=$AD194,M$4&lt;$AE194)),IF(OR(AND(M$4&gt;=$AH194,M$4&lt;$AI194),AND(M$4&gt;=$AJ194,M$4&lt;$AK194)),$AG194,$AF194),0)))</f>
        <v/>
      </c>
      <c r="N194" s="40">
        <f>IF(OR($A194="",$AF194=""),"",IF($AL194=1,0,IF(IF($AE194&gt;$AD194,AND(N$4&gt;=$AD194,N$4&lt;$AE194),OR(N$4&gt;=$AD194,N$4&lt;$AE194)),IF(OR(AND(N$4&gt;=$AH194,N$4&lt;$AI194),AND(N$4&gt;=$AJ194,N$4&lt;$AK194)),$AG194,$AF194),0)))</f>
        <v/>
      </c>
      <c r="O194" s="40">
        <f>IF(OR($A194="",$AF194=""),"",IF($AL194=1,0,IF(IF($AE194&gt;$AD194,AND(O$4&gt;=$AD194,O$4&lt;$AE194),OR(O$4&gt;=$AD194,O$4&lt;$AE194)),IF(OR(AND(O$4&gt;=$AH194,O$4&lt;$AI194),AND(O$4&gt;=$AJ194,O$4&lt;$AK194)),$AG194,$AF194),0)))</f>
        <v/>
      </c>
      <c r="P194" s="40">
        <f>IF(OR($A194="",$AF194=""),"",IF($AL194=1,0,IF(IF($AE194&gt;$AD194,AND(P$4&gt;=$AD194,P$4&lt;$AE194),OR(P$4&gt;=$AD194,P$4&lt;$AE194)),IF(OR(AND(P$4&gt;=$AH194,P$4&lt;$AI194),AND(P$4&gt;=$AJ194,P$4&lt;$AK194)),$AG194,$AF194),0)))</f>
        <v/>
      </c>
      <c r="Q194" s="40">
        <f>IF(OR($A194="",$AF194=""),"",IF($AL194=1,0,IF(IF($AE194&gt;$AD194,AND(Q$4&gt;=$AD194,Q$4&lt;$AE194),OR(Q$4&gt;=$AD194,Q$4&lt;$AE194)),IF(OR(AND(Q$4&gt;=$AH194,Q$4&lt;$AI194),AND(Q$4&gt;=$AJ194,Q$4&lt;$AK194)),$AG194,$AF194),0)))</f>
        <v/>
      </c>
      <c r="R194" s="40">
        <f>IF(OR($A194="",$AF194=""),"",IF($AL194=1,0,IF(IF($AE194&gt;$AD194,AND(R$4&gt;=$AD194,R$4&lt;$AE194),OR(R$4&gt;=$AD194,R$4&lt;$AE194)),IF(OR(AND(R$4&gt;=$AH194,R$4&lt;$AI194),AND(R$4&gt;=$AJ194,R$4&lt;$AK194)),$AG194,$AF194),0)))</f>
        <v/>
      </c>
      <c r="S194" s="40">
        <f>IF(OR($A194="",$AF194=""),"",IF($AL194=1,0,IF(IF($AE194&gt;$AD194,AND(S$4&gt;=$AD194,S$4&lt;$AE194),OR(S$4&gt;=$AD194,S$4&lt;$AE194)),IF(OR(AND(S$4&gt;=$AH194,S$4&lt;$AI194),AND(S$4&gt;=$AJ194,S$4&lt;$AK194)),$AG194,$AF194),0)))</f>
        <v/>
      </c>
      <c r="T194" s="40">
        <f>IF(OR($A194="",$AF194=""),"",IF($AL194=1,0,IF(IF($AE194&gt;$AD194,AND(T$4&gt;=$AD194,T$4&lt;$AE194),OR(T$4&gt;=$AD194,T$4&lt;$AE194)),IF(OR(AND(T$4&gt;=$AH194,T$4&lt;$AI194),AND(T$4&gt;=$AJ194,T$4&lt;$AK194)),$AG194,$AF194),0)))</f>
        <v/>
      </c>
      <c r="U194" s="40">
        <f>IF(OR($A194="",$AF194=""),"",IF($AL194=1,0,IF(IF($AE194&gt;$AD194,AND(U$4&gt;=$AD194,U$4&lt;$AE194),OR(U$4&gt;=$AD194,U$4&lt;$AE194)),IF(OR(AND(U$4&gt;=$AH194,U$4&lt;$AI194),AND(U$4&gt;=$AJ194,U$4&lt;$AK194)),$AG194,$AF194),0)))</f>
        <v/>
      </c>
      <c r="V194" s="40">
        <f>IF(OR($A194="",$AF194=""),"",IF($AL194=1,0,IF(IF($AE194&gt;$AD194,AND(V$4&gt;=$AD194,V$4&lt;$AE194),OR(V$4&gt;=$AD194,V$4&lt;$AE194)),IF(OR(AND(V$4&gt;=$AH194,V$4&lt;$AI194),AND(V$4&gt;=$AJ194,V$4&lt;$AK194)),$AG194,$AF194),0)))</f>
        <v/>
      </c>
      <c r="W194" s="40">
        <f>IF(OR($A194="",$AF194=""),"",IF($AL194=1,0,IF(IF($AE194&gt;$AD194,AND(W$4&gt;=$AD194,W$4&lt;$AE194),OR(W$4&gt;=$AD194,W$4&lt;$AE194)),IF(OR(AND(W$4&gt;=$AH194,W$4&lt;$AI194),AND(W$4&gt;=$AJ194,W$4&lt;$AK194)),$AG194,$AF194),0)))</f>
        <v/>
      </c>
      <c r="X194" s="40">
        <f>IF(OR($A194="",$AF194=""),"",IF($AL194=1,0,IF(IF($AE194&gt;$AD194,AND(X$4&gt;=$AD194,X$4&lt;$AE194),OR(X$4&gt;=$AD194,X$4&lt;$AE194)),IF(OR(AND(X$4&gt;=$AH194,X$4&lt;$AI194),AND(X$4&gt;=$AJ194,X$4&lt;$AK194)),$AG194,$AF194),0)))</f>
        <v/>
      </c>
      <c r="Y194" s="40">
        <f>IF(OR($A194="",$AF194=""),"",IF($AL194=1,0,IF(IF($AE194&gt;$AD194,AND(Y$4&gt;=$AD194,Y$4&lt;$AE194),OR(Y$4&gt;=$AD194,Y$4&lt;$AE194)),IF(OR(AND(Y$4&gt;=$AH194,Y$4&lt;$AI194),AND(Y$4&gt;=$AJ194,Y$4&lt;$AK194)),$AG194,$AF194),0)))</f>
        <v/>
      </c>
      <c r="Z194" s="40">
        <f>IF(OR($A194="",$AF194=""),"",IF($AL194=1,0,IF(IF($AE194&gt;$AD194,AND(Z$4&gt;=$AD194,Z$4&lt;$AE194),OR(Z$4&gt;=$AD194,Z$4&lt;$AE194)),IF(OR(AND(Z$4&gt;=$AH194,Z$4&lt;$AI194),AND(Z$4&gt;=$AJ194,Z$4&lt;$AK194)),$AG194,$AF194),0)))</f>
        <v/>
      </c>
      <c r="AA194" s="41">
        <f>IF($A194="","",SUM(C194:Z194))</f>
        <v/>
      </c>
      <c r="AC194" s="42" t="n">
        <v>3</v>
      </c>
      <c r="AD194" s="42">
        <f>IF('3 Movimento'!$B$34&lt;&gt;"",'3 Movimento'!$B$34,IF('1 Loja'!D$16="",0,'1 Loja'!D$16))*24</f>
        <v/>
      </c>
      <c r="AE194" s="42">
        <f>IF('3 Movimento'!$C$34&lt;&gt;"",'3 Movimento'!$C$34,IF('1 Loja'!D$17="",0,'1 Loja'!D$17))*24</f>
        <v/>
      </c>
      <c r="AF194" s="42">
        <f>IF('3 Movimento'!$H$34="","",'3 Movimento'!$H$34)</f>
        <v/>
      </c>
      <c r="AG194" s="42">
        <f>IF('3 Movimento'!$I$34="",AF194,'3 Movimento'!$I$34)</f>
        <v/>
      </c>
      <c r="AH194" s="42">
        <f>IF('1 Loja'!D$18="",-1,'1 Loja'!D$18*24)</f>
        <v/>
      </c>
      <c r="AI194" s="42">
        <f>IF('1 Loja'!D$19="",-1,'1 Loja'!D$19*24)</f>
        <v/>
      </c>
      <c r="AJ194" s="42">
        <f>IF('1 Loja'!D$20="",-1,'1 Loja'!D$20*24)</f>
        <v/>
      </c>
      <c r="AK194" s="42">
        <f>IF('1 Loja'!D$21="",-1,'1 Loja'!D$21*24)</f>
        <v/>
      </c>
      <c r="AL194" s="42">
        <f>IF(AND('3 Movimento'!$B$34="",'3 Movimento'!$C$34="",OR('1 Loja'!D$16="",'1 Loja'!D$17="")),1,0)</f>
        <v/>
      </c>
    </row>
    <row r="195">
      <c r="A195" s="39">
        <f>IF('3 Movimento'!$A$35="","",'3 Movimento'!$A$35)</f>
        <v/>
      </c>
      <c r="B195" s="39" t="inlineStr">
        <is>
          <t>Segunda</t>
        </is>
      </c>
      <c r="C195" s="40">
        <f>IF(OR($A195="",$AF195=""),"",IF($AL195=1,0,IF(IF($AE195&gt;$AD195,AND(C$4&gt;=$AD195,C$4&lt;$AE195),OR(C$4&gt;=$AD195,C$4&lt;$AE195)),IF(OR(AND(C$4&gt;=$AH195,C$4&lt;$AI195),AND(C$4&gt;=$AJ195,C$4&lt;$AK195)),$AG195,$AF195),0)))</f>
        <v/>
      </c>
      <c r="D195" s="40">
        <f>IF(OR($A195="",$AF195=""),"",IF($AL195=1,0,IF(IF($AE195&gt;$AD195,AND(D$4&gt;=$AD195,D$4&lt;$AE195),OR(D$4&gt;=$AD195,D$4&lt;$AE195)),IF(OR(AND(D$4&gt;=$AH195,D$4&lt;$AI195),AND(D$4&gt;=$AJ195,D$4&lt;$AK195)),$AG195,$AF195),0)))</f>
        <v/>
      </c>
      <c r="E195" s="40">
        <f>IF(OR($A195="",$AF195=""),"",IF($AL195=1,0,IF(IF($AE195&gt;$AD195,AND(E$4&gt;=$AD195,E$4&lt;$AE195),OR(E$4&gt;=$AD195,E$4&lt;$AE195)),IF(OR(AND(E$4&gt;=$AH195,E$4&lt;$AI195),AND(E$4&gt;=$AJ195,E$4&lt;$AK195)),$AG195,$AF195),0)))</f>
        <v/>
      </c>
      <c r="F195" s="40">
        <f>IF(OR($A195="",$AF195=""),"",IF($AL195=1,0,IF(IF($AE195&gt;$AD195,AND(F$4&gt;=$AD195,F$4&lt;$AE195),OR(F$4&gt;=$AD195,F$4&lt;$AE195)),IF(OR(AND(F$4&gt;=$AH195,F$4&lt;$AI195),AND(F$4&gt;=$AJ195,F$4&lt;$AK195)),$AG195,$AF195),0)))</f>
        <v/>
      </c>
      <c r="G195" s="40">
        <f>IF(OR($A195="",$AF195=""),"",IF($AL195=1,0,IF(IF($AE195&gt;$AD195,AND(G$4&gt;=$AD195,G$4&lt;$AE195),OR(G$4&gt;=$AD195,G$4&lt;$AE195)),IF(OR(AND(G$4&gt;=$AH195,G$4&lt;$AI195),AND(G$4&gt;=$AJ195,G$4&lt;$AK195)),$AG195,$AF195),0)))</f>
        <v/>
      </c>
      <c r="H195" s="40">
        <f>IF(OR($A195="",$AF195=""),"",IF($AL195=1,0,IF(IF($AE195&gt;$AD195,AND(H$4&gt;=$AD195,H$4&lt;$AE195),OR(H$4&gt;=$AD195,H$4&lt;$AE195)),IF(OR(AND(H$4&gt;=$AH195,H$4&lt;$AI195),AND(H$4&gt;=$AJ195,H$4&lt;$AK195)),$AG195,$AF195),0)))</f>
        <v/>
      </c>
      <c r="I195" s="40">
        <f>IF(OR($A195="",$AF195=""),"",IF($AL195=1,0,IF(IF($AE195&gt;$AD195,AND(I$4&gt;=$AD195,I$4&lt;$AE195),OR(I$4&gt;=$AD195,I$4&lt;$AE195)),IF(OR(AND(I$4&gt;=$AH195,I$4&lt;$AI195),AND(I$4&gt;=$AJ195,I$4&lt;$AK195)),$AG195,$AF195),0)))</f>
        <v/>
      </c>
      <c r="J195" s="40">
        <f>IF(OR($A195="",$AF195=""),"",IF($AL195=1,0,IF(IF($AE195&gt;$AD195,AND(J$4&gt;=$AD195,J$4&lt;$AE195),OR(J$4&gt;=$AD195,J$4&lt;$AE195)),IF(OR(AND(J$4&gt;=$AH195,J$4&lt;$AI195),AND(J$4&gt;=$AJ195,J$4&lt;$AK195)),$AG195,$AF195),0)))</f>
        <v/>
      </c>
      <c r="K195" s="40">
        <f>IF(OR($A195="",$AF195=""),"",IF($AL195=1,0,IF(IF($AE195&gt;$AD195,AND(K$4&gt;=$AD195,K$4&lt;$AE195),OR(K$4&gt;=$AD195,K$4&lt;$AE195)),IF(OR(AND(K$4&gt;=$AH195,K$4&lt;$AI195),AND(K$4&gt;=$AJ195,K$4&lt;$AK195)),$AG195,$AF195),0)))</f>
        <v/>
      </c>
      <c r="L195" s="40">
        <f>IF(OR($A195="",$AF195=""),"",IF($AL195=1,0,IF(IF($AE195&gt;$AD195,AND(L$4&gt;=$AD195,L$4&lt;$AE195),OR(L$4&gt;=$AD195,L$4&lt;$AE195)),IF(OR(AND(L$4&gt;=$AH195,L$4&lt;$AI195),AND(L$4&gt;=$AJ195,L$4&lt;$AK195)),$AG195,$AF195),0)))</f>
        <v/>
      </c>
      <c r="M195" s="40">
        <f>IF(OR($A195="",$AF195=""),"",IF($AL195=1,0,IF(IF($AE195&gt;$AD195,AND(M$4&gt;=$AD195,M$4&lt;$AE195),OR(M$4&gt;=$AD195,M$4&lt;$AE195)),IF(OR(AND(M$4&gt;=$AH195,M$4&lt;$AI195),AND(M$4&gt;=$AJ195,M$4&lt;$AK195)),$AG195,$AF195),0)))</f>
        <v/>
      </c>
      <c r="N195" s="40">
        <f>IF(OR($A195="",$AF195=""),"",IF($AL195=1,0,IF(IF($AE195&gt;$AD195,AND(N$4&gt;=$AD195,N$4&lt;$AE195),OR(N$4&gt;=$AD195,N$4&lt;$AE195)),IF(OR(AND(N$4&gt;=$AH195,N$4&lt;$AI195),AND(N$4&gt;=$AJ195,N$4&lt;$AK195)),$AG195,$AF195),0)))</f>
        <v/>
      </c>
      <c r="O195" s="40">
        <f>IF(OR($A195="",$AF195=""),"",IF($AL195=1,0,IF(IF($AE195&gt;$AD195,AND(O$4&gt;=$AD195,O$4&lt;$AE195),OR(O$4&gt;=$AD195,O$4&lt;$AE195)),IF(OR(AND(O$4&gt;=$AH195,O$4&lt;$AI195),AND(O$4&gt;=$AJ195,O$4&lt;$AK195)),$AG195,$AF195),0)))</f>
        <v/>
      </c>
      <c r="P195" s="40">
        <f>IF(OR($A195="",$AF195=""),"",IF($AL195=1,0,IF(IF($AE195&gt;$AD195,AND(P$4&gt;=$AD195,P$4&lt;$AE195),OR(P$4&gt;=$AD195,P$4&lt;$AE195)),IF(OR(AND(P$4&gt;=$AH195,P$4&lt;$AI195),AND(P$4&gt;=$AJ195,P$4&lt;$AK195)),$AG195,$AF195),0)))</f>
        <v/>
      </c>
      <c r="Q195" s="40">
        <f>IF(OR($A195="",$AF195=""),"",IF($AL195=1,0,IF(IF($AE195&gt;$AD195,AND(Q$4&gt;=$AD195,Q$4&lt;$AE195),OR(Q$4&gt;=$AD195,Q$4&lt;$AE195)),IF(OR(AND(Q$4&gt;=$AH195,Q$4&lt;$AI195),AND(Q$4&gt;=$AJ195,Q$4&lt;$AK195)),$AG195,$AF195),0)))</f>
        <v/>
      </c>
      <c r="R195" s="40">
        <f>IF(OR($A195="",$AF195=""),"",IF($AL195=1,0,IF(IF($AE195&gt;$AD195,AND(R$4&gt;=$AD195,R$4&lt;$AE195),OR(R$4&gt;=$AD195,R$4&lt;$AE195)),IF(OR(AND(R$4&gt;=$AH195,R$4&lt;$AI195),AND(R$4&gt;=$AJ195,R$4&lt;$AK195)),$AG195,$AF195),0)))</f>
        <v/>
      </c>
      <c r="S195" s="40">
        <f>IF(OR($A195="",$AF195=""),"",IF($AL195=1,0,IF(IF($AE195&gt;$AD195,AND(S$4&gt;=$AD195,S$4&lt;$AE195),OR(S$4&gt;=$AD195,S$4&lt;$AE195)),IF(OR(AND(S$4&gt;=$AH195,S$4&lt;$AI195),AND(S$4&gt;=$AJ195,S$4&lt;$AK195)),$AG195,$AF195),0)))</f>
        <v/>
      </c>
      <c r="T195" s="40">
        <f>IF(OR($A195="",$AF195=""),"",IF($AL195=1,0,IF(IF($AE195&gt;$AD195,AND(T$4&gt;=$AD195,T$4&lt;$AE195),OR(T$4&gt;=$AD195,T$4&lt;$AE195)),IF(OR(AND(T$4&gt;=$AH195,T$4&lt;$AI195),AND(T$4&gt;=$AJ195,T$4&lt;$AK195)),$AG195,$AF195),0)))</f>
        <v/>
      </c>
      <c r="U195" s="40">
        <f>IF(OR($A195="",$AF195=""),"",IF($AL195=1,0,IF(IF($AE195&gt;$AD195,AND(U$4&gt;=$AD195,U$4&lt;$AE195),OR(U$4&gt;=$AD195,U$4&lt;$AE195)),IF(OR(AND(U$4&gt;=$AH195,U$4&lt;$AI195),AND(U$4&gt;=$AJ195,U$4&lt;$AK195)),$AG195,$AF195),0)))</f>
        <v/>
      </c>
      <c r="V195" s="40">
        <f>IF(OR($A195="",$AF195=""),"",IF($AL195=1,0,IF(IF($AE195&gt;$AD195,AND(V$4&gt;=$AD195,V$4&lt;$AE195),OR(V$4&gt;=$AD195,V$4&lt;$AE195)),IF(OR(AND(V$4&gt;=$AH195,V$4&lt;$AI195),AND(V$4&gt;=$AJ195,V$4&lt;$AK195)),$AG195,$AF195),0)))</f>
        <v/>
      </c>
      <c r="W195" s="40">
        <f>IF(OR($A195="",$AF195=""),"",IF($AL195=1,0,IF(IF($AE195&gt;$AD195,AND(W$4&gt;=$AD195,W$4&lt;$AE195),OR(W$4&gt;=$AD195,W$4&lt;$AE195)),IF(OR(AND(W$4&gt;=$AH195,W$4&lt;$AI195),AND(W$4&gt;=$AJ195,W$4&lt;$AK195)),$AG195,$AF195),0)))</f>
        <v/>
      </c>
      <c r="X195" s="40">
        <f>IF(OR($A195="",$AF195=""),"",IF($AL195=1,0,IF(IF($AE195&gt;$AD195,AND(X$4&gt;=$AD195,X$4&lt;$AE195),OR(X$4&gt;=$AD195,X$4&lt;$AE195)),IF(OR(AND(X$4&gt;=$AH195,X$4&lt;$AI195),AND(X$4&gt;=$AJ195,X$4&lt;$AK195)),$AG195,$AF195),0)))</f>
        <v/>
      </c>
      <c r="Y195" s="40">
        <f>IF(OR($A195="",$AF195=""),"",IF($AL195=1,0,IF(IF($AE195&gt;$AD195,AND(Y$4&gt;=$AD195,Y$4&lt;$AE195),OR(Y$4&gt;=$AD195,Y$4&lt;$AE195)),IF(OR(AND(Y$4&gt;=$AH195,Y$4&lt;$AI195),AND(Y$4&gt;=$AJ195,Y$4&lt;$AK195)),$AG195,$AF195),0)))</f>
        <v/>
      </c>
      <c r="Z195" s="40">
        <f>IF(OR($A195="",$AF195=""),"",IF($AL195=1,0,IF(IF($AE195&gt;$AD195,AND(Z$4&gt;=$AD195,Z$4&lt;$AE195),OR(Z$4&gt;=$AD195,Z$4&lt;$AE195)),IF(OR(AND(Z$4&gt;=$AH195,Z$4&lt;$AI195),AND(Z$4&gt;=$AJ195,Z$4&lt;$AK195)),$AG195,$AF195),0)))</f>
        <v/>
      </c>
      <c r="AA195" s="41">
        <f>IF($A195="","",SUM(C195:Z195))</f>
        <v/>
      </c>
      <c r="AC195" s="42" t="n">
        <v>1</v>
      </c>
      <c r="AD195" s="42">
        <f>IF('3 Movimento'!$B$35&lt;&gt;"",'3 Movimento'!$B$35,IF('1 Loja'!B$16="",0,'1 Loja'!B$16))*24</f>
        <v/>
      </c>
      <c r="AE195" s="42">
        <f>IF('3 Movimento'!$C$35&lt;&gt;"",'3 Movimento'!$C$35,IF('1 Loja'!B$17="",0,'1 Loja'!B$17))*24</f>
        <v/>
      </c>
      <c r="AF195" s="42">
        <f>IF('3 Movimento'!$D$35="","",'3 Movimento'!$D$35)</f>
        <v/>
      </c>
      <c r="AG195" s="42">
        <f>IF('3 Movimento'!$E$35="",AF195,'3 Movimento'!$E$35)</f>
        <v/>
      </c>
      <c r="AH195" s="42">
        <f>IF('1 Loja'!B$18="",-1,'1 Loja'!B$18*24)</f>
        <v/>
      </c>
      <c r="AI195" s="42">
        <f>IF('1 Loja'!B$19="",-1,'1 Loja'!B$19*24)</f>
        <v/>
      </c>
      <c r="AJ195" s="42">
        <f>IF('1 Loja'!B$20="",-1,'1 Loja'!B$20*24)</f>
        <v/>
      </c>
      <c r="AK195" s="42">
        <f>IF('1 Loja'!B$21="",-1,'1 Loja'!B$21*24)</f>
        <v/>
      </c>
      <c r="AL195" s="42">
        <f>IF(AND('3 Movimento'!$B$35="",'3 Movimento'!$C$35="",OR('1 Loja'!B$16="",'1 Loja'!B$17="")),1,0)</f>
        <v/>
      </c>
    </row>
    <row r="196">
      <c r="A196" s="39">
        <f>IF('3 Movimento'!$A$35="","",'3 Movimento'!$A$35)</f>
        <v/>
      </c>
      <c r="B196" s="39" t="inlineStr">
        <is>
          <t>Terça</t>
        </is>
      </c>
      <c r="C196" s="40">
        <f>IF(OR($A196="",$AF196=""),"",IF($AL196=1,0,IF(IF($AE196&gt;$AD196,AND(C$4&gt;=$AD196,C$4&lt;$AE196),OR(C$4&gt;=$AD196,C$4&lt;$AE196)),IF(OR(AND(C$4&gt;=$AH196,C$4&lt;$AI196),AND(C$4&gt;=$AJ196,C$4&lt;$AK196)),$AG196,$AF196),0)))</f>
        <v/>
      </c>
      <c r="D196" s="40">
        <f>IF(OR($A196="",$AF196=""),"",IF($AL196=1,0,IF(IF($AE196&gt;$AD196,AND(D$4&gt;=$AD196,D$4&lt;$AE196),OR(D$4&gt;=$AD196,D$4&lt;$AE196)),IF(OR(AND(D$4&gt;=$AH196,D$4&lt;$AI196),AND(D$4&gt;=$AJ196,D$4&lt;$AK196)),$AG196,$AF196),0)))</f>
        <v/>
      </c>
      <c r="E196" s="40">
        <f>IF(OR($A196="",$AF196=""),"",IF($AL196=1,0,IF(IF($AE196&gt;$AD196,AND(E$4&gt;=$AD196,E$4&lt;$AE196),OR(E$4&gt;=$AD196,E$4&lt;$AE196)),IF(OR(AND(E$4&gt;=$AH196,E$4&lt;$AI196),AND(E$4&gt;=$AJ196,E$4&lt;$AK196)),$AG196,$AF196),0)))</f>
        <v/>
      </c>
      <c r="F196" s="40">
        <f>IF(OR($A196="",$AF196=""),"",IF($AL196=1,0,IF(IF($AE196&gt;$AD196,AND(F$4&gt;=$AD196,F$4&lt;$AE196),OR(F$4&gt;=$AD196,F$4&lt;$AE196)),IF(OR(AND(F$4&gt;=$AH196,F$4&lt;$AI196),AND(F$4&gt;=$AJ196,F$4&lt;$AK196)),$AG196,$AF196),0)))</f>
        <v/>
      </c>
      <c r="G196" s="40">
        <f>IF(OR($A196="",$AF196=""),"",IF($AL196=1,0,IF(IF($AE196&gt;$AD196,AND(G$4&gt;=$AD196,G$4&lt;$AE196),OR(G$4&gt;=$AD196,G$4&lt;$AE196)),IF(OR(AND(G$4&gt;=$AH196,G$4&lt;$AI196),AND(G$4&gt;=$AJ196,G$4&lt;$AK196)),$AG196,$AF196),0)))</f>
        <v/>
      </c>
      <c r="H196" s="40">
        <f>IF(OR($A196="",$AF196=""),"",IF($AL196=1,0,IF(IF($AE196&gt;$AD196,AND(H$4&gt;=$AD196,H$4&lt;$AE196),OR(H$4&gt;=$AD196,H$4&lt;$AE196)),IF(OR(AND(H$4&gt;=$AH196,H$4&lt;$AI196),AND(H$4&gt;=$AJ196,H$4&lt;$AK196)),$AG196,$AF196),0)))</f>
        <v/>
      </c>
      <c r="I196" s="40">
        <f>IF(OR($A196="",$AF196=""),"",IF($AL196=1,0,IF(IF($AE196&gt;$AD196,AND(I$4&gt;=$AD196,I$4&lt;$AE196),OR(I$4&gt;=$AD196,I$4&lt;$AE196)),IF(OR(AND(I$4&gt;=$AH196,I$4&lt;$AI196),AND(I$4&gt;=$AJ196,I$4&lt;$AK196)),$AG196,$AF196),0)))</f>
        <v/>
      </c>
      <c r="J196" s="40">
        <f>IF(OR($A196="",$AF196=""),"",IF($AL196=1,0,IF(IF($AE196&gt;$AD196,AND(J$4&gt;=$AD196,J$4&lt;$AE196),OR(J$4&gt;=$AD196,J$4&lt;$AE196)),IF(OR(AND(J$4&gt;=$AH196,J$4&lt;$AI196),AND(J$4&gt;=$AJ196,J$4&lt;$AK196)),$AG196,$AF196),0)))</f>
        <v/>
      </c>
      <c r="K196" s="40">
        <f>IF(OR($A196="",$AF196=""),"",IF($AL196=1,0,IF(IF($AE196&gt;$AD196,AND(K$4&gt;=$AD196,K$4&lt;$AE196),OR(K$4&gt;=$AD196,K$4&lt;$AE196)),IF(OR(AND(K$4&gt;=$AH196,K$4&lt;$AI196),AND(K$4&gt;=$AJ196,K$4&lt;$AK196)),$AG196,$AF196),0)))</f>
        <v/>
      </c>
      <c r="L196" s="40">
        <f>IF(OR($A196="",$AF196=""),"",IF($AL196=1,0,IF(IF($AE196&gt;$AD196,AND(L$4&gt;=$AD196,L$4&lt;$AE196),OR(L$4&gt;=$AD196,L$4&lt;$AE196)),IF(OR(AND(L$4&gt;=$AH196,L$4&lt;$AI196),AND(L$4&gt;=$AJ196,L$4&lt;$AK196)),$AG196,$AF196),0)))</f>
        <v/>
      </c>
      <c r="M196" s="40">
        <f>IF(OR($A196="",$AF196=""),"",IF($AL196=1,0,IF(IF($AE196&gt;$AD196,AND(M$4&gt;=$AD196,M$4&lt;$AE196),OR(M$4&gt;=$AD196,M$4&lt;$AE196)),IF(OR(AND(M$4&gt;=$AH196,M$4&lt;$AI196),AND(M$4&gt;=$AJ196,M$4&lt;$AK196)),$AG196,$AF196),0)))</f>
        <v/>
      </c>
      <c r="N196" s="40">
        <f>IF(OR($A196="",$AF196=""),"",IF($AL196=1,0,IF(IF($AE196&gt;$AD196,AND(N$4&gt;=$AD196,N$4&lt;$AE196),OR(N$4&gt;=$AD196,N$4&lt;$AE196)),IF(OR(AND(N$4&gt;=$AH196,N$4&lt;$AI196),AND(N$4&gt;=$AJ196,N$4&lt;$AK196)),$AG196,$AF196),0)))</f>
        <v/>
      </c>
      <c r="O196" s="40">
        <f>IF(OR($A196="",$AF196=""),"",IF($AL196=1,0,IF(IF($AE196&gt;$AD196,AND(O$4&gt;=$AD196,O$4&lt;$AE196),OR(O$4&gt;=$AD196,O$4&lt;$AE196)),IF(OR(AND(O$4&gt;=$AH196,O$4&lt;$AI196),AND(O$4&gt;=$AJ196,O$4&lt;$AK196)),$AG196,$AF196),0)))</f>
        <v/>
      </c>
      <c r="P196" s="40">
        <f>IF(OR($A196="",$AF196=""),"",IF($AL196=1,0,IF(IF($AE196&gt;$AD196,AND(P$4&gt;=$AD196,P$4&lt;$AE196),OR(P$4&gt;=$AD196,P$4&lt;$AE196)),IF(OR(AND(P$4&gt;=$AH196,P$4&lt;$AI196),AND(P$4&gt;=$AJ196,P$4&lt;$AK196)),$AG196,$AF196),0)))</f>
        <v/>
      </c>
      <c r="Q196" s="40">
        <f>IF(OR($A196="",$AF196=""),"",IF($AL196=1,0,IF(IF($AE196&gt;$AD196,AND(Q$4&gt;=$AD196,Q$4&lt;$AE196),OR(Q$4&gt;=$AD196,Q$4&lt;$AE196)),IF(OR(AND(Q$4&gt;=$AH196,Q$4&lt;$AI196),AND(Q$4&gt;=$AJ196,Q$4&lt;$AK196)),$AG196,$AF196),0)))</f>
        <v/>
      </c>
      <c r="R196" s="40">
        <f>IF(OR($A196="",$AF196=""),"",IF($AL196=1,0,IF(IF($AE196&gt;$AD196,AND(R$4&gt;=$AD196,R$4&lt;$AE196),OR(R$4&gt;=$AD196,R$4&lt;$AE196)),IF(OR(AND(R$4&gt;=$AH196,R$4&lt;$AI196),AND(R$4&gt;=$AJ196,R$4&lt;$AK196)),$AG196,$AF196),0)))</f>
        <v/>
      </c>
      <c r="S196" s="40">
        <f>IF(OR($A196="",$AF196=""),"",IF($AL196=1,0,IF(IF($AE196&gt;$AD196,AND(S$4&gt;=$AD196,S$4&lt;$AE196),OR(S$4&gt;=$AD196,S$4&lt;$AE196)),IF(OR(AND(S$4&gt;=$AH196,S$4&lt;$AI196),AND(S$4&gt;=$AJ196,S$4&lt;$AK196)),$AG196,$AF196),0)))</f>
        <v/>
      </c>
      <c r="T196" s="40">
        <f>IF(OR($A196="",$AF196=""),"",IF($AL196=1,0,IF(IF($AE196&gt;$AD196,AND(T$4&gt;=$AD196,T$4&lt;$AE196),OR(T$4&gt;=$AD196,T$4&lt;$AE196)),IF(OR(AND(T$4&gt;=$AH196,T$4&lt;$AI196),AND(T$4&gt;=$AJ196,T$4&lt;$AK196)),$AG196,$AF196),0)))</f>
        <v/>
      </c>
      <c r="U196" s="40">
        <f>IF(OR($A196="",$AF196=""),"",IF($AL196=1,0,IF(IF($AE196&gt;$AD196,AND(U$4&gt;=$AD196,U$4&lt;$AE196),OR(U$4&gt;=$AD196,U$4&lt;$AE196)),IF(OR(AND(U$4&gt;=$AH196,U$4&lt;$AI196),AND(U$4&gt;=$AJ196,U$4&lt;$AK196)),$AG196,$AF196),0)))</f>
        <v/>
      </c>
      <c r="V196" s="40">
        <f>IF(OR($A196="",$AF196=""),"",IF($AL196=1,0,IF(IF($AE196&gt;$AD196,AND(V$4&gt;=$AD196,V$4&lt;$AE196),OR(V$4&gt;=$AD196,V$4&lt;$AE196)),IF(OR(AND(V$4&gt;=$AH196,V$4&lt;$AI196),AND(V$4&gt;=$AJ196,V$4&lt;$AK196)),$AG196,$AF196),0)))</f>
        <v/>
      </c>
      <c r="W196" s="40">
        <f>IF(OR($A196="",$AF196=""),"",IF($AL196=1,0,IF(IF($AE196&gt;$AD196,AND(W$4&gt;=$AD196,W$4&lt;$AE196),OR(W$4&gt;=$AD196,W$4&lt;$AE196)),IF(OR(AND(W$4&gt;=$AH196,W$4&lt;$AI196),AND(W$4&gt;=$AJ196,W$4&lt;$AK196)),$AG196,$AF196),0)))</f>
        <v/>
      </c>
      <c r="X196" s="40">
        <f>IF(OR($A196="",$AF196=""),"",IF($AL196=1,0,IF(IF($AE196&gt;$AD196,AND(X$4&gt;=$AD196,X$4&lt;$AE196),OR(X$4&gt;=$AD196,X$4&lt;$AE196)),IF(OR(AND(X$4&gt;=$AH196,X$4&lt;$AI196),AND(X$4&gt;=$AJ196,X$4&lt;$AK196)),$AG196,$AF196),0)))</f>
        <v/>
      </c>
      <c r="Y196" s="40">
        <f>IF(OR($A196="",$AF196=""),"",IF($AL196=1,0,IF(IF($AE196&gt;$AD196,AND(Y$4&gt;=$AD196,Y$4&lt;$AE196),OR(Y$4&gt;=$AD196,Y$4&lt;$AE196)),IF(OR(AND(Y$4&gt;=$AH196,Y$4&lt;$AI196),AND(Y$4&gt;=$AJ196,Y$4&lt;$AK196)),$AG196,$AF196),0)))</f>
        <v/>
      </c>
      <c r="Z196" s="40">
        <f>IF(OR($A196="",$AF196=""),"",IF($AL196=1,0,IF(IF($AE196&gt;$AD196,AND(Z$4&gt;=$AD196,Z$4&lt;$AE196),OR(Z$4&gt;=$AD196,Z$4&lt;$AE196)),IF(OR(AND(Z$4&gt;=$AH196,Z$4&lt;$AI196),AND(Z$4&gt;=$AJ196,Z$4&lt;$AK196)),$AG196,$AF196),0)))</f>
        <v/>
      </c>
      <c r="AA196" s="41">
        <f>IF($A196="","",SUM(C196:Z196))</f>
        <v/>
      </c>
      <c r="AC196" s="42" t="n">
        <v>1</v>
      </c>
      <c r="AD196" s="42">
        <f>IF('3 Movimento'!$B$35&lt;&gt;"",'3 Movimento'!$B$35,IF('1 Loja'!B$16="",0,'1 Loja'!B$16))*24</f>
        <v/>
      </c>
      <c r="AE196" s="42">
        <f>IF('3 Movimento'!$C$35&lt;&gt;"",'3 Movimento'!$C$35,IF('1 Loja'!B$17="",0,'1 Loja'!B$17))*24</f>
        <v/>
      </c>
      <c r="AF196" s="42">
        <f>IF('3 Movimento'!$D$35="","",'3 Movimento'!$D$35)</f>
        <v/>
      </c>
      <c r="AG196" s="42">
        <f>IF('3 Movimento'!$E$35="",AF196,'3 Movimento'!$E$35)</f>
        <v/>
      </c>
      <c r="AH196" s="42">
        <f>IF('1 Loja'!B$18="",-1,'1 Loja'!B$18*24)</f>
        <v/>
      </c>
      <c r="AI196" s="42">
        <f>IF('1 Loja'!B$19="",-1,'1 Loja'!B$19*24)</f>
        <v/>
      </c>
      <c r="AJ196" s="42">
        <f>IF('1 Loja'!B$20="",-1,'1 Loja'!B$20*24)</f>
        <v/>
      </c>
      <c r="AK196" s="42">
        <f>IF('1 Loja'!B$21="",-1,'1 Loja'!B$21*24)</f>
        <v/>
      </c>
      <c r="AL196" s="42">
        <f>IF(AND('3 Movimento'!$B$35="",'3 Movimento'!$C$35="",OR('1 Loja'!B$16="",'1 Loja'!B$17="")),1,0)</f>
        <v/>
      </c>
    </row>
    <row r="197">
      <c r="A197" s="39">
        <f>IF('3 Movimento'!$A$35="","",'3 Movimento'!$A$35)</f>
        <v/>
      </c>
      <c r="B197" s="39" t="inlineStr">
        <is>
          <t>Quarta</t>
        </is>
      </c>
      <c r="C197" s="40">
        <f>IF(OR($A197="",$AF197=""),"",IF($AL197=1,0,IF(IF($AE197&gt;$AD197,AND(C$4&gt;=$AD197,C$4&lt;$AE197),OR(C$4&gt;=$AD197,C$4&lt;$AE197)),IF(OR(AND(C$4&gt;=$AH197,C$4&lt;$AI197),AND(C$4&gt;=$AJ197,C$4&lt;$AK197)),$AG197,$AF197),0)))</f>
        <v/>
      </c>
      <c r="D197" s="40">
        <f>IF(OR($A197="",$AF197=""),"",IF($AL197=1,0,IF(IF($AE197&gt;$AD197,AND(D$4&gt;=$AD197,D$4&lt;$AE197),OR(D$4&gt;=$AD197,D$4&lt;$AE197)),IF(OR(AND(D$4&gt;=$AH197,D$4&lt;$AI197),AND(D$4&gt;=$AJ197,D$4&lt;$AK197)),$AG197,$AF197),0)))</f>
        <v/>
      </c>
      <c r="E197" s="40">
        <f>IF(OR($A197="",$AF197=""),"",IF($AL197=1,0,IF(IF($AE197&gt;$AD197,AND(E$4&gt;=$AD197,E$4&lt;$AE197),OR(E$4&gt;=$AD197,E$4&lt;$AE197)),IF(OR(AND(E$4&gt;=$AH197,E$4&lt;$AI197),AND(E$4&gt;=$AJ197,E$4&lt;$AK197)),$AG197,$AF197),0)))</f>
        <v/>
      </c>
      <c r="F197" s="40">
        <f>IF(OR($A197="",$AF197=""),"",IF($AL197=1,0,IF(IF($AE197&gt;$AD197,AND(F$4&gt;=$AD197,F$4&lt;$AE197),OR(F$4&gt;=$AD197,F$4&lt;$AE197)),IF(OR(AND(F$4&gt;=$AH197,F$4&lt;$AI197),AND(F$4&gt;=$AJ197,F$4&lt;$AK197)),$AG197,$AF197),0)))</f>
        <v/>
      </c>
      <c r="G197" s="40">
        <f>IF(OR($A197="",$AF197=""),"",IF($AL197=1,0,IF(IF($AE197&gt;$AD197,AND(G$4&gt;=$AD197,G$4&lt;$AE197),OR(G$4&gt;=$AD197,G$4&lt;$AE197)),IF(OR(AND(G$4&gt;=$AH197,G$4&lt;$AI197),AND(G$4&gt;=$AJ197,G$4&lt;$AK197)),$AG197,$AF197),0)))</f>
        <v/>
      </c>
      <c r="H197" s="40">
        <f>IF(OR($A197="",$AF197=""),"",IF($AL197=1,0,IF(IF($AE197&gt;$AD197,AND(H$4&gt;=$AD197,H$4&lt;$AE197),OR(H$4&gt;=$AD197,H$4&lt;$AE197)),IF(OR(AND(H$4&gt;=$AH197,H$4&lt;$AI197),AND(H$4&gt;=$AJ197,H$4&lt;$AK197)),$AG197,$AF197),0)))</f>
        <v/>
      </c>
      <c r="I197" s="40">
        <f>IF(OR($A197="",$AF197=""),"",IF($AL197=1,0,IF(IF($AE197&gt;$AD197,AND(I$4&gt;=$AD197,I$4&lt;$AE197),OR(I$4&gt;=$AD197,I$4&lt;$AE197)),IF(OR(AND(I$4&gt;=$AH197,I$4&lt;$AI197),AND(I$4&gt;=$AJ197,I$4&lt;$AK197)),$AG197,$AF197),0)))</f>
        <v/>
      </c>
      <c r="J197" s="40">
        <f>IF(OR($A197="",$AF197=""),"",IF($AL197=1,0,IF(IF($AE197&gt;$AD197,AND(J$4&gt;=$AD197,J$4&lt;$AE197),OR(J$4&gt;=$AD197,J$4&lt;$AE197)),IF(OR(AND(J$4&gt;=$AH197,J$4&lt;$AI197),AND(J$4&gt;=$AJ197,J$4&lt;$AK197)),$AG197,$AF197),0)))</f>
        <v/>
      </c>
      <c r="K197" s="40">
        <f>IF(OR($A197="",$AF197=""),"",IF($AL197=1,0,IF(IF($AE197&gt;$AD197,AND(K$4&gt;=$AD197,K$4&lt;$AE197),OR(K$4&gt;=$AD197,K$4&lt;$AE197)),IF(OR(AND(K$4&gt;=$AH197,K$4&lt;$AI197),AND(K$4&gt;=$AJ197,K$4&lt;$AK197)),$AG197,$AF197),0)))</f>
        <v/>
      </c>
      <c r="L197" s="40">
        <f>IF(OR($A197="",$AF197=""),"",IF($AL197=1,0,IF(IF($AE197&gt;$AD197,AND(L$4&gt;=$AD197,L$4&lt;$AE197),OR(L$4&gt;=$AD197,L$4&lt;$AE197)),IF(OR(AND(L$4&gt;=$AH197,L$4&lt;$AI197),AND(L$4&gt;=$AJ197,L$4&lt;$AK197)),$AG197,$AF197),0)))</f>
        <v/>
      </c>
      <c r="M197" s="40">
        <f>IF(OR($A197="",$AF197=""),"",IF($AL197=1,0,IF(IF($AE197&gt;$AD197,AND(M$4&gt;=$AD197,M$4&lt;$AE197),OR(M$4&gt;=$AD197,M$4&lt;$AE197)),IF(OR(AND(M$4&gt;=$AH197,M$4&lt;$AI197),AND(M$4&gt;=$AJ197,M$4&lt;$AK197)),$AG197,$AF197),0)))</f>
        <v/>
      </c>
      <c r="N197" s="40">
        <f>IF(OR($A197="",$AF197=""),"",IF($AL197=1,0,IF(IF($AE197&gt;$AD197,AND(N$4&gt;=$AD197,N$4&lt;$AE197),OR(N$4&gt;=$AD197,N$4&lt;$AE197)),IF(OR(AND(N$4&gt;=$AH197,N$4&lt;$AI197),AND(N$4&gt;=$AJ197,N$4&lt;$AK197)),$AG197,$AF197),0)))</f>
        <v/>
      </c>
      <c r="O197" s="40">
        <f>IF(OR($A197="",$AF197=""),"",IF($AL197=1,0,IF(IF($AE197&gt;$AD197,AND(O$4&gt;=$AD197,O$4&lt;$AE197),OR(O$4&gt;=$AD197,O$4&lt;$AE197)),IF(OR(AND(O$4&gt;=$AH197,O$4&lt;$AI197),AND(O$4&gt;=$AJ197,O$4&lt;$AK197)),$AG197,$AF197),0)))</f>
        <v/>
      </c>
      <c r="P197" s="40">
        <f>IF(OR($A197="",$AF197=""),"",IF($AL197=1,0,IF(IF($AE197&gt;$AD197,AND(P$4&gt;=$AD197,P$4&lt;$AE197),OR(P$4&gt;=$AD197,P$4&lt;$AE197)),IF(OR(AND(P$4&gt;=$AH197,P$4&lt;$AI197),AND(P$4&gt;=$AJ197,P$4&lt;$AK197)),$AG197,$AF197),0)))</f>
        <v/>
      </c>
      <c r="Q197" s="40">
        <f>IF(OR($A197="",$AF197=""),"",IF($AL197=1,0,IF(IF($AE197&gt;$AD197,AND(Q$4&gt;=$AD197,Q$4&lt;$AE197),OR(Q$4&gt;=$AD197,Q$4&lt;$AE197)),IF(OR(AND(Q$4&gt;=$AH197,Q$4&lt;$AI197),AND(Q$4&gt;=$AJ197,Q$4&lt;$AK197)),$AG197,$AF197),0)))</f>
        <v/>
      </c>
      <c r="R197" s="40">
        <f>IF(OR($A197="",$AF197=""),"",IF($AL197=1,0,IF(IF($AE197&gt;$AD197,AND(R$4&gt;=$AD197,R$4&lt;$AE197),OR(R$4&gt;=$AD197,R$4&lt;$AE197)),IF(OR(AND(R$4&gt;=$AH197,R$4&lt;$AI197),AND(R$4&gt;=$AJ197,R$4&lt;$AK197)),$AG197,$AF197),0)))</f>
        <v/>
      </c>
      <c r="S197" s="40">
        <f>IF(OR($A197="",$AF197=""),"",IF($AL197=1,0,IF(IF($AE197&gt;$AD197,AND(S$4&gt;=$AD197,S$4&lt;$AE197),OR(S$4&gt;=$AD197,S$4&lt;$AE197)),IF(OR(AND(S$4&gt;=$AH197,S$4&lt;$AI197),AND(S$4&gt;=$AJ197,S$4&lt;$AK197)),$AG197,$AF197),0)))</f>
        <v/>
      </c>
      <c r="T197" s="40">
        <f>IF(OR($A197="",$AF197=""),"",IF($AL197=1,0,IF(IF($AE197&gt;$AD197,AND(T$4&gt;=$AD197,T$4&lt;$AE197),OR(T$4&gt;=$AD197,T$4&lt;$AE197)),IF(OR(AND(T$4&gt;=$AH197,T$4&lt;$AI197),AND(T$4&gt;=$AJ197,T$4&lt;$AK197)),$AG197,$AF197),0)))</f>
        <v/>
      </c>
      <c r="U197" s="40">
        <f>IF(OR($A197="",$AF197=""),"",IF($AL197=1,0,IF(IF($AE197&gt;$AD197,AND(U$4&gt;=$AD197,U$4&lt;$AE197),OR(U$4&gt;=$AD197,U$4&lt;$AE197)),IF(OR(AND(U$4&gt;=$AH197,U$4&lt;$AI197),AND(U$4&gt;=$AJ197,U$4&lt;$AK197)),$AG197,$AF197),0)))</f>
        <v/>
      </c>
      <c r="V197" s="40">
        <f>IF(OR($A197="",$AF197=""),"",IF($AL197=1,0,IF(IF($AE197&gt;$AD197,AND(V$4&gt;=$AD197,V$4&lt;$AE197),OR(V$4&gt;=$AD197,V$4&lt;$AE197)),IF(OR(AND(V$4&gt;=$AH197,V$4&lt;$AI197),AND(V$4&gt;=$AJ197,V$4&lt;$AK197)),$AG197,$AF197),0)))</f>
        <v/>
      </c>
      <c r="W197" s="40">
        <f>IF(OR($A197="",$AF197=""),"",IF($AL197=1,0,IF(IF($AE197&gt;$AD197,AND(W$4&gt;=$AD197,W$4&lt;$AE197),OR(W$4&gt;=$AD197,W$4&lt;$AE197)),IF(OR(AND(W$4&gt;=$AH197,W$4&lt;$AI197),AND(W$4&gt;=$AJ197,W$4&lt;$AK197)),$AG197,$AF197),0)))</f>
        <v/>
      </c>
      <c r="X197" s="40">
        <f>IF(OR($A197="",$AF197=""),"",IF($AL197=1,0,IF(IF($AE197&gt;$AD197,AND(X$4&gt;=$AD197,X$4&lt;$AE197),OR(X$4&gt;=$AD197,X$4&lt;$AE197)),IF(OR(AND(X$4&gt;=$AH197,X$4&lt;$AI197),AND(X$4&gt;=$AJ197,X$4&lt;$AK197)),$AG197,$AF197),0)))</f>
        <v/>
      </c>
      <c r="Y197" s="40">
        <f>IF(OR($A197="",$AF197=""),"",IF($AL197=1,0,IF(IF($AE197&gt;$AD197,AND(Y$4&gt;=$AD197,Y$4&lt;$AE197),OR(Y$4&gt;=$AD197,Y$4&lt;$AE197)),IF(OR(AND(Y$4&gt;=$AH197,Y$4&lt;$AI197),AND(Y$4&gt;=$AJ197,Y$4&lt;$AK197)),$AG197,$AF197),0)))</f>
        <v/>
      </c>
      <c r="Z197" s="40">
        <f>IF(OR($A197="",$AF197=""),"",IF($AL197=1,0,IF(IF($AE197&gt;$AD197,AND(Z$4&gt;=$AD197,Z$4&lt;$AE197),OR(Z$4&gt;=$AD197,Z$4&lt;$AE197)),IF(OR(AND(Z$4&gt;=$AH197,Z$4&lt;$AI197),AND(Z$4&gt;=$AJ197,Z$4&lt;$AK197)),$AG197,$AF197),0)))</f>
        <v/>
      </c>
      <c r="AA197" s="41">
        <f>IF($A197="","",SUM(C197:Z197))</f>
        <v/>
      </c>
      <c r="AC197" s="42" t="n">
        <v>1</v>
      </c>
      <c r="AD197" s="42">
        <f>IF('3 Movimento'!$B$35&lt;&gt;"",'3 Movimento'!$B$35,IF('1 Loja'!B$16="",0,'1 Loja'!B$16))*24</f>
        <v/>
      </c>
      <c r="AE197" s="42">
        <f>IF('3 Movimento'!$C$35&lt;&gt;"",'3 Movimento'!$C$35,IF('1 Loja'!B$17="",0,'1 Loja'!B$17))*24</f>
        <v/>
      </c>
      <c r="AF197" s="42">
        <f>IF('3 Movimento'!$D$35="","",'3 Movimento'!$D$35)</f>
        <v/>
      </c>
      <c r="AG197" s="42">
        <f>IF('3 Movimento'!$E$35="",AF197,'3 Movimento'!$E$35)</f>
        <v/>
      </c>
      <c r="AH197" s="42">
        <f>IF('1 Loja'!B$18="",-1,'1 Loja'!B$18*24)</f>
        <v/>
      </c>
      <c r="AI197" s="42">
        <f>IF('1 Loja'!B$19="",-1,'1 Loja'!B$19*24)</f>
        <v/>
      </c>
      <c r="AJ197" s="42">
        <f>IF('1 Loja'!B$20="",-1,'1 Loja'!B$20*24)</f>
        <v/>
      </c>
      <c r="AK197" s="42">
        <f>IF('1 Loja'!B$21="",-1,'1 Loja'!B$21*24)</f>
        <v/>
      </c>
      <c r="AL197" s="42">
        <f>IF(AND('3 Movimento'!$B$35="",'3 Movimento'!$C$35="",OR('1 Loja'!B$16="",'1 Loja'!B$17="")),1,0)</f>
        <v/>
      </c>
    </row>
    <row r="198">
      <c r="A198" s="39">
        <f>IF('3 Movimento'!$A$35="","",'3 Movimento'!$A$35)</f>
        <v/>
      </c>
      <c r="B198" s="39" t="inlineStr">
        <is>
          <t>Quinta</t>
        </is>
      </c>
      <c r="C198" s="40">
        <f>IF(OR($A198="",$AF198=""),"",IF($AL198=1,0,IF(IF($AE198&gt;$AD198,AND(C$4&gt;=$AD198,C$4&lt;$AE198),OR(C$4&gt;=$AD198,C$4&lt;$AE198)),IF(OR(AND(C$4&gt;=$AH198,C$4&lt;$AI198),AND(C$4&gt;=$AJ198,C$4&lt;$AK198)),$AG198,$AF198),0)))</f>
        <v/>
      </c>
      <c r="D198" s="40">
        <f>IF(OR($A198="",$AF198=""),"",IF($AL198=1,0,IF(IF($AE198&gt;$AD198,AND(D$4&gt;=$AD198,D$4&lt;$AE198),OR(D$4&gt;=$AD198,D$4&lt;$AE198)),IF(OR(AND(D$4&gt;=$AH198,D$4&lt;$AI198),AND(D$4&gt;=$AJ198,D$4&lt;$AK198)),$AG198,$AF198),0)))</f>
        <v/>
      </c>
      <c r="E198" s="40">
        <f>IF(OR($A198="",$AF198=""),"",IF($AL198=1,0,IF(IF($AE198&gt;$AD198,AND(E$4&gt;=$AD198,E$4&lt;$AE198),OR(E$4&gt;=$AD198,E$4&lt;$AE198)),IF(OR(AND(E$4&gt;=$AH198,E$4&lt;$AI198),AND(E$4&gt;=$AJ198,E$4&lt;$AK198)),$AG198,$AF198),0)))</f>
        <v/>
      </c>
      <c r="F198" s="40">
        <f>IF(OR($A198="",$AF198=""),"",IF($AL198=1,0,IF(IF($AE198&gt;$AD198,AND(F$4&gt;=$AD198,F$4&lt;$AE198),OR(F$4&gt;=$AD198,F$4&lt;$AE198)),IF(OR(AND(F$4&gt;=$AH198,F$4&lt;$AI198),AND(F$4&gt;=$AJ198,F$4&lt;$AK198)),$AG198,$AF198),0)))</f>
        <v/>
      </c>
      <c r="G198" s="40">
        <f>IF(OR($A198="",$AF198=""),"",IF($AL198=1,0,IF(IF($AE198&gt;$AD198,AND(G$4&gt;=$AD198,G$4&lt;$AE198),OR(G$4&gt;=$AD198,G$4&lt;$AE198)),IF(OR(AND(G$4&gt;=$AH198,G$4&lt;$AI198),AND(G$4&gt;=$AJ198,G$4&lt;$AK198)),$AG198,$AF198),0)))</f>
        <v/>
      </c>
      <c r="H198" s="40">
        <f>IF(OR($A198="",$AF198=""),"",IF($AL198=1,0,IF(IF($AE198&gt;$AD198,AND(H$4&gt;=$AD198,H$4&lt;$AE198),OR(H$4&gt;=$AD198,H$4&lt;$AE198)),IF(OR(AND(H$4&gt;=$AH198,H$4&lt;$AI198),AND(H$4&gt;=$AJ198,H$4&lt;$AK198)),$AG198,$AF198),0)))</f>
        <v/>
      </c>
      <c r="I198" s="40">
        <f>IF(OR($A198="",$AF198=""),"",IF($AL198=1,0,IF(IF($AE198&gt;$AD198,AND(I$4&gt;=$AD198,I$4&lt;$AE198),OR(I$4&gt;=$AD198,I$4&lt;$AE198)),IF(OR(AND(I$4&gt;=$AH198,I$4&lt;$AI198),AND(I$4&gt;=$AJ198,I$4&lt;$AK198)),$AG198,$AF198),0)))</f>
        <v/>
      </c>
      <c r="J198" s="40">
        <f>IF(OR($A198="",$AF198=""),"",IF($AL198=1,0,IF(IF($AE198&gt;$AD198,AND(J$4&gt;=$AD198,J$4&lt;$AE198),OR(J$4&gt;=$AD198,J$4&lt;$AE198)),IF(OR(AND(J$4&gt;=$AH198,J$4&lt;$AI198),AND(J$4&gt;=$AJ198,J$4&lt;$AK198)),$AG198,$AF198),0)))</f>
        <v/>
      </c>
      <c r="K198" s="40">
        <f>IF(OR($A198="",$AF198=""),"",IF($AL198=1,0,IF(IF($AE198&gt;$AD198,AND(K$4&gt;=$AD198,K$4&lt;$AE198),OR(K$4&gt;=$AD198,K$4&lt;$AE198)),IF(OR(AND(K$4&gt;=$AH198,K$4&lt;$AI198),AND(K$4&gt;=$AJ198,K$4&lt;$AK198)),$AG198,$AF198),0)))</f>
        <v/>
      </c>
      <c r="L198" s="40">
        <f>IF(OR($A198="",$AF198=""),"",IF($AL198=1,0,IF(IF($AE198&gt;$AD198,AND(L$4&gt;=$AD198,L$4&lt;$AE198),OR(L$4&gt;=$AD198,L$4&lt;$AE198)),IF(OR(AND(L$4&gt;=$AH198,L$4&lt;$AI198),AND(L$4&gt;=$AJ198,L$4&lt;$AK198)),$AG198,$AF198),0)))</f>
        <v/>
      </c>
      <c r="M198" s="40">
        <f>IF(OR($A198="",$AF198=""),"",IF($AL198=1,0,IF(IF($AE198&gt;$AD198,AND(M$4&gt;=$AD198,M$4&lt;$AE198),OR(M$4&gt;=$AD198,M$4&lt;$AE198)),IF(OR(AND(M$4&gt;=$AH198,M$4&lt;$AI198),AND(M$4&gt;=$AJ198,M$4&lt;$AK198)),$AG198,$AF198),0)))</f>
        <v/>
      </c>
      <c r="N198" s="40">
        <f>IF(OR($A198="",$AF198=""),"",IF($AL198=1,0,IF(IF($AE198&gt;$AD198,AND(N$4&gt;=$AD198,N$4&lt;$AE198),OR(N$4&gt;=$AD198,N$4&lt;$AE198)),IF(OR(AND(N$4&gt;=$AH198,N$4&lt;$AI198),AND(N$4&gt;=$AJ198,N$4&lt;$AK198)),$AG198,$AF198),0)))</f>
        <v/>
      </c>
      <c r="O198" s="40">
        <f>IF(OR($A198="",$AF198=""),"",IF($AL198=1,0,IF(IF($AE198&gt;$AD198,AND(O$4&gt;=$AD198,O$4&lt;$AE198),OR(O$4&gt;=$AD198,O$4&lt;$AE198)),IF(OR(AND(O$4&gt;=$AH198,O$4&lt;$AI198),AND(O$4&gt;=$AJ198,O$4&lt;$AK198)),$AG198,$AF198),0)))</f>
        <v/>
      </c>
      <c r="P198" s="40">
        <f>IF(OR($A198="",$AF198=""),"",IF($AL198=1,0,IF(IF($AE198&gt;$AD198,AND(P$4&gt;=$AD198,P$4&lt;$AE198),OR(P$4&gt;=$AD198,P$4&lt;$AE198)),IF(OR(AND(P$4&gt;=$AH198,P$4&lt;$AI198),AND(P$4&gt;=$AJ198,P$4&lt;$AK198)),$AG198,$AF198),0)))</f>
        <v/>
      </c>
      <c r="Q198" s="40">
        <f>IF(OR($A198="",$AF198=""),"",IF($AL198=1,0,IF(IF($AE198&gt;$AD198,AND(Q$4&gt;=$AD198,Q$4&lt;$AE198),OR(Q$4&gt;=$AD198,Q$4&lt;$AE198)),IF(OR(AND(Q$4&gt;=$AH198,Q$4&lt;$AI198),AND(Q$4&gt;=$AJ198,Q$4&lt;$AK198)),$AG198,$AF198),0)))</f>
        <v/>
      </c>
      <c r="R198" s="40">
        <f>IF(OR($A198="",$AF198=""),"",IF($AL198=1,0,IF(IF($AE198&gt;$AD198,AND(R$4&gt;=$AD198,R$4&lt;$AE198),OR(R$4&gt;=$AD198,R$4&lt;$AE198)),IF(OR(AND(R$4&gt;=$AH198,R$4&lt;$AI198),AND(R$4&gt;=$AJ198,R$4&lt;$AK198)),$AG198,$AF198),0)))</f>
        <v/>
      </c>
      <c r="S198" s="40">
        <f>IF(OR($A198="",$AF198=""),"",IF($AL198=1,0,IF(IF($AE198&gt;$AD198,AND(S$4&gt;=$AD198,S$4&lt;$AE198),OR(S$4&gt;=$AD198,S$4&lt;$AE198)),IF(OR(AND(S$4&gt;=$AH198,S$4&lt;$AI198),AND(S$4&gt;=$AJ198,S$4&lt;$AK198)),$AG198,$AF198),0)))</f>
        <v/>
      </c>
      <c r="T198" s="40">
        <f>IF(OR($A198="",$AF198=""),"",IF($AL198=1,0,IF(IF($AE198&gt;$AD198,AND(T$4&gt;=$AD198,T$4&lt;$AE198),OR(T$4&gt;=$AD198,T$4&lt;$AE198)),IF(OR(AND(T$4&gt;=$AH198,T$4&lt;$AI198),AND(T$4&gt;=$AJ198,T$4&lt;$AK198)),$AG198,$AF198),0)))</f>
        <v/>
      </c>
      <c r="U198" s="40">
        <f>IF(OR($A198="",$AF198=""),"",IF($AL198=1,0,IF(IF($AE198&gt;$AD198,AND(U$4&gt;=$AD198,U$4&lt;$AE198),OR(U$4&gt;=$AD198,U$4&lt;$AE198)),IF(OR(AND(U$4&gt;=$AH198,U$4&lt;$AI198),AND(U$4&gt;=$AJ198,U$4&lt;$AK198)),$AG198,$AF198),0)))</f>
        <v/>
      </c>
      <c r="V198" s="40">
        <f>IF(OR($A198="",$AF198=""),"",IF($AL198=1,0,IF(IF($AE198&gt;$AD198,AND(V$4&gt;=$AD198,V$4&lt;$AE198),OR(V$4&gt;=$AD198,V$4&lt;$AE198)),IF(OR(AND(V$4&gt;=$AH198,V$4&lt;$AI198),AND(V$4&gt;=$AJ198,V$4&lt;$AK198)),$AG198,$AF198),0)))</f>
        <v/>
      </c>
      <c r="W198" s="40">
        <f>IF(OR($A198="",$AF198=""),"",IF($AL198=1,0,IF(IF($AE198&gt;$AD198,AND(W$4&gt;=$AD198,W$4&lt;$AE198),OR(W$4&gt;=$AD198,W$4&lt;$AE198)),IF(OR(AND(W$4&gt;=$AH198,W$4&lt;$AI198),AND(W$4&gt;=$AJ198,W$4&lt;$AK198)),$AG198,$AF198),0)))</f>
        <v/>
      </c>
      <c r="X198" s="40">
        <f>IF(OR($A198="",$AF198=""),"",IF($AL198=1,0,IF(IF($AE198&gt;$AD198,AND(X$4&gt;=$AD198,X$4&lt;$AE198),OR(X$4&gt;=$AD198,X$4&lt;$AE198)),IF(OR(AND(X$4&gt;=$AH198,X$4&lt;$AI198),AND(X$4&gt;=$AJ198,X$4&lt;$AK198)),$AG198,$AF198),0)))</f>
        <v/>
      </c>
      <c r="Y198" s="40">
        <f>IF(OR($A198="",$AF198=""),"",IF($AL198=1,0,IF(IF($AE198&gt;$AD198,AND(Y$4&gt;=$AD198,Y$4&lt;$AE198),OR(Y$4&gt;=$AD198,Y$4&lt;$AE198)),IF(OR(AND(Y$4&gt;=$AH198,Y$4&lt;$AI198),AND(Y$4&gt;=$AJ198,Y$4&lt;$AK198)),$AG198,$AF198),0)))</f>
        <v/>
      </c>
      <c r="Z198" s="40">
        <f>IF(OR($A198="",$AF198=""),"",IF($AL198=1,0,IF(IF($AE198&gt;$AD198,AND(Z$4&gt;=$AD198,Z$4&lt;$AE198),OR(Z$4&gt;=$AD198,Z$4&lt;$AE198)),IF(OR(AND(Z$4&gt;=$AH198,Z$4&lt;$AI198),AND(Z$4&gt;=$AJ198,Z$4&lt;$AK198)),$AG198,$AF198),0)))</f>
        <v/>
      </c>
      <c r="AA198" s="41">
        <f>IF($A198="","",SUM(C198:Z198))</f>
        <v/>
      </c>
      <c r="AC198" s="42" t="n">
        <v>1</v>
      </c>
      <c r="AD198" s="42">
        <f>IF('3 Movimento'!$B$35&lt;&gt;"",'3 Movimento'!$B$35,IF('1 Loja'!B$16="",0,'1 Loja'!B$16))*24</f>
        <v/>
      </c>
      <c r="AE198" s="42">
        <f>IF('3 Movimento'!$C$35&lt;&gt;"",'3 Movimento'!$C$35,IF('1 Loja'!B$17="",0,'1 Loja'!B$17))*24</f>
        <v/>
      </c>
      <c r="AF198" s="42">
        <f>IF('3 Movimento'!$D$35="","",'3 Movimento'!$D$35)</f>
        <v/>
      </c>
      <c r="AG198" s="42">
        <f>IF('3 Movimento'!$E$35="",AF198,'3 Movimento'!$E$35)</f>
        <v/>
      </c>
      <c r="AH198" s="42">
        <f>IF('1 Loja'!B$18="",-1,'1 Loja'!B$18*24)</f>
        <v/>
      </c>
      <c r="AI198" s="42">
        <f>IF('1 Loja'!B$19="",-1,'1 Loja'!B$19*24)</f>
        <v/>
      </c>
      <c r="AJ198" s="42">
        <f>IF('1 Loja'!B$20="",-1,'1 Loja'!B$20*24)</f>
        <v/>
      </c>
      <c r="AK198" s="42">
        <f>IF('1 Loja'!B$21="",-1,'1 Loja'!B$21*24)</f>
        <v/>
      </c>
      <c r="AL198" s="42">
        <f>IF(AND('3 Movimento'!$B$35="",'3 Movimento'!$C$35="",OR('1 Loja'!B$16="",'1 Loja'!B$17="")),1,0)</f>
        <v/>
      </c>
    </row>
    <row r="199">
      <c r="A199" s="39">
        <f>IF('3 Movimento'!$A$35="","",'3 Movimento'!$A$35)</f>
        <v/>
      </c>
      <c r="B199" s="39" t="inlineStr">
        <is>
          <t>Sexta</t>
        </is>
      </c>
      <c r="C199" s="40">
        <f>IF(OR($A199="",$AF199=""),"",IF($AL199=1,0,IF(IF($AE199&gt;$AD199,AND(C$4&gt;=$AD199,C$4&lt;$AE199),OR(C$4&gt;=$AD199,C$4&lt;$AE199)),IF(OR(AND(C$4&gt;=$AH199,C$4&lt;$AI199),AND(C$4&gt;=$AJ199,C$4&lt;$AK199)),$AG199,$AF199),0)))</f>
        <v/>
      </c>
      <c r="D199" s="40">
        <f>IF(OR($A199="",$AF199=""),"",IF($AL199=1,0,IF(IF($AE199&gt;$AD199,AND(D$4&gt;=$AD199,D$4&lt;$AE199),OR(D$4&gt;=$AD199,D$4&lt;$AE199)),IF(OR(AND(D$4&gt;=$AH199,D$4&lt;$AI199),AND(D$4&gt;=$AJ199,D$4&lt;$AK199)),$AG199,$AF199),0)))</f>
        <v/>
      </c>
      <c r="E199" s="40">
        <f>IF(OR($A199="",$AF199=""),"",IF($AL199=1,0,IF(IF($AE199&gt;$AD199,AND(E$4&gt;=$AD199,E$4&lt;$AE199),OR(E$4&gt;=$AD199,E$4&lt;$AE199)),IF(OR(AND(E$4&gt;=$AH199,E$4&lt;$AI199),AND(E$4&gt;=$AJ199,E$4&lt;$AK199)),$AG199,$AF199),0)))</f>
        <v/>
      </c>
      <c r="F199" s="40">
        <f>IF(OR($A199="",$AF199=""),"",IF($AL199=1,0,IF(IF($AE199&gt;$AD199,AND(F$4&gt;=$AD199,F$4&lt;$AE199),OR(F$4&gt;=$AD199,F$4&lt;$AE199)),IF(OR(AND(F$4&gt;=$AH199,F$4&lt;$AI199),AND(F$4&gt;=$AJ199,F$4&lt;$AK199)),$AG199,$AF199),0)))</f>
        <v/>
      </c>
      <c r="G199" s="40">
        <f>IF(OR($A199="",$AF199=""),"",IF($AL199=1,0,IF(IF($AE199&gt;$AD199,AND(G$4&gt;=$AD199,G$4&lt;$AE199),OR(G$4&gt;=$AD199,G$4&lt;$AE199)),IF(OR(AND(G$4&gt;=$AH199,G$4&lt;$AI199),AND(G$4&gt;=$AJ199,G$4&lt;$AK199)),$AG199,$AF199),0)))</f>
        <v/>
      </c>
      <c r="H199" s="40">
        <f>IF(OR($A199="",$AF199=""),"",IF($AL199=1,0,IF(IF($AE199&gt;$AD199,AND(H$4&gt;=$AD199,H$4&lt;$AE199),OR(H$4&gt;=$AD199,H$4&lt;$AE199)),IF(OR(AND(H$4&gt;=$AH199,H$4&lt;$AI199),AND(H$4&gt;=$AJ199,H$4&lt;$AK199)),$AG199,$AF199),0)))</f>
        <v/>
      </c>
      <c r="I199" s="40">
        <f>IF(OR($A199="",$AF199=""),"",IF($AL199=1,0,IF(IF($AE199&gt;$AD199,AND(I$4&gt;=$AD199,I$4&lt;$AE199),OR(I$4&gt;=$AD199,I$4&lt;$AE199)),IF(OR(AND(I$4&gt;=$AH199,I$4&lt;$AI199),AND(I$4&gt;=$AJ199,I$4&lt;$AK199)),$AG199,$AF199),0)))</f>
        <v/>
      </c>
      <c r="J199" s="40">
        <f>IF(OR($A199="",$AF199=""),"",IF($AL199=1,0,IF(IF($AE199&gt;$AD199,AND(J$4&gt;=$AD199,J$4&lt;$AE199),OR(J$4&gt;=$AD199,J$4&lt;$AE199)),IF(OR(AND(J$4&gt;=$AH199,J$4&lt;$AI199),AND(J$4&gt;=$AJ199,J$4&lt;$AK199)),$AG199,$AF199),0)))</f>
        <v/>
      </c>
      <c r="K199" s="40">
        <f>IF(OR($A199="",$AF199=""),"",IF($AL199=1,0,IF(IF($AE199&gt;$AD199,AND(K$4&gt;=$AD199,K$4&lt;$AE199),OR(K$4&gt;=$AD199,K$4&lt;$AE199)),IF(OR(AND(K$4&gt;=$AH199,K$4&lt;$AI199),AND(K$4&gt;=$AJ199,K$4&lt;$AK199)),$AG199,$AF199),0)))</f>
        <v/>
      </c>
      <c r="L199" s="40">
        <f>IF(OR($A199="",$AF199=""),"",IF($AL199=1,0,IF(IF($AE199&gt;$AD199,AND(L$4&gt;=$AD199,L$4&lt;$AE199),OR(L$4&gt;=$AD199,L$4&lt;$AE199)),IF(OR(AND(L$4&gt;=$AH199,L$4&lt;$AI199),AND(L$4&gt;=$AJ199,L$4&lt;$AK199)),$AG199,$AF199),0)))</f>
        <v/>
      </c>
      <c r="M199" s="40">
        <f>IF(OR($A199="",$AF199=""),"",IF($AL199=1,0,IF(IF($AE199&gt;$AD199,AND(M$4&gt;=$AD199,M$4&lt;$AE199),OR(M$4&gt;=$AD199,M$4&lt;$AE199)),IF(OR(AND(M$4&gt;=$AH199,M$4&lt;$AI199),AND(M$4&gt;=$AJ199,M$4&lt;$AK199)),$AG199,$AF199),0)))</f>
        <v/>
      </c>
      <c r="N199" s="40">
        <f>IF(OR($A199="",$AF199=""),"",IF($AL199=1,0,IF(IF($AE199&gt;$AD199,AND(N$4&gt;=$AD199,N$4&lt;$AE199),OR(N$4&gt;=$AD199,N$4&lt;$AE199)),IF(OR(AND(N$4&gt;=$AH199,N$4&lt;$AI199),AND(N$4&gt;=$AJ199,N$4&lt;$AK199)),$AG199,$AF199),0)))</f>
        <v/>
      </c>
      <c r="O199" s="40">
        <f>IF(OR($A199="",$AF199=""),"",IF($AL199=1,0,IF(IF($AE199&gt;$AD199,AND(O$4&gt;=$AD199,O$4&lt;$AE199),OR(O$4&gt;=$AD199,O$4&lt;$AE199)),IF(OR(AND(O$4&gt;=$AH199,O$4&lt;$AI199),AND(O$4&gt;=$AJ199,O$4&lt;$AK199)),$AG199,$AF199),0)))</f>
        <v/>
      </c>
      <c r="P199" s="40">
        <f>IF(OR($A199="",$AF199=""),"",IF($AL199=1,0,IF(IF($AE199&gt;$AD199,AND(P$4&gt;=$AD199,P$4&lt;$AE199),OR(P$4&gt;=$AD199,P$4&lt;$AE199)),IF(OR(AND(P$4&gt;=$AH199,P$4&lt;$AI199),AND(P$4&gt;=$AJ199,P$4&lt;$AK199)),$AG199,$AF199),0)))</f>
        <v/>
      </c>
      <c r="Q199" s="40">
        <f>IF(OR($A199="",$AF199=""),"",IF($AL199=1,0,IF(IF($AE199&gt;$AD199,AND(Q$4&gt;=$AD199,Q$4&lt;$AE199),OR(Q$4&gt;=$AD199,Q$4&lt;$AE199)),IF(OR(AND(Q$4&gt;=$AH199,Q$4&lt;$AI199),AND(Q$4&gt;=$AJ199,Q$4&lt;$AK199)),$AG199,$AF199),0)))</f>
        <v/>
      </c>
      <c r="R199" s="40">
        <f>IF(OR($A199="",$AF199=""),"",IF($AL199=1,0,IF(IF($AE199&gt;$AD199,AND(R$4&gt;=$AD199,R$4&lt;$AE199),OR(R$4&gt;=$AD199,R$4&lt;$AE199)),IF(OR(AND(R$4&gt;=$AH199,R$4&lt;$AI199),AND(R$4&gt;=$AJ199,R$4&lt;$AK199)),$AG199,$AF199),0)))</f>
        <v/>
      </c>
      <c r="S199" s="40">
        <f>IF(OR($A199="",$AF199=""),"",IF($AL199=1,0,IF(IF($AE199&gt;$AD199,AND(S$4&gt;=$AD199,S$4&lt;$AE199),OR(S$4&gt;=$AD199,S$4&lt;$AE199)),IF(OR(AND(S$4&gt;=$AH199,S$4&lt;$AI199),AND(S$4&gt;=$AJ199,S$4&lt;$AK199)),$AG199,$AF199),0)))</f>
        <v/>
      </c>
      <c r="T199" s="40">
        <f>IF(OR($A199="",$AF199=""),"",IF($AL199=1,0,IF(IF($AE199&gt;$AD199,AND(T$4&gt;=$AD199,T$4&lt;$AE199),OR(T$4&gt;=$AD199,T$4&lt;$AE199)),IF(OR(AND(T$4&gt;=$AH199,T$4&lt;$AI199),AND(T$4&gt;=$AJ199,T$4&lt;$AK199)),$AG199,$AF199),0)))</f>
        <v/>
      </c>
      <c r="U199" s="40">
        <f>IF(OR($A199="",$AF199=""),"",IF($AL199=1,0,IF(IF($AE199&gt;$AD199,AND(U$4&gt;=$AD199,U$4&lt;$AE199),OR(U$4&gt;=$AD199,U$4&lt;$AE199)),IF(OR(AND(U$4&gt;=$AH199,U$4&lt;$AI199),AND(U$4&gt;=$AJ199,U$4&lt;$AK199)),$AG199,$AF199),0)))</f>
        <v/>
      </c>
      <c r="V199" s="40">
        <f>IF(OR($A199="",$AF199=""),"",IF($AL199=1,0,IF(IF($AE199&gt;$AD199,AND(V$4&gt;=$AD199,V$4&lt;$AE199),OR(V$4&gt;=$AD199,V$4&lt;$AE199)),IF(OR(AND(V$4&gt;=$AH199,V$4&lt;$AI199),AND(V$4&gt;=$AJ199,V$4&lt;$AK199)),$AG199,$AF199),0)))</f>
        <v/>
      </c>
      <c r="W199" s="40">
        <f>IF(OR($A199="",$AF199=""),"",IF($AL199=1,0,IF(IF($AE199&gt;$AD199,AND(W$4&gt;=$AD199,W$4&lt;$AE199),OR(W$4&gt;=$AD199,W$4&lt;$AE199)),IF(OR(AND(W$4&gt;=$AH199,W$4&lt;$AI199),AND(W$4&gt;=$AJ199,W$4&lt;$AK199)),$AG199,$AF199),0)))</f>
        <v/>
      </c>
      <c r="X199" s="40">
        <f>IF(OR($A199="",$AF199=""),"",IF($AL199=1,0,IF(IF($AE199&gt;$AD199,AND(X$4&gt;=$AD199,X$4&lt;$AE199),OR(X$4&gt;=$AD199,X$4&lt;$AE199)),IF(OR(AND(X$4&gt;=$AH199,X$4&lt;$AI199),AND(X$4&gt;=$AJ199,X$4&lt;$AK199)),$AG199,$AF199),0)))</f>
        <v/>
      </c>
      <c r="Y199" s="40">
        <f>IF(OR($A199="",$AF199=""),"",IF($AL199=1,0,IF(IF($AE199&gt;$AD199,AND(Y$4&gt;=$AD199,Y$4&lt;$AE199),OR(Y$4&gt;=$AD199,Y$4&lt;$AE199)),IF(OR(AND(Y$4&gt;=$AH199,Y$4&lt;$AI199),AND(Y$4&gt;=$AJ199,Y$4&lt;$AK199)),$AG199,$AF199),0)))</f>
        <v/>
      </c>
      <c r="Z199" s="40">
        <f>IF(OR($A199="",$AF199=""),"",IF($AL199=1,0,IF(IF($AE199&gt;$AD199,AND(Z$4&gt;=$AD199,Z$4&lt;$AE199),OR(Z$4&gt;=$AD199,Z$4&lt;$AE199)),IF(OR(AND(Z$4&gt;=$AH199,Z$4&lt;$AI199),AND(Z$4&gt;=$AJ199,Z$4&lt;$AK199)),$AG199,$AF199),0)))</f>
        <v/>
      </c>
      <c r="AA199" s="41">
        <f>IF($A199="","",SUM(C199:Z199))</f>
        <v/>
      </c>
      <c r="AC199" s="42" t="n">
        <v>1</v>
      </c>
      <c r="AD199" s="42">
        <f>IF('3 Movimento'!$B$35&lt;&gt;"",'3 Movimento'!$B$35,IF('1 Loja'!B$16="",0,'1 Loja'!B$16))*24</f>
        <v/>
      </c>
      <c r="AE199" s="42">
        <f>IF('3 Movimento'!$C$35&lt;&gt;"",'3 Movimento'!$C$35,IF('1 Loja'!B$17="",0,'1 Loja'!B$17))*24</f>
        <v/>
      </c>
      <c r="AF199" s="42">
        <f>IF('3 Movimento'!$D$35="","",'3 Movimento'!$D$35)</f>
        <v/>
      </c>
      <c r="AG199" s="42">
        <f>IF('3 Movimento'!$E$35="",AF199,'3 Movimento'!$E$35)</f>
        <v/>
      </c>
      <c r="AH199" s="42">
        <f>IF('1 Loja'!B$18="",-1,'1 Loja'!B$18*24)</f>
        <v/>
      </c>
      <c r="AI199" s="42">
        <f>IF('1 Loja'!B$19="",-1,'1 Loja'!B$19*24)</f>
        <v/>
      </c>
      <c r="AJ199" s="42">
        <f>IF('1 Loja'!B$20="",-1,'1 Loja'!B$20*24)</f>
        <v/>
      </c>
      <c r="AK199" s="42">
        <f>IF('1 Loja'!B$21="",-1,'1 Loja'!B$21*24)</f>
        <v/>
      </c>
      <c r="AL199" s="42">
        <f>IF(AND('3 Movimento'!$B$35="",'3 Movimento'!$C$35="",OR('1 Loja'!B$16="",'1 Loja'!B$17="")),1,0)</f>
        <v/>
      </c>
    </row>
    <row r="200">
      <c r="A200" s="39">
        <f>IF('3 Movimento'!$A$35="","",'3 Movimento'!$A$35)</f>
        <v/>
      </c>
      <c r="B200" s="39" t="inlineStr">
        <is>
          <t>Sábado</t>
        </is>
      </c>
      <c r="C200" s="40">
        <f>IF(OR($A200="",$AF200=""),"",IF($AL200=1,0,IF(IF($AE200&gt;$AD200,AND(C$4&gt;=$AD200,C$4&lt;$AE200),OR(C$4&gt;=$AD200,C$4&lt;$AE200)),IF(OR(AND(C$4&gt;=$AH200,C$4&lt;$AI200),AND(C$4&gt;=$AJ200,C$4&lt;$AK200)),$AG200,$AF200),0)))</f>
        <v/>
      </c>
      <c r="D200" s="40">
        <f>IF(OR($A200="",$AF200=""),"",IF($AL200=1,0,IF(IF($AE200&gt;$AD200,AND(D$4&gt;=$AD200,D$4&lt;$AE200),OR(D$4&gt;=$AD200,D$4&lt;$AE200)),IF(OR(AND(D$4&gt;=$AH200,D$4&lt;$AI200),AND(D$4&gt;=$AJ200,D$4&lt;$AK200)),$AG200,$AF200),0)))</f>
        <v/>
      </c>
      <c r="E200" s="40">
        <f>IF(OR($A200="",$AF200=""),"",IF($AL200=1,0,IF(IF($AE200&gt;$AD200,AND(E$4&gt;=$AD200,E$4&lt;$AE200),OR(E$4&gt;=$AD200,E$4&lt;$AE200)),IF(OR(AND(E$4&gt;=$AH200,E$4&lt;$AI200),AND(E$4&gt;=$AJ200,E$4&lt;$AK200)),$AG200,$AF200),0)))</f>
        <v/>
      </c>
      <c r="F200" s="40">
        <f>IF(OR($A200="",$AF200=""),"",IF($AL200=1,0,IF(IF($AE200&gt;$AD200,AND(F$4&gt;=$AD200,F$4&lt;$AE200),OR(F$4&gt;=$AD200,F$4&lt;$AE200)),IF(OR(AND(F$4&gt;=$AH200,F$4&lt;$AI200),AND(F$4&gt;=$AJ200,F$4&lt;$AK200)),$AG200,$AF200),0)))</f>
        <v/>
      </c>
      <c r="G200" s="40">
        <f>IF(OR($A200="",$AF200=""),"",IF($AL200=1,0,IF(IF($AE200&gt;$AD200,AND(G$4&gt;=$AD200,G$4&lt;$AE200),OR(G$4&gt;=$AD200,G$4&lt;$AE200)),IF(OR(AND(G$4&gt;=$AH200,G$4&lt;$AI200),AND(G$4&gt;=$AJ200,G$4&lt;$AK200)),$AG200,$AF200),0)))</f>
        <v/>
      </c>
      <c r="H200" s="40">
        <f>IF(OR($A200="",$AF200=""),"",IF($AL200=1,0,IF(IF($AE200&gt;$AD200,AND(H$4&gt;=$AD200,H$4&lt;$AE200),OR(H$4&gt;=$AD200,H$4&lt;$AE200)),IF(OR(AND(H$4&gt;=$AH200,H$4&lt;$AI200),AND(H$4&gt;=$AJ200,H$4&lt;$AK200)),$AG200,$AF200),0)))</f>
        <v/>
      </c>
      <c r="I200" s="40">
        <f>IF(OR($A200="",$AF200=""),"",IF($AL200=1,0,IF(IF($AE200&gt;$AD200,AND(I$4&gt;=$AD200,I$4&lt;$AE200),OR(I$4&gt;=$AD200,I$4&lt;$AE200)),IF(OR(AND(I$4&gt;=$AH200,I$4&lt;$AI200),AND(I$4&gt;=$AJ200,I$4&lt;$AK200)),$AG200,$AF200),0)))</f>
        <v/>
      </c>
      <c r="J200" s="40">
        <f>IF(OR($A200="",$AF200=""),"",IF($AL200=1,0,IF(IF($AE200&gt;$AD200,AND(J$4&gt;=$AD200,J$4&lt;$AE200),OR(J$4&gt;=$AD200,J$4&lt;$AE200)),IF(OR(AND(J$4&gt;=$AH200,J$4&lt;$AI200),AND(J$4&gt;=$AJ200,J$4&lt;$AK200)),$AG200,$AF200),0)))</f>
        <v/>
      </c>
      <c r="K200" s="40">
        <f>IF(OR($A200="",$AF200=""),"",IF($AL200=1,0,IF(IF($AE200&gt;$AD200,AND(K$4&gt;=$AD200,K$4&lt;$AE200),OR(K$4&gt;=$AD200,K$4&lt;$AE200)),IF(OR(AND(K$4&gt;=$AH200,K$4&lt;$AI200),AND(K$4&gt;=$AJ200,K$4&lt;$AK200)),$AG200,$AF200),0)))</f>
        <v/>
      </c>
      <c r="L200" s="40">
        <f>IF(OR($A200="",$AF200=""),"",IF($AL200=1,0,IF(IF($AE200&gt;$AD200,AND(L$4&gt;=$AD200,L$4&lt;$AE200),OR(L$4&gt;=$AD200,L$4&lt;$AE200)),IF(OR(AND(L$4&gt;=$AH200,L$4&lt;$AI200),AND(L$4&gt;=$AJ200,L$4&lt;$AK200)),$AG200,$AF200),0)))</f>
        <v/>
      </c>
      <c r="M200" s="40">
        <f>IF(OR($A200="",$AF200=""),"",IF($AL200=1,0,IF(IF($AE200&gt;$AD200,AND(M$4&gt;=$AD200,M$4&lt;$AE200),OR(M$4&gt;=$AD200,M$4&lt;$AE200)),IF(OR(AND(M$4&gt;=$AH200,M$4&lt;$AI200),AND(M$4&gt;=$AJ200,M$4&lt;$AK200)),$AG200,$AF200),0)))</f>
        <v/>
      </c>
      <c r="N200" s="40">
        <f>IF(OR($A200="",$AF200=""),"",IF($AL200=1,0,IF(IF($AE200&gt;$AD200,AND(N$4&gt;=$AD200,N$4&lt;$AE200),OR(N$4&gt;=$AD200,N$4&lt;$AE200)),IF(OR(AND(N$4&gt;=$AH200,N$4&lt;$AI200),AND(N$4&gt;=$AJ200,N$4&lt;$AK200)),$AG200,$AF200),0)))</f>
        <v/>
      </c>
      <c r="O200" s="40">
        <f>IF(OR($A200="",$AF200=""),"",IF($AL200=1,0,IF(IF($AE200&gt;$AD200,AND(O$4&gt;=$AD200,O$4&lt;$AE200),OR(O$4&gt;=$AD200,O$4&lt;$AE200)),IF(OR(AND(O$4&gt;=$AH200,O$4&lt;$AI200),AND(O$4&gt;=$AJ200,O$4&lt;$AK200)),$AG200,$AF200),0)))</f>
        <v/>
      </c>
      <c r="P200" s="40">
        <f>IF(OR($A200="",$AF200=""),"",IF($AL200=1,0,IF(IF($AE200&gt;$AD200,AND(P$4&gt;=$AD200,P$4&lt;$AE200),OR(P$4&gt;=$AD200,P$4&lt;$AE200)),IF(OR(AND(P$4&gt;=$AH200,P$4&lt;$AI200),AND(P$4&gt;=$AJ200,P$4&lt;$AK200)),$AG200,$AF200),0)))</f>
        <v/>
      </c>
      <c r="Q200" s="40">
        <f>IF(OR($A200="",$AF200=""),"",IF($AL200=1,0,IF(IF($AE200&gt;$AD200,AND(Q$4&gt;=$AD200,Q$4&lt;$AE200),OR(Q$4&gt;=$AD200,Q$4&lt;$AE200)),IF(OR(AND(Q$4&gt;=$AH200,Q$4&lt;$AI200),AND(Q$4&gt;=$AJ200,Q$4&lt;$AK200)),$AG200,$AF200),0)))</f>
        <v/>
      </c>
      <c r="R200" s="40">
        <f>IF(OR($A200="",$AF200=""),"",IF($AL200=1,0,IF(IF($AE200&gt;$AD200,AND(R$4&gt;=$AD200,R$4&lt;$AE200),OR(R$4&gt;=$AD200,R$4&lt;$AE200)),IF(OR(AND(R$4&gt;=$AH200,R$4&lt;$AI200),AND(R$4&gt;=$AJ200,R$4&lt;$AK200)),$AG200,$AF200),0)))</f>
        <v/>
      </c>
      <c r="S200" s="40">
        <f>IF(OR($A200="",$AF200=""),"",IF($AL200=1,0,IF(IF($AE200&gt;$AD200,AND(S$4&gt;=$AD200,S$4&lt;$AE200),OR(S$4&gt;=$AD200,S$4&lt;$AE200)),IF(OR(AND(S$4&gt;=$AH200,S$4&lt;$AI200),AND(S$4&gt;=$AJ200,S$4&lt;$AK200)),$AG200,$AF200),0)))</f>
        <v/>
      </c>
      <c r="T200" s="40">
        <f>IF(OR($A200="",$AF200=""),"",IF($AL200=1,0,IF(IF($AE200&gt;$AD200,AND(T$4&gt;=$AD200,T$4&lt;$AE200),OR(T$4&gt;=$AD200,T$4&lt;$AE200)),IF(OR(AND(T$4&gt;=$AH200,T$4&lt;$AI200),AND(T$4&gt;=$AJ200,T$4&lt;$AK200)),$AG200,$AF200),0)))</f>
        <v/>
      </c>
      <c r="U200" s="40">
        <f>IF(OR($A200="",$AF200=""),"",IF($AL200=1,0,IF(IF($AE200&gt;$AD200,AND(U$4&gt;=$AD200,U$4&lt;$AE200),OR(U$4&gt;=$AD200,U$4&lt;$AE200)),IF(OR(AND(U$4&gt;=$AH200,U$4&lt;$AI200),AND(U$4&gt;=$AJ200,U$4&lt;$AK200)),$AG200,$AF200),0)))</f>
        <v/>
      </c>
      <c r="V200" s="40">
        <f>IF(OR($A200="",$AF200=""),"",IF($AL200=1,0,IF(IF($AE200&gt;$AD200,AND(V$4&gt;=$AD200,V$4&lt;$AE200),OR(V$4&gt;=$AD200,V$4&lt;$AE200)),IF(OR(AND(V$4&gt;=$AH200,V$4&lt;$AI200),AND(V$4&gt;=$AJ200,V$4&lt;$AK200)),$AG200,$AF200),0)))</f>
        <v/>
      </c>
      <c r="W200" s="40">
        <f>IF(OR($A200="",$AF200=""),"",IF($AL200=1,0,IF(IF($AE200&gt;$AD200,AND(W$4&gt;=$AD200,W$4&lt;$AE200),OR(W$4&gt;=$AD200,W$4&lt;$AE200)),IF(OR(AND(W$4&gt;=$AH200,W$4&lt;$AI200),AND(W$4&gt;=$AJ200,W$4&lt;$AK200)),$AG200,$AF200),0)))</f>
        <v/>
      </c>
      <c r="X200" s="40">
        <f>IF(OR($A200="",$AF200=""),"",IF($AL200=1,0,IF(IF($AE200&gt;$AD200,AND(X$4&gt;=$AD200,X$4&lt;$AE200),OR(X$4&gt;=$AD200,X$4&lt;$AE200)),IF(OR(AND(X$4&gt;=$AH200,X$4&lt;$AI200),AND(X$4&gt;=$AJ200,X$4&lt;$AK200)),$AG200,$AF200),0)))</f>
        <v/>
      </c>
      <c r="Y200" s="40">
        <f>IF(OR($A200="",$AF200=""),"",IF($AL200=1,0,IF(IF($AE200&gt;$AD200,AND(Y$4&gt;=$AD200,Y$4&lt;$AE200),OR(Y$4&gt;=$AD200,Y$4&lt;$AE200)),IF(OR(AND(Y$4&gt;=$AH200,Y$4&lt;$AI200),AND(Y$4&gt;=$AJ200,Y$4&lt;$AK200)),$AG200,$AF200),0)))</f>
        <v/>
      </c>
      <c r="Z200" s="40">
        <f>IF(OR($A200="",$AF200=""),"",IF($AL200=1,0,IF(IF($AE200&gt;$AD200,AND(Z$4&gt;=$AD200,Z$4&lt;$AE200),OR(Z$4&gt;=$AD200,Z$4&lt;$AE200)),IF(OR(AND(Z$4&gt;=$AH200,Z$4&lt;$AI200),AND(Z$4&gt;=$AJ200,Z$4&lt;$AK200)),$AG200,$AF200),0)))</f>
        <v/>
      </c>
      <c r="AA200" s="41">
        <f>IF($A200="","",SUM(C200:Z200))</f>
        <v/>
      </c>
      <c r="AC200" s="42" t="n">
        <v>2</v>
      </c>
      <c r="AD200" s="42">
        <f>IF('3 Movimento'!$B$35&lt;&gt;"",'3 Movimento'!$B$35,IF('1 Loja'!C$16="",0,'1 Loja'!C$16))*24</f>
        <v/>
      </c>
      <c r="AE200" s="42">
        <f>IF('3 Movimento'!$C$35&lt;&gt;"",'3 Movimento'!$C$35,IF('1 Loja'!C$17="",0,'1 Loja'!C$17))*24</f>
        <v/>
      </c>
      <c r="AF200" s="42">
        <f>IF('3 Movimento'!$F$35="","",'3 Movimento'!$F$35)</f>
        <v/>
      </c>
      <c r="AG200" s="42">
        <f>IF('3 Movimento'!$G$35="",AF200,'3 Movimento'!$G$35)</f>
        <v/>
      </c>
      <c r="AH200" s="42">
        <f>IF('1 Loja'!C$18="",-1,'1 Loja'!C$18*24)</f>
        <v/>
      </c>
      <c r="AI200" s="42">
        <f>IF('1 Loja'!C$19="",-1,'1 Loja'!C$19*24)</f>
        <v/>
      </c>
      <c r="AJ200" s="42">
        <f>IF('1 Loja'!C$20="",-1,'1 Loja'!C$20*24)</f>
        <v/>
      </c>
      <c r="AK200" s="42">
        <f>IF('1 Loja'!C$21="",-1,'1 Loja'!C$21*24)</f>
        <v/>
      </c>
      <c r="AL200" s="42">
        <f>IF(AND('3 Movimento'!$B$35="",'3 Movimento'!$C$35="",OR('1 Loja'!C$16="",'1 Loja'!C$17="")),1,0)</f>
        <v/>
      </c>
    </row>
    <row r="201">
      <c r="A201" s="39">
        <f>IF('3 Movimento'!$A$35="","",'3 Movimento'!$A$35)</f>
        <v/>
      </c>
      <c r="B201" s="39" t="inlineStr">
        <is>
          <t>Domingo</t>
        </is>
      </c>
      <c r="C201" s="40">
        <f>IF(OR($A201="",$AF201=""),"",IF($AL201=1,0,IF(IF($AE201&gt;$AD201,AND(C$4&gt;=$AD201,C$4&lt;$AE201),OR(C$4&gt;=$AD201,C$4&lt;$AE201)),IF(OR(AND(C$4&gt;=$AH201,C$4&lt;$AI201),AND(C$4&gt;=$AJ201,C$4&lt;$AK201)),$AG201,$AF201),0)))</f>
        <v/>
      </c>
      <c r="D201" s="40">
        <f>IF(OR($A201="",$AF201=""),"",IF($AL201=1,0,IF(IF($AE201&gt;$AD201,AND(D$4&gt;=$AD201,D$4&lt;$AE201),OR(D$4&gt;=$AD201,D$4&lt;$AE201)),IF(OR(AND(D$4&gt;=$AH201,D$4&lt;$AI201),AND(D$4&gt;=$AJ201,D$4&lt;$AK201)),$AG201,$AF201),0)))</f>
        <v/>
      </c>
      <c r="E201" s="40">
        <f>IF(OR($A201="",$AF201=""),"",IF($AL201=1,0,IF(IF($AE201&gt;$AD201,AND(E$4&gt;=$AD201,E$4&lt;$AE201),OR(E$4&gt;=$AD201,E$4&lt;$AE201)),IF(OR(AND(E$4&gt;=$AH201,E$4&lt;$AI201),AND(E$4&gt;=$AJ201,E$4&lt;$AK201)),$AG201,$AF201),0)))</f>
        <v/>
      </c>
      <c r="F201" s="40">
        <f>IF(OR($A201="",$AF201=""),"",IF($AL201=1,0,IF(IF($AE201&gt;$AD201,AND(F$4&gt;=$AD201,F$4&lt;$AE201),OR(F$4&gt;=$AD201,F$4&lt;$AE201)),IF(OR(AND(F$4&gt;=$AH201,F$4&lt;$AI201),AND(F$4&gt;=$AJ201,F$4&lt;$AK201)),$AG201,$AF201),0)))</f>
        <v/>
      </c>
      <c r="G201" s="40">
        <f>IF(OR($A201="",$AF201=""),"",IF($AL201=1,0,IF(IF($AE201&gt;$AD201,AND(G$4&gt;=$AD201,G$4&lt;$AE201),OR(G$4&gt;=$AD201,G$4&lt;$AE201)),IF(OR(AND(G$4&gt;=$AH201,G$4&lt;$AI201),AND(G$4&gt;=$AJ201,G$4&lt;$AK201)),$AG201,$AF201),0)))</f>
        <v/>
      </c>
      <c r="H201" s="40">
        <f>IF(OR($A201="",$AF201=""),"",IF($AL201=1,0,IF(IF($AE201&gt;$AD201,AND(H$4&gt;=$AD201,H$4&lt;$AE201),OR(H$4&gt;=$AD201,H$4&lt;$AE201)),IF(OR(AND(H$4&gt;=$AH201,H$4&lt;$AI201),AND(H$4&gt;=$AJ201,H$4&lt;$AK201)),$AG201,$AF201),0)))</f>
        <v/>
      </c>
      <c r="I201" s="40">
        <f>IF(OR($A201="",$AF201=""),"",IF($AL201=1,0,IF(IF($AE201&gt;$AD201,AND(I$4&gt;=$AD201,I$4&lt;$AE201),OR(I$4&gt;=$AD201,I$4&lt;$AE201)),IF(OR(AND(I$4&gt;=$AH201,I$4&lt;$AI201),AND(I$4&gt;=$AJ201,I$4&lt;$AK201)),$AG201,$AF201),0)))</f>
        <v/>
      </c>
      <c r="J201" s="40">
        <f>IF(OR($A201="",$AF201=""),"",IF($AL201=1,0,IF(IF($AE201&gt;$AD201,AND(J$4&gt;=$AD201,J$4&lt;$AE201),OR(J$4&gt;=$AD201,J$4&lt;$AE201)),IF(OR(AND(J$4&gt;=$AH201,J$4&lt;$AI201),AND(J$4&gt;=$AJ201,J$4&lt;$AK201)),$AG201,$AF201),0)))</f>
        <v/>
      </c>
      <c r="K201" s="40">
        <f>IF(OR($A201="",$AF201=""),"",IF($AL201=1,0,IF(IF($AE201&gt;$AD201,AND(K$4&gt;=$AD201,K$4&lt;$AE201),OR(K$4&gt;=$AD201,K$4&lt;$AE201)),IF(OR(AND(K$4&gt;=$AH201,K$4&lt;$AI201),AND(K$4&gt;=$AJ201,K$4&lt;$AK201)),$AG201,$AF201),0)))</f>
        <v/>
      </c>
      <c r="L201" s="40">
        <f>IF(OR($A201="",$AF201=""),"",IF($AL201=1,0,IF(IF($AE201&gt;$AD201,AND(L$4&gt;=$AD201,L$4&lt;$AE201),OR(L$4&gt;=$AD201,L$4&lt;$AE201)),IF(OR(AND(L$4&gt;=$AH201,L$4&lt;$AI201),AND(L$4&gt;=$AJ201,L$4&lt;$AK201)),$AG201,$AF201),0)))</f>
        <v/>
      </c>
      <c r="M201" s="40">
        <f>IF(OR($A201="",$AF201=""),"",IF($AL201=1,0,IF(IF($AE201&gt;$AD201,AND(M$4&gt;=$AD201,M$4&lt;$AE201),OR(M$4&gt;=$AD201,M$4&lt;$AE201)),IF(OR(AND(M$4&gt;=$AH201,M$4&lt;$AI201),AND(M$4&gt;=$AJ201,M$4&lt;$AK201)),$AG201,$AF201),0)))</f>
        <v/>
      </c>
      <c r="N201" s="40">
        <f>IF(OR($A201="",$AF201=""),"",IF($AL201=1,0,IF(IF($AE201&gt;$AD201,AND(N$4&gt;=$AD201,N$4&lt;$AE201),OR(N$4&gt;=$AD201,N$4&lt;$AE201)),IF(OR(AND(N$4&gt;=$AH201,N$4&lt;$AI201),AND(N$4&gt;=$AJ201,N$4&lt;$AK201)),$AG201,$AF201),0)))</f>
        <v/>
      </c>
      <c r="O201" s="40">
        <f>IF(OR($A201="",$AF201=""),"",IF($AL201=1,0,IF(IF($AE201&gt;$AD201,AND(O$4&gt;=$AD201,O$4&lt;$AE201),OR(O$4&gt;=$AD201,O$4&lt;$AE201)),IF(OR(AND(O$4&gt;=$AH201,O$4&lt;$AI201),AND(O$4&gt;=$AJ201,O$4&lt;$AK201)),$AG201,$AF201),0)))</f>
        <v/>
      </c>
      <c r="P201" s="40">
        <f>IF(OR($A201="",$AF201=""),"",IF($AL201=1,0,IF(IF($AE201&gt;$AD201,AND(P$4&gt;=$AD201,P$4&lt;$AE201),OR(P$4&gt;=$AD201,P$4&lt;$AE201)),IF(OR(AND(P$4&gt;=$AH201,P$4&lt;$AI201),AND(P$4&gt;=$AJ201,P$4&lt;$AK201)),$AG201,$AF201),0)))</f>
        <v/>
      </c>
      <c r="Q201" s="40">
        <f>IF(OR($A201="",$AF201=""),"",IF($AL201=1,0,IF(IF($AE201&gt;$AD201,AND(Q$4&gt;=$AD201,Q$4&lt;$AE201),OR(Q$4&gt;=$AD201,Q$4&lt;$AE201)),IF(OR(AND(Q$4&gt;=$AH201,Q$4&lt;$AI201),AND(Q$4&gt;=$AJ201,Q$4&lt;$AK201)),$AG201,$AF201),0)))</f>
        <v/>
      </c>
      <c r="R201" s="40">
        <f>IF(OR($A201="",$AF201=""),"",IF($AL201=1,0,IF(IF($AE201&gt;$AD201,AND(R$4&gt;=$AD201,R$4&lt;$AE201),OR(R$4&gt;=$AD201,R$4&lt;$AE201)),IF(OR(AND(R$4&gt;=$AH201,R$4&lt;$AI201),AND(R$4&gt;=$AJ201,R$4&lt;$AK201)),$AG201,$AF201),0)))</f>
        <v/>
      </c>
      <c r="S201" s="40">
        <f>IF(OR($A201="",$AF201=""),"",IF($AL201=1,0,IF(IF($AE201&gt;$AD201,AND(S$4&gt;=$AD201,S$4&lt;$AE201),OR(S$4&gt;=$AD201,S$4&lt;$AE201)),IF(OR(AND(S$4&gt;=$AH201,S$4&lt;$AI201),AND(S$4&gt;=$AJ201,S$4&lt;$AK201)),$AG201,$AF201),0)))</f>
        <v/>
      </c>
      <c r="T201" s="40">
        <f>IF(OR($A201="",$AF201=""),"",IF($AL201=1,0,IF(IF($AE201&gt;$AD201,AND(T$4&gt;=$AD201,T$4&lt;$AE201),OR(T$4&gt;=$AD201,T$4&lt;$AE201)),IF(OR(AND(T$4&gt;=$AH201,T$4&lt;$AI201),AND(T$4&gt;=$AJ201,T$4&lt;$AK201)),$AG201,$AF201),0)))</f>
        <v/>
      </c>
      <c r="U201" s="40">
        <f>IF(OR($A201="",$AF201=""),"",IF($AL201=1,0,IF(IF($AE201&gt;$AD201,AND(U$4&gt;=$AD201,U$4&lt;$AE201),OR(U$4&gt;=$AD201,U$4&lt;$AE201)),IF(OR(AND(U$4&gt;=$AH201,U$4&lt;$AI201),AND(U$4&gt;=$AJ201,U$4&lt;$AK201)),$AG201,$AF201),0)))</f>
        <v/>
      </c>
      <c r="V201" s="40">
        <f>IF(OR($A201="",$AF201=""),"",IF($AL201=1,0,IF(IF($AE201&gt;$AD201,AND(V$4&gt;=$AD201,V$4&lt;$AE201),OR(V$4&gt;=$AD201,V$4&lt;$AE201)),IF(OR(AND(V$4&gt;=$AH201,V$4&lt;$AI201),AND(V$4&gt;=$AJ201,V$4&lt;$AK201)),$AG201,$AF201),0)))</f>
        <v/>
      </c>
      <c r="W201" s="40">
        <f>IF(OR($A201="",$AF201=""),"",IF($AL201=1,0,IF(IF($AE201&gt;$AD201,AND(W$4&gt;=$AD201,W$4&lt;$AE201),OR(W$4&gt;=$AD201,W$4&lt;$AE201)),IF(OR(AND(W$4&gt;=$AH201,W$4&lt;$AI201),AND(W$4&gt;=$AJ201,W$4&lt;$AK201)),$AG201,$AF201),0)))</f>
        <v/>
      </c>
      <c r="X201" s="40">
        <f>IF(OR($A201="",$AF201=""),"",IF($AL201=1,0,IF(IF($AE201&gt;$AD201,AND(X$4&gt;=$AD201,X$4&lt;$AE201),OR(X$4&gt;=$AD201,X$4&lt;$AE201)),IF(OR(AND(X$4&gt;=$AH201,X$4&lt;$AI201),AND(X$4&gt;=$AJ201,X$4&lt;$AK201)),$AG201,$AF201),0)))</f>
        <v/>
      </c>
      <c r="Y201" s="40">
        <f>IF(OR($A201="",$AF201=""),"",IF($AL201=1,0,IF(IF($AE201&gt;$AD201,AND(Y$4&gt;=$AD201,Y$4&lt;$AE201),OR(Y$4&gt;=$AD201,Y$4&lt;$AE201)),IF(OR(AND(Y$4&gt;=$AH201,Y$4&lt;$AI201),AND(Y$4&gt;=$AJ201,Y$4&lt;$AK201)),$AG201,$AF201),0)))</f>
        <v/>
      </c>
      <c r="Z201" s="40">
        <f>IF(OR($A201="",$AF201=""),"",IF($AL201=1,0,IF(IF($AE201&gt;$AD201,AND(Z$4&gt;=$AD201,Z$4&lt;$AE201),OR(Z$4&gt;=$AD201,Z$4&lt;$AE201)),IF(OR(AND(Z$4&gt;=$AH201,Z$4&lt;$AI201),AND(Z$4&gt;=$AJ201,Z$4&lt;$AK201)),$AG201,$AF201),0)))</f>
        <v/>
      </c>
      <c r="AA201" s="41">
        <f>IF($A201="","",SUM(C201:Z201))</f>
        <v/>
      </c>
      <c r="AC201" s="42" t="n">
        <v>3</v>
      </c>
      <c r="AD201" s="42">
        <f>IF('3 Movimento'!$B$35&lt;&gt;"",'3 Movimento'!$B$35,IF('1 Loja'!D$16="",0,'1 Loja'!D$16))*24</f>
        <v/>
      </c>
      <c r="AE201" s="42">
        <f>IF('3 Movimento'!$C$35&lt;&gt;"",'3 Movimento'!$C$35,IF('1 Loja'!D$17="",0,'1 Loja'!D$17))*24</f>
        <v/>
      </c>
      <c r="AF201" s="42">
        <f>IF('3 Movimento'!$H$35="","",'3 Movimento'!$H$35)</f>
        <v/>
      </c>
      <c r="AG201" s="42">
        <f>IF('3 Movimento'!$I$35="",AF201,'3 Movimento'!$I$35)</f>
        <v/>
      </c>
      <c r="AH201" s="42">
        <f>IF('1 Loja'!D$18="",-1,'1 Loja'!D$18*24)</f>
        <v/>
      </c>
      <c r="AI201" s="42">
        <f>IF('1 Loja'!D$19="",-1,'1 Loja'!D$19*24)</f>
        <v/>
      </c>
      <c r="AJ201" s="42">
        <f>IF('1 Loja'!D$20="",-1,'1 Loja'!D$20*24)</f>
        <v/>
      </c>
      <c r="AK201" s="42">
        <f>IF('1 Loja'!D$21="",-1,'1 Loja'!D$21*24)</f>
        <v/>
      </c>
      <c r="AL201" s="42">
        <f>IF(AND('3 Movimento'!$B$35="",'3 Movimento'!$C$35="",OR('1 Loja'!D$16="",'1 Loja'!D$17="")),1,0)</f>
        <v/>
      </c>
    </row>
    <row r="202">
      <c r="A202" s="39">
        <f>IF('3 Movimento'!$A$36="","",'3 Movimento'!$A$36)</f>
        <v/>
      </c>
      <c r="B202" s="39" t="inlineStr">
        <is>
          <t>Segunda</t>
        </is>
      </c>
      <c r="C202" s="40">
        <f>IF(OR($A202="",$AF202=""),"",IF($AL202=1,0,IF(IF($AE202&gt;$AD202,AND(C$4&gt;=$AD202,C$4&lt;$AE202),OR(C$4&gt;=$AD202,C$4&lt;$AE202)),IF(OR(AND(C$4&gt;=$AH202,C$4&lt;$AI202),AND(C$4&gt;=$AJ202,C$4&lt;$AK202)),$AG202,$AF202),0)))</f>
        <v/>
      </c>
      <c r="D202" s="40">
        <f>IF(OR($A202="",$AF202=""),"",IF($AL202=1,0,IF(IF($AE202&gt;$AD202,AND(D$4&gt;=$AD202,D$4&lt;$AE202),OR(D$4&gt;=$AD202,D$4&lt;$AE202)),IF(OR(AND(D$4&gt;=$AH202,D$4&lt;$AI202),AND(D$4&gt;=$AJ202,D$4&lt;$AK202)),$AG202,$AF202),0)))</f>
        <v/>
      </c>
      <c r="E202" s="40">
        <f>IF(OR($A202="",$AF202=""),"",IF($AL202=1,0,IF(IF($AE202&gt;$AD202,AND(E$4&gt;=$AD202,E$4&lt;$AE202),OR(E$4&gt;=$AD202,E$4&lt;$AE202)),IF(OR(AND(E$4&gt;=$AH202,E$4&lt;$AI202),AND(E$4&gt;=$AJ202,E$4&lt;$AK202)),$AG202,$AF202),0)))</f>
        <v/>
      </c>
      <c r="F202" s="40">
        <f>IF(OR($A202="",$AF202=""),"",IF($AL202=1,0,IF(IF($AE202&gt;$AD202,AND(F$4&gt;=$AD202,F$4&lt;$AE202),OR(F$4&gt;=$AD202,F$4&lt;$AE202)),IF(OR(AND(F$4&gt;=$AH202,F$4&lt;$AI202),AND(F$4&gt;=$AJ202,F$4&lt;$AK202)),$AG202,$AF202),0)))</f>
        <v/>
      </c>
      <c r="G202" s="40">
        <f>IF(OR($A202="",$AF202=""),"",IF($AL202=1,0,IF(IF($AE202&gt;$AD202,AND(G$4&gt;=$AD202,G$4&lt;$AE202),OR(G$4&gt;=$AD202,G$4&lt;$AE202)),IF(OR(AND(G$4&gt;=$AH202,G$4&lt;$AI202),AND(G$4&gt;=$AJ202,G$4&lt;$AK202)),$AG202,$AF202),0)))</f>
        <v/>
      </c>
      <c r="H202" s="40">
        <f>IF(OR($A202="",$AF202=""),"",IF($AL202=1,0,IF(IF($AE202&gt;$AD202,AND(H$4&gt;=$AD202,H$4&lt;$AE202),OR(H$4&gt;=$AD202,H$4&lt;$AE202)),IF(OR(AND(H$4&gt;=$AH202,H$4&lt;$AI202),AND(H$4&gt;=$AJ202,H$4&lt;$AK202)),$AG202,$AF202),0)))</f>
        <v/>
      </c>
      <c r="I202" s="40">
        <f>IF(OR($A202="",$AF202=""),"",IF($AL202=1,0,IF(IF($AE202&gt;$AD202,AND(I$4&gt;=$AD202,I$4&lt;$AE202),OR(I$4&gt;=$AD202,I$4&lt;$AE202)),IF(OR(AND(I$4&gt;=$AH202,I$4&lt;$AI202),AND(I$4&gt;=$AJ202,I$4&lt;$AK202)),$AG202,$AF202),0)))</f>
        <v/>
      </c>
      <c r="J202" s="40">
        <f>IF(OR($A202="",$AF202=""),"",IF($AL202=1,0,IF(IF($AE202&gt;$AD202,AND(J$4&gt;=$AD202,J$4&lt;$AE202),OR(J$4&gt;=$AD202,J$4&lt;$AE202)),IF(OR(AND(J$4&gt;=$AH202,J$4&lt;$AI202),AND(J$4&gt;=$AJ202,J$4&lt;$AK202)),$AG202,$AF202),0)))</f>
        <v/>
      </c>
      <c r="K202" s="40">
        <f>IF(OR($A202="",$AF202=""),"",IF($AL202=1,0,IF(IF($AE202&gt;$AD202,AND(K$4&gt;=$AD202,K$4&lt;$AE202),OR(K$4&gt;=$AD202,K$4&lt;$AE202)),IF(OR(AND(K$4&gt;=$AH202,K$4&lt;$AI202),AND(K$4&gt;=$AJ202,K$4&lt;$AK202)),$AG202,$AF202),0)))</f>
        <v/>
      </c>
      <c r="L202" s="40">
        <f>IF(OR($A202="",$AF202=""),"",IF($AL202=1,0,IF(IF($AE202&gt;$AD202,AND(L$4&gt;=$AD202,L$4&lt;$AE202),OR(L$4&gt;=$AD202,L$4&lt;$AE202)),IF(OR(AND(L$4&gt;=$AH202,L$4&lt;$AI202),AND(L$4&gt;=$AJ202,L$4&lt;$AK202)),$AG202,$AF202),0)))</f>
        <v/>
      </c>
      <c r="M202" s="40">
        <f>IF(OR($A202="",$AF202=""),"",IF($AL202=1,0,IF(IF($AE202&gt;$AD202,AND(M$4&gt;=$AD202,M$4&lt;$AE202),OR(M$4&gt;=$AD202,M$4&lt;$AE202)),IF(OR(AND(M$4&gt;=$AH202,M$4&lt;$AI202),AND(M$4&gt;=$AJ202,M$4&lt;$AK202)),$AG202,$AF202),0)))</f>
        <v/>
      </c>
      <c r="N202" s="40">
        <f>IF(OR($A202="",$AF202=""),"",IF($AL202=1,0,IF(IF($AE202&gt;$AD202,AND(N$4&gt;=$AD202,N$4&lt;$AE202),OR(N$4&gt;=$AD202,N$4&lt;$AE202)),IF(OR(AND(N$4&gt;=$AH202,N$4&lt;$AI202),AND(N$4&gt;=$AJ202,N$4&lt;$AK202)),$AG202,$AF202),0)))</f>
        <v/>
      </c>
      <c r="O202" s="40">
        <f>IF(OR($A202="",$AF202=""),"",IF($AL202=1,0,IF(IF($AE202&gt;$AD202,AND(O$4&gt;=$AD202,O$4&lt;$AE202),OR(O$4&gt;=$AD202,O$4&lt;$AE202)),IF(OR(AND(O$4&gt;=$AH202,O$4&lt;$AI202),AND(O$4&gt;=$AJ202,O$4&lt;$AK202)),$AG202,$AF202),0)))</f>
        <v/>
      </c>
      <c r="P202" s="40">
        <f>IF(OR($A202="",$AF202=""),"",IF($AL202=1,0,IF(IF($AE202&gt;$AD202,AND(P$4&gt;=$AD202,P$4&lt;$AE202),OR(P$4&gt;=$AD202,P$4&lt;$AE202)),IF(OR(AND(P$4&gt;=$AH202,P$4&lt;$AI202),AND(P$4&gt;=$AJ202,P$4&lt;$AK202)),$AG202,$AF202),0)))</f>
        <v/>
      </c>
      <c r="Q202" s="40">
        <f>IF(OR($A202="",$AF202=""),"",IF($AL202=1,0,IF(IF($AE202&gt;$AD202,AND(Q$4&gt;=$AD202,Q$4&lt;$AE202),OR(Q$4&gt;=$AD202,Q$4&lt;$AE202)),IF(OR(AND(Q$4&gt;=$AH202,Q$4&lt;$AI202),AND(Q$4&gt;=$AJ202,Q$4&lt;$AK202)),$AG202,$AF202),0)))</f>
        <v/>
      </c>
      <c r="R202" s="40">
        <f>IF(OR($A202="",$AF202=""),"",IF($AL202=1,0,IF(IF($AE202&gt;$AD202,AND(R$4&gt;=$AD202,R$4&lt;$AE202),OR(R$4&gt;=$AD202,R$4&lt;$AE202)),IF(OR(AND(R$4&gt;=$AH202,R$4&lt;$AI202),AND(R$4&gt;=$AJ202,R$4&lt;$AK202)),$AG202,$AF202),0)))</f>
        <v/>
      </c>
      <c r="S202" s="40">
        <f>IF(OR($A202="",$AF202=""),"",IF($AL202=1,0,IF(IF($AE202&gt;$AD202,AND(S$4&gt;=$AD202,S$4&lt;$AE202),OR(S$4&gt;=$AD202,S$4&lt;$AE202)),IF(OR(AND(S$4&gt;=$AH202,S$4&lt;$AI202),AND(S$4&gt;=$AJ202,S$4&lt;$AK202)),$AG202,$AF202),0)))</f>
        <v/>
      </c>
      <c r="T202" s="40">
        <f>IF(OR($A202="",$AF202=""),"",IF($AL202=1,0,IF(IF($AE202&gt;$AD202,AND(T$4&gt;=$AD202,T$4&lt;$AE202),OR(T$4&gt;=$AD202,T$4&lt;$AE202)),IF(OR(AND(T$4&gt;=$AH202,T$4&lt;$AI202),AND(T$4&gt;=$AJ202,T$4&lt;$AK202)),$AG202,$AF202),0)))</f>
        <v/>
      </c>
      <c r="U202" s="40">
        <f>IF(OR($A202="",$AF202=""),"",IF($AL202=1,0,IF(IF($AE202&gt;$AD202,AND(U$4&gt;=$AD202,U$4&lt;$AE202),OR(U$4&gt;=$AD202,U$4&lt;$AE202)),IF(OR(AND(U$4&gt;=$AH202,U$4&lt;$AI202),AND(U$4&gt;=$AJ202,U$4&lt;$AK202)),$AG202,$AF202),0)))</f>
        <v/>
      </c>
      <c r="V202" s="40">
        <f>IF(OR($A202="",$AF202=""),"",IF($AL202=1,0,IF(IF($AE202&gt;$AD202,AND(V$4&gt;=$AD202,V$4&lt;$AE202),OR(V$4&gt;=$AD202,V$4&lt;$AE202)),IF(OR(AND(V$4&gt;=$AH202,V$4&lt;$AI202),AND(V$4&gt;=$AJ202,V$4&lt;$AK202)),$AG202,$AF202),0)))</f>
        <v/>
      </c>
      <c r="W202" s="40">
        <f>IF(OR($A202="",$AF202=""),"",IF($AL202=1,0,IF(IF($AE202&gt;$AD202,AND(W$4&gt;=$AD202,W$4&lt;$AE202),OR(W$4&gt;=$AD202,W$4&lt;$AE202)),IF(OR(AND(W$4&gt;=$AH202,W$4&lt;$AI202),AND(W$4&gt;=$AJ202,W$4&lt;$AK202)),$AG202,$AF202),0)))</f>
        <v/>
      </c>
      <c r="X202" s="40">
        <f>IF(OR($A202="",$AF202=""),"",IF($AL202=1,0,IF(IF($AE202&gt;$AD202,AND(X$4&gt;=$AD202,X$4&lt;$AE202),OR(X$4&gt;=$AD202,X$4&lt;$AE202)),IF(OR(AND(X$4&gt;=$AH202,X$4&lt;$AI202),AND(X$4&gt;=$AJ202,X$4&lt;$AK202)),$AG202,$AF202),0)))</f>
        <v/>
      </c>
      <c r="Y202" s="40">
        <f>IF(OR($A202="",$AF202=""),"",IF($AL202=1,0,IF(IF($AE202&gt;$AD202,AND(Y$4&gt;=$AD202,Y$4&lt;$AE202),OR(Y$4&gt;=$AD202,Y$4&lt;$AE202)),IF(OR(AND(Y$4&gt;=$AH202,Y$4&lt;$AI202),AND(Y$4&gt;=$AJ202,Y$4&lt;$AK202)),$AG202,$AF202),0)))</f>
        <v/>
      </c>
      <c r="Z202" s="40">
        <f>IF(OR($A202="",$AF202=""),"",IF($AL202=1,0,IF(IF($AE202&gt;$AD202,AND(Z$4&gt;=$AD202,Z$4&lt;$AE202),OR(Z$4&gt;=$AD202,Z$4&lt;$AE202)),IF(OR(AND(Z$4&gt;=$AH202,Z$4&lt;$AI202),AND(Z$4&gt;=$AJ202,Z$4&lt;$AK202)),$AG202,$AF202),0)))</f>
        <v/>
      </c>
      <c r="AA202" s="41">
        <f>IF($A202="","",SUM(C202:Z202))</f>
        <v/>
      </c>
      <c r="AC202" s="42" t="n">
        <v>1</v>
      </c>
      <c r="AD202" s="42">
        <f>IF('3 Movimento'!$B$36&lt;&gt;"",'3 Movimento'!$B$36,IF('1 Loja'!B$16="",0,'1 Loja'!B$16))*24</f>
        <v/>
      </c>
      <c r="AE202" s="42">
        <f>IF('3 Movimento'!$C$36&lt;&gt;"",'3 Movimento'!$C$36,IF('1 Loja'!B$17="",0,'1 Loja'!B$17))*24</f>
        <v/>
      </c>
      <c r="AF202" s="42">
        <f>IF('3 Movimento'!$D$36="","",'3 Movimento'!$D$36)</f>
        <v/>
      </c>
      <c r="AG202" s="42">
        <f>IF('3 Movimento'!$E$36="",AF202,'3 Movimento'!$E$36)</f>
        <v/>
      </c>
      <c r="AH202" s="42">
        <f>IF('1 Loja'!B$18="",-1,'1 Loja'!B$18*24)</f>
        <v/>
      </c>
      <c r="AI202" s="42">
        <f>IF('1 Loja'!B$19="",-1,'1 Loja'!B$19*24)</f>
        <v/>
      </c>
      <c r="AJ202" s="42">
        <f>IF('1 Loja'!B$20="",-1,'1 Loja'!B$20*24)</f>
        <v/>
      </c>
      <c r="AK202" s="42">
        <f>IF('1 Loja'!B$21="",-1,'1 Loja'!B$21*24)</f>
        <v/>
      </c>
      <c r="AL202" s="42">
        <f>IF(AND('3 Movimento'!$B$36="",'3 Movimento'!$C$36="",OR('1 Loja'!B$16="",'1 Loja'!B$17="")),1,0)</f>
        <v/>
      </c>
    </row>
    <row r="203">
      <c r="A203" s="39">
        <f>IF('3 Movimento'!$A$36="","",'3 Movimento'!$A$36)</f>
        <v/>
      </c>
      <c r="B203" s="39" t="inlineStr">
        <is>
          <t>Terça</t>
        </is>
      </c>
      <c r="C203" s="40">
        <f>IF(OR($A203="",$AF203=""),"",IF($AL203=1,0,IF(IF($AE203&gt;$AD203,AND(C$4&gt;=$AD203,C$4&lt;$AE203),OR(C$4&gt;=$AD203,C$4&lt;$AE203)),IF(OR(AND(C$4&gt;=$AH203,C$4&lt;$AI203),AND(C$4&gt;=$AJ203,C$4&lt;$AK203)),$AG203,$AF203),0)))</f>
        <v/>
      </c>
      <c r="D203" s="40">
        <f>IF(OR($A203="",$AF203=""),"",IF($AL203=1,0,IF(IF($AE203&gt;$AD203,AND(D$4&gt;=$AD203,D$4&lt;$AE203),OR(D$4&gt;=$AD203,D$4&lt;$AE203)),IF(OR(AND(D$4&gt;=$AH203,D$4&lt;$AI203),AND(D$4&gt;=$AJ203,D$4&lt;$AK203)),$AG203,$AF203),0)))</f>
        <v/>
      </c>
      <c r="E203" s="40">
        <f>IF(OR($A203="",$AF203=""),"",IF($AL203=1,0,IF(IF($AE203&gt;$AD203,AND(E$4&gt;=$AD203,E$4&lt;$AE203),OR(E$4&gt;=$AD203,E$4&lt;$AE203)),IF(OR(AND(E$4&gt;=$AH203,E$4&lt;$AI203),AND(E$4&gt;=$AJ203,E$4&lt;$AK203)),$AG203,$AF203),0)))</f>
        <v/>
      </c>
      <c r="F203" s="40">
        <f>IF(OR($A203="",$AF203=""),"",IF($AL203=1,0,IF(IF($AE203&gt;$AD203,AND(F$4&gt;=$AD203,F$4&lt;$AE203),OR(F$4&gt;=$AD203,F$4&lt;$AE203)),IF(OR(AND(F$4&gt;=$AH203,F$4&lt;$AI203),AND(F$4&gt;=$AJ203,F$4&lt;$AK203)),$AG203,$AF203),0)))</f>
        <v/>
      </c>
      <c r="G203" s="40">
        <f>IF(OR($A203="",$AF203=""),"",IF($AL203=1,0,IF(IF($AE203&gt;$AD203,AND(G$4&gt;=$AD203,G$4&lt;$AE203),OR(G$4&gt;=$AD203,G$4&lt;$AE203)),IF(OR(AND(G$4&gt;=$AH203,G$4&lt;$AI203),AND(G$4&gt;=$AJ203,G$4&lt;$AK203)),$AG203,$AF203),0)))</f>
        <v/>
      </c>
      <c r="H203" s="40">
        <f>IF(OR($A203="",$AF203=""),"",IF($AL203=1,0,IF(IF($AE203&gt;$AD203,AND(H$4&gt;=$AD203,H$4&lt;$AE203),OR(H$4&gt;=$AD203,H$4&lt;$AE203)),IF(OR(AND(H$4&gt;=$AH203,H$4&lt;$AI203),AND(H$4&gt;=$AJ203,H$4&lt;$AK203)),$AG203,$AF203),0)))</f>
        <v/>
      </c>
      <c r="I203" s="40">
        <f>IF(OR($A203="",$AF203=""),"",IF($AL203=1,0,IF(IF($AE203&gt;$AD203,AND(I$4&gt;=$AD203,I$4&lt;$AE203),OR(I$4&gt;=$AD203,I$4&lt;$AE203)),IF(OR(AND(I$4&gt;=$AH203,I$4&lt;$AI203),AND(I$4&gt;=$AJ203,I$4&lt;$AK203)),$AG203,$AF203),0)))</f>
        <v/>
      </c>
      <c r="J203" s="40">
        <f>IF(OR($A203="",$AF203=""),"",IF($AL203=1,0,IF(IF($AE203&gt;$AD203,AND(J$4&gt;=$AD203,J$4&lt;$AE203),OR(J$4&gt;=$AD203,J$4&lt;$AE203)),IF(OR(AND(J$4&gt;=$AH203,J$4&lt;$AI203),AND(J$4&gt;=$AJ203,J$4&lt;$AK203)),$AG203,$AF203),0)))</f>
        <v/>
      </c>
      <c r="K203" s="40">
        <f>IF(OR($A203="",$AF203=""),"",IF($AL203=1,0,IF(IF($AE203&gt;$AD203,AND(K$4&gt;=$AD203,K$4&lt;$AE203),OR(K$4&gt;=$AD203,K$4&lt;$AE203)),IF(OR(AND(K$4&gt;=$AH203,K$4&lt;$AI203),AND(K$4&gt;=$AJ203,K$4&lt;$AK203)),$AG203,$AF203),0)))</f>
        <v/>
      </c>
      <c r="L203" s="40">
        <f>IF(OR($A203="",$AF203=""),"",IF($AL203=1,0,IF(IF($AE203&gt;$AD203,AND(L$4&gt;=$AD203,L$4&lt;$AE203),OR(L$4&gt;=$AD203,L$4&lt;$AE203)),IF(OR(AND(L$4&gt;=$AH203,L$4&lt;$AI203),AND(L$4&gt;=$AJ203,L$4&lt;$AK203)),$AG203,$AF203),0)))</f>
        <v/>
      </c>
      <c r="M203" s="40">
        <f>IF(OR($A203="",$AF203=""),"",IF($AL203=1,0,IF(IF($AE203&gt;$AD203,AND(M$4&gt;=$AD203,M$4&lt;$AE203),OR(M$4&gt;=$AD203,M$4&lt;$AE203)),IF(OR(AND(M$4&gt;=$AH203,M$4&lt;$AI203),AND(M$4&gt;=$AJ203,M$4&lt;$AK203)),$AG203,$AF203),0)))</f>
        <v/>
      </c>
      <c r="N203" s="40">
        <f>IF(OR($A203="",$AF203=""),"",IF($AL203=1,0,IF(IF($AE203&gt;$AD203,AND(N$4&gt;=$AD203,N$4&lt;$AE203),OR(N$4&gt;=$AD203,N$4&lt;$AE203)),IF(OR(AND(N$4&gt;=$AH203,N$4&lt;$AI203),AND(N$4&gt;=$AJ203,N$4&lt;$AK203)),$AG203,$AF203),0)))</f>
        <v/>
      </c>
      <c r="O203" s="40">
        <f>IF(OR($A203="",$AF203=""),"",IF($AL203=1,0,IF(IF($AE203&gt;$AD203,AND(O$4&gt;=$AD203,O$4&lt;$AE203),OR(O$4&gt;=$AD203,O$4&lt;$AE203)),IF(OR(AND(O$4&gt;=$AH203,O$4&lt;$AI203),AND(O$4&gt;=$AJ203,O$4&lt;$AK203)),$AG203,$AF203),0)))</f>
        <v/>
      </c>
      <c r="P203" s="40">
        <f>IF(OR($A203="",$AF203=""),"",IF($AL203=1,0,IF(IF($AE203&gt;$AD203,AND(P$4&gt;=$AD203,P$4&lt;$AE203),OR(P$4&gt;=$AD203,P$4&lt;$AE203)),IF(OR(AND(P$4&gt;=$AH203,P$4&lt;$AI203),AND(P$4&gt;=$AJ203,P$4&lt;$AK203)),$AG203,$AF203),0)))</f>
        <v/>
      </c>
      <c r="Q203" s="40">
        <f>IF(OR($A203="",$AF203=""),"",IF($AL203=1,0,IF(IF($AE203&gt;$AD203,AND(Q$4&gt;=$AD203,Q$4&lt;$AE203),OR(Q$4&gt;=$AD203,Q$4&lt;$AE203)),IF(OR(AND(Q$4&gt;=$AH203,Q$4&lt;$AI203),AND(Q$4&gt;=$AJ203,Q$4&lt;$AK203)),$AG203,$AF203),0)))</f>
        <v/>
      </c>
      <c r="R203" s="40">
        <f>IF(OR($A203="",$AF203=""),"",IF($AL203=1,0,IF(IF($AE203&gt;$AD203,AND(R$4&gt;=$AD203,R$4&lt;$AE203),OR(R$4&gt;=$AD203,R$4&lt;$AE203)),IF(OR(AND(R$4&gt;=$AH203,R$4&lt;$AI203),AND(R$4&gt;=$AJ203,R$4&lt;$AK203)),$AG203,$AF203),0)))</f>
        <v/>
      </c>
      <c r="S203" s="40">
        <f>IF(OR($A203="",$AF203=""),"",IF($AL203=1,0,IF(IF($AE203&gt;$AD203,AND(S$4&gt;=$AD203,S$4&lt;$AE203),OR(S$4&gt;=$AD203,S$4&lt;$AE203)),IF(OR(AND(S$4&gt;=$AH203,S$4&lt;$AI203),AND(S$4&gt;=$AJ203,S$4&lt;$AK203)),$AG203,$AF203),0)))</f>
        <v/>
      </c>
      <c r="T203" s="40">
        <f>IF(OR($A203="",$AF203=""),"",IF($AL203=1,0,IF(IF($AE203&gt;$AD203,AND(T$4&gt;=$AD203,T$4&lt;$AE203),OR(T$4&gt;=$AD203,T$4&lt;$AE203)),IF(OR(AND(T$4&gt;=$AH203,T$4&lt;$AI203),AND(T$4&gt;=$AJ203,T$4&lt;$AK203)),$AG203,$AF203),0)))</f>
        <v/>
      </c>
      <c r="U203" s="40">
        <f>IF(OR($A203="",$AF203=""),"",IF($AL203=1,0,IF(IF($AE203&gt;$AD203,AND(U$4&gt;=$AD203,U$4&lt;$AE203),OR(U$4&gt;=$AD203,U$4&lt;$AE203)),IF(OR(AND(U$4&gt;=$AH203,U$4&lt;$AI203),AND(U$4&gt;=$AJ203,U$4&lt;$AK203)),$AG203,$AF203),0)))</f>
        <v/>
      </c>
      <c r="V203" s="40">
        <f>IF(OR($A203="",$AF203=""),"",IF($AL203=1,0,IF(IF($AE203&gt;$AD203,AND(V$4&gt;=$AD203,V$4&lt;$AE203),OR(V$4&gt;=$AD203,V$4&lt;$AE203)),IF(OR(AND(V$4&gt;=$AH203,V$4&lt;$AI203),AND(V$4&gt;=$AJ203,V$4&lt;$AK203)),$AG203,$AF203),0)))</f>
        <v/>
      </c>
      <c r="W203" s="40">
        <f>IF(OR($A203="",$AF203=""),"",IF($AL203=1,0,IF(IF($AE203&gt;$AD203,AND(W$4&gt;=$AD203,W$4&lt;$AE203),OR(W$4&gt;=$AD203,W$4&lt;$AE203)),IF(OR(AND(W$4&gt;=$AH203,W$4&lt;$AI203),AND(W$4&gt;=$AJ203,W$4&lt;$AK203)),$AG203,$AF203),0)))</f>
        <v/>
      </c>
      <c r="X203" s="40">
        <f>IF(OR($A203="",$AF203=""),"",IF($AL203=1,0,IF(IF($AE203&gt;$AD203,AND(X$4&gt;=$AD203,X$4&lt;$AE203),OR(X$4&gt;=$AD203,X$4&lt;$AE203)),IF(OR(AND(X$4&gt;=$AH203,X$4&lt;$AI203),AND(X$4&gt;=$AJ203,X$4&lt;$AK203)),$AG203,$AF203),0)))</f>
        <v/>
      </c>
      <c r="Y203" s="40">
        <f>IF(OR($A203="",$AF203=""),"",IF($AL203=1,0,IF(IF($AE203&gt;$AD203,AND(Y$4&gt;=$AD203,Y$4&lt;$AE203),OR(Y$4&gt;=$AD203,Y$4&lt;$AE203)),IF(OR(AND(Y$4&gt;=$AH203,Y$4&lt;$AI203),AND(Y$4&gt;=$AJ203,Y$4&lt;$AK203)),$AG203,$AF203),0)))</f>
        <v/>
      </c>
      <c r="Z203" s="40">
        <f>IF(OR($A203="",$AF203=""),"",IF($AL203=1,0,IF(IF($AE203&gt;$AD203,AND(Z$4&gt;=$AD203,Z$4&lt;$AE203),OR(Z$4&gt;=$AD203,Z$4&lt;$AE203)),IF(OR(AND(Z$4&gt;=$AH203,Z$4&lt;$AI203),AND(Z$4&gt;=$AJ203,Z$4&lt;$AK203)),$AG203,$AF203),0)))</f>
        <v/>
      </c>
      <c r="AA203" s="41">
        <f>IF($A203="","",SUM(C203:Z203))</f>
        <v/>
      </c>
      <c r="AC203" s="42" t="n">
        <v>1</v>
      </c>
      <c r="AD203" s="42">
        <f>IF('3 Movimento'!$B$36&lt;&gt;"",'3 Movimento'!$B$36,IF('1 Loja'!B$16="",0,'1 Loja'!B$16))*24</f>
        <v/>
      </c>
      <c r="AE203" s="42">
        <f>IF('3 Movimento'!$C$36&lt;&gt;"",'3 Movimento'!$C$36,IF('1 Loja'!B$17="",0,'1 Loja'!B$17))*24</f>
        <v/>
      </c>
      <c r="AF203" s="42">
        <f>IF('3 Movimento'!$D$36="","",'3 Movimento'!$D$36)</f>
        <v/>
      </c>
      <c r="AG203" s="42">
        <f>IF('3 Movimento'!$E$36="",AF203,'3 Movimento'!$E$36)</f>
        <v/>
      </c>
      <c r="AH203" s="42">
        <f>IF('1 Loja'!B$18="",-1,'1 Loja'!B$18*24)</f>
        <v/>
      </c>
      <c r="AI203" s="42">
        <f>IF('1 Loja'!B$19="",-1,'1 Loja'!B$19*24)</f>
        <v/>
      </c>
      <c r="AJ203" s="42">
        <f>IF('1 Loja'!B$20="",-1,'1 Loja'!B$20*24)</f>
        <v/>
      </c>
      <c r="AK203" s="42">
        <f>IF('1 Loja'!B$21="",-1,'1 Loja'!B$21*24)</f>
        <v/>
      </c>
      <c r="AL203" s="42">
        <f>IF(AND('3 Movimento'!$B$36="",'3 Movimento'!$C$36="",OR('1 Loja'!B$16="",'1 Loja'!B$17="")),1,0)</f>
        <v/>
      </c>
    </row>
    <row r="204">
      <c r="A204" s="39">
        <f>IF('3 Movimento'!$A$36="","",'3 Movimento'!$A$36)</f>
        <v/>
      </c>
      <c r="B204" s="39" t="inlineStr">
        <is>
          <t>Quarta</t>
        </is>
      </c>
      <c r="C204" s="40">
        <f>IF(OR($A204="",$AF204=""),"",IF($AL204=1,0,IF(IF($AE204&gt;$AD204,AND(C$4&gt;=$AD204,C$4&lt;$AE204),OR(C$4&gt;=$AD204,C$4&lt;$AE204)),IF(OR(AND(C$4&gt;=$AH204,C$4&lt;$AI204),AND(C$4&gt;=$AJ204,C$4&lt;$AK204)),$AG204,$AF204),0)))</f>
        <v/>
      </c>
      <c r="D204" s="40">
        <f>IF(OR($A204="",$AF204=""),"",IF($AL204=1,0,IF(IF($AE204&gt;$AD204,AND(D$4&gt;=$AD204,D$4&lt;$AE204),OR(D$4&gt;=$AD204,D$4&lt;$AE204)),IF(OR(AND(D$4&gt;=$AH204,D$4&lt;$AI204),AND(D$4&gt;=$AJ204,D$4&lt;$AK204)),$AG204,$AF204),0)))</f>
        <v/>
      </c>
      <c r="E204" s="40">
        <f>IF(OR($A204="",$AF204=""),"",IF($AL204=1,0,IF(IF($AE204&gt;$AD204,AND(E$4&gt;=$AD204,E$4&lt;$AE204),OR(E$4&gt;=$AD204,E$4&lt;$AE204)),IF(OR(AND(E$4&gt;=$AH204,E$4&lt;$AI204),AND(E$4&gt;=$AJ204,E$4&lt;$AK204)),$AG204,$AF204),0)))</f>
        <v/>
      </c>
      <c r="F204" s="40">
        <f>IF(OR($A204="",$AF204=""),"",IF($AL204=1,0,IF(IF($AE204&gt;$AD204,AND(F$4&gt;=$AD204,F$4&lt;$AE204),OR(F$4&gt;=$AD204,F$4&lt;$AE204)),IF(OR(AND(F$4&gt;=$AH204,F$4&lt;$AI204),AND(F$4&gt;=$AJ204,F$4&lt;$AK204)),$AG204,$AF204),0)))</f>
        <v/>
      </c>
      <c r="G204" s="40">
        <f>IF(OR($A204="",$AF204=""),"",IF($AL204=1,0,IF(IF($AE204&gt;$AD204,AND(G$4&gt;=$AD204,G$4&lt;$AE204),OR(G$4&gt;=$AD204,G$4&lt;$AE204)),IF(OR(AND(G$4&gt;=$AH204,G$4&lt;$AI204),AND(G$4&gt;=$AJ204,G$4&lt;$AK204)),$AG204,$AF204),0)))</f>
        <v/>
      </c>
      <c r="H204" s="40">
        <f>IF(OR($A204="",$AF204=""),"",IF($AL204=1,0,IF(IF($AE204&gt;$AD204,AND(H$4&gt;=$AD204,H$4&lt;$AE204),OR(H$4&gt;=$AD204,H$4&lt;$AE204)),IF(OR(AND(H$4&gt;=$AH204,H$4&lt;$AI204),AND(H$4&gt;=$AJ204,H$4&lt;$AK204)),$AG204,$AF204),0)))</f>
        <v/>
      </c>
      <c r="I204" s="40">
        <f>IF(OR($A204="",$AF204=""),"",IF($AL204=1,0,IF(IF($AE204&gt;$AD204,AND(I$4&gt;=$AD204,I$4&lt;$AE204),OR(I$4&gt;=$AD204,I$4&lt;$AE204)),IF(OR(AND(I$4&gt;=$AH204,I$4&lt;$AI204),AND(I$4&gt;=$AJ204,I$4&lt;$AK204)),$AG204,$AF204),0)))</f>
        <v/>
      </c>
      <c r="J204" s="40">
        <f>IF(OR($A204="",$AF204=""),"",IF($AL204=1,0,IF(IF($AE204&gt;$AD204,AND(J$4&gt;=$AD204,J$4&lt;$AE204),OR(J$4&gt;=$AD204,J$4&lt;$AE204)),IF(OR(AND(J$4&gt;=$AH204,J$4&lt;$AI204),AND(J$4&gt;=$AJ204,J$4&lt;$AK204)),$AG204,$AF204),0)))</f>
        <v/>
      </c>
      <c r="K204" s="40">
        <f>IF(OR($A204="",$AF204=""),"",IF($AL204=1,0,IF(IF($AE204&gt;$AD204,AND(K$4&gt;=$AD204,K$4&lt;$AE204),OR(K$4&gt;=$AD204,K$4&lt;$AE204)),IF(OR(AND(K$4&gt;=$AH204,K$4&lt;$AI204),AND(K$4&gt;=$AJ204,K$4&lt;$AK204)),$AG204,$AF204),0)))</f>
        <v/>
      </c>
      <c r="L204" s="40">
        <f>IF(OR($A204="",$AF204=""),"",IF($AL204=1,0,IF(IF($AE204&gt;$AD204,AND(L$4&gt;=$AD204,L$4&lt;$AE204),OR(L$4&gt;=$AD204,L$4&lt;$AE204)),IF(OR(AND(L$4&gt;=$AH204,L$4&lt;$AI204),AND(L$4&gt;=$AJ204,L$4&lt;$AK204)),$AG204,$AF204),0)))</f>
        <v/>
      </c>
      <c r="M204" s="40">
        <f>IF(OR($A204="",$AF204=""),"",IF($AL204=1,0,IF(IF($AE204&gt;$AD204,AND(M$4&gt;=$AD204,M$4&lt;$AE204),OR(M$4&gt;=$AD204,M$4&lt;$AE204)),IF(OR(AND(M$4&gt;=$AH204,M$4&lt;$AI204),AND(M$4&gt;=$AJ204,M$4&lt;$AK204)),$AG204,$AF204),0)))</f>
        <v/>
      </c>
      <c r="N204" s="40">
        <f>IF(OR($A204="",$AF204=""),"",IF($AL204=1,0,IF(IF($AE204&gt;$AD204,AND(N$4&gt;=$AD204,N$4&lt;$AE204),OR(N$4&gt;=$AD204,N$4&lt;$AE204)),IF(OR(AND(N$4&gt;=$AH204,N$4&lt;$AI204),AND(N$4&gt;=$AJ204,N$4&lt;$AK204)),$AG204,$AF204),0)))</f>
        <v/>
      </c>
      <c r="O204" s="40">
        <f>IF(OR($A204="",$AF204=""),"",IF($AL204=1,0,IF(IF($AE204&gt;$AD204,AND(O$4&gt;=$AD204,O$4&lt;$AE204),OR(O$4&gt;=$AD204,O$4&lt;$AE204)),IF(OR(AND(O$4&gt;=$AH204,O$4&lt;$AI204),AND(O$4&gt;=$AJ204,O$4&lt;$AK204)),$AG204,$AF204),0)))</f>
        <v/>
      </c>
      <c r="P204" s="40">
        <f>IF(OR($A204="",$AF204=""),"",IF($AL204=1,0,IF(IF($AE204&gt;$AD204,AND(P$4&gt;=$AD204,P$4&lt;$AE204),OR(P$4&gt;=$AD204,P$4&lt;$AE204)),IF(OR(AND(P$4&gt;=$AH204,P$4&lt;$AI204),AND(P$4&gt;=$AJ204,P$4&lt;$AK204)),$AG204,$AF204),0)))</f>
        <v/>
      </c>
      <c r="Q204" s="40">
        <f>IF(OR($A204="",$AF204=""),"",IF($AL204=1,0,IF(IF($AE204&gt;$AD204,AND(Q$4&gt;=$AD204,Q$4&lt;$AE204),OR(Q$4&gt;=$AD204,Q$4&lt;$AE204)),IF(OR(AND(Q$4&gt;=$AH204,Q$4&lt;$AI204),AND(Q$4&gt;=$AJ204,Q$4&lt;$AK204)),$AG204,$AF204),0)))</f>
        <v/>
      </c>
      <c r="R204" s="40">
        <f>IF(OR($A204="",$AF204=""),"",IF($AL204=1,0,IF(IF($AE204&gt;$AD204,AND(R$4&gt;=$AD204,R$4&lt;$AE204),OR(R$4&gt;=$AD204,R$4&lt;$AE204)),IF(OR(AND(R$4&gt;=$AH204,R$4&lt;$AI204),AND(R$4&gt;=$AJ204,R$4&lt;$AK204)),$AG204,$AF204),0)))</f>
        <v/>
      </c>
      <c r="S204" s="40">
        <f>IF(OR($A204="",$AF204=""),"",IF($AL204=1,0,IF(IF($AE204&gt;$AD204,AND(S$4&gt;=$AD204,S$4&lt;$AE204),OR(S$4&gt;=$AD204,S$4&lt;$AE204)),IF(OR(AND(S$4&gt;=$AH204,S$4&lt;$AI204),AND(S$4&gt;=$AJ204,S$4&lt;$AK204)),$AG204,$AF204),0)))</f>
        <v/>
      </c>
      <c r="T204" s="40">
        <f>IF(OR($A204="",$AF204=""),"",IF($AL204=1,0,IF(IF($AE204&gt;$AD204,AND(T$4&gt;=$AD204,T$4&lt;$AE204),OR(T$4&gt;=$AD204,T$4&lt;$AE204)),IF(OR(AND(T$4&gt;=$AH204,T$4&lt;$AI204),AND(T$4&gt;=$AJ204,T$4&lt;$AK204)),$AG204,$AF204),0)))</f>
        <v/>
      </c>
      <c r="U204" s="40">
        <f>IF(OR($A204="",$AF204=""),"",IF($AL204=1,0,IF(IF($AE204&gt;$AD204,AND(U$4&gt;=$AD204,U$4&lt;$AE204),OR(U$4&gt;=$AD204,U$4&lt;$AE204)),IF(OR(AND(U$4&gt;=$AH204,U$4&lt;$AI204),AND(U$4&gt;=$AJ204,U$4&lt;$AK204)),$AG204,$AF204),0)))</f>
        <v/>
      </c>
      <c r="V204" s="40">
        <f>IF(OR($A204="",$AF204=""),"",IF($AL204=1,0,IF(IF($AE204&gt;$AD204,AND(V$4&gt;=$AD204,V$4&lt;$AE204),OR(V$4&gt;=$AD204,V$4&lt;$AE204)),IF(OR(AND(V$4&gt;=$AH204,V$4&lt;$AI204),AND(V$4&gt;=$AJ204,V$4&lt;$AK204)),$AG204,$AF204),0)))</f>
        <v/>
      </c>
      <c r="W204" s="40">
        <f>IF(OR($A204="",$AF204=""),"",IF($AL204=1,0,IF(IF($AE204&gt;$AD204,AND(W$4&gt;=$AD204,W$4&lt;$AE204),OR(W$4&gt;=$AD204,W$4&lt;$AE204)),IF(OR(AND(W$4&gt;=$AH204,W$4&lt;$AI204),AND(W$4&gt;=$AJ204,W$4&lt;$AK204)),$AG204,$AF204),0)))</f>
        <v/>
      </c>
      <c r="X204" s="40">
        <f>IF(OR($A204="",$AF204=""),"",IF($AL204=1,0,IF(IF($AE204&gt;$AD204,AND(X$4&gt;=$AD204,X$4&lt;$AE204),OR(X$4&gt;=$AD204,X$4&lt;$AE204)),IF(OR(AND(X$4&gt;=$AH204,X$4&lt;$AI204),AND(X$4&gt;=$AJ204,X$4&lt;$AK204)),$AG204,$AF204),0)))</f>
        <v/>
      </c>
      <c r="Y204" s="40">
        <f>IF(OR($A204="",$AF204=""),"",IF($AL204=1,0,IF(IF($AE204&gt;$AD204,AND(Y$4&gt;=$AD204,Y$4&lt;$AE204),OR(Y$4&gt;=$AD204,Y$4&lt;$AE204)),IF(OR(AND(Y$4&gt;=$AH204,Y$4&lt;$AI204),AND(Y$4&gt;=$AJ204,Y$4&lt;$AK204)),$AG204,$AF204),0)))</f>
        <v/>
      </c>
      <c r="Z204" s="40">
        <f>IF(OR($A204="",$AF204=""),"",IF($AL204=1,0,IF(IF($AE204&gt;$AD204,AND(Z$4&gt;=$AD204,Z$4&lt;$AE204),OR(Z$4&gt;=$AD204,Z$4&lt;$AE204)),IF(OR(AND(Z$4&gt;=$AH204,Z$4&lt;$AI204),AND(Z$4&gt;=$AJ204,Z$4&lt;$AK204)),$AG204,$AF204),0)))</f>
        <v/>
      </c>
      <c r="AA204" s="41">
        <f>IF($A204="","",SUM(C204:Z204))</f>
        <v/>
      </c>
      <c r="AC204" s="42" t="n">
        <v>1</v>
      </c>
      <c r="AD204" s="42">
        <f>IF('3 Movimento'!$B$36&lt;&gt;"",'3 Movimento'!$B$36,IF('1 Loja'!B$16="",0,'1 Loja'!B$16))*24</f>
        <v/>
      </c>
      <c r="AE204" s="42">
        <f>IF('3 Movimento'!$C$36&lt;&gt;"",'3 Movimento'!$C$36,IF('1 Loja'!B$17="",0,'1 Loja'!B$17))*24</f>
        <v/>
      </c>
      <c r="AF204" s="42">
        <f>IF('3 Movimento'!$D$36="","",'3 Movimento'!$D$36)</f>
        <v/>
      </c>
      <c r="AG204" s="42">
        <f>IF('3 Movimento'!$E$36="",AF204,'3 Movimento'!$E$36)</f>
        <v/>
      </c>
      <c r="AH204" s="42">
        <f>IF('1 Loja'!B$18="",-1,'1 Loja'!B$18*24)</f>
        <v/>
      </c>
      <c r="AI204" s="42">
        <f>IF('1 Loja'!B$19="",-1,'1 Loja'!B$19*24)</f>
        <v/>
      </c>
      <c r="AJ204" s="42">
        <f>IF('1 Loja'!B$20="",-1,'1 Loja'!B$20*24)</f>
        <v/>
      </c>
      <c r="AK204" s="42">
        <f>IF('1 Loja'!B$21="",-1,'1 Loja'!B$21*24)</f>
        <v/>
      </c>
      <c r="AL204" s="42">
        <f>IF(AND('3 Movimento'!$B$36="",'3 Movimento'!$C$36="",OR('1 Loja'!B$16="",'1 Loja'!B$17="")),1,0)</f>
        <v/>
      </c>
    </row>
    <row r="205">
      <c r="A205" s="39">
        <f>IF('3 Movimento'!$A$36="","",'3 Movimento'!$A$36)</f>
        <v/>
      </c>
      <c r="B205" s="39" t="inlineStr">
        <is>
          <t>Quinta</t>
        </is>
      </c>
      <c r="C205" s="40">
        <f>IF(OR($A205="",$AF205=""),"",IF($AL205=1,0,IF(IF($AE205&gt;$AD205,AND(C$4&gt;=$AD205,C$4&lt;$AE205),OR(C$4&gt;=$AD205,C$4&lt;$AE205)),IF(OR(AND(C$4&gt;=$AH205,C$4&lt;$AI205),AND(C$4&gt;=$AJ205,C$4&lt;$AK205)),$AG205,$AF205),0)))</f>
        <v/>
      </c>
      <c r="D205" s="40">
        <f>IF(OR($A205="",$AF205=""),"",IF($AL205=1,0,IF(IF($AE205&gt;$AD205,AND(D$4&gt;=$AD205,D$4&lt;$AE205),OR(D$4&gt;=$AD205,D$4&lt;$AE205)),IF(OR(AND(D$4&gt;=$AH205,D$4&lt;$AI205),AND(D$4&gt;=$AJ205,D$4&lt;$AK205)),$AG205,$AF205),0)))</f>
        <v/>
      </c>
      <c r="E205" s="40">
        <f>IF(OR($A205="",$AF205=""),"",IF($AL205=1,0,IF(IF($AE205&gt;$AD205,AND(E$4&gt;=$AD205,E$4&lt;$AE205),OR(E$4&gt;=$AD205,E$4&lt;$AE205)),IF(OR(AND(E$4&gt;=$AH205,E$4&lt;$AI205),AND(E$4&gt;=$AJ205,E$4&lt;$AK205)),$AG205,$AF205),0)))</f>
        <v/>
      </c>
      <c r="F205" s="40">
        <f>IF(OR($A205="",$AF205=""),"",IF($AL205=1,0,IF(IF($AE205&gt;$AD205,AND(F$4&gt;=$AD205,F$4&lt;$AE205),OR(F$4&gt;=$AD205,F$4&lt;$AE205)),IF(OR(AND(F$4&gt;=$AH205,F$4&lt;$AI205),AND(F$4&gt;=$AJ205,F$4&lt;$AK205)),$AG205,$AF205),0)))</f>
        <v/>
      </c>
      <c r="G205" s="40">
        <f>IF(OR($A205="",$AF205=""),"",IF($AL205=1,0,IF(IF($AE205&gt;$AD205,AND(G$4&gt;=$AD205,G$4&lt;$AE205),OR(G$4&gt;=$AD205,G$4&lt;$AE205)),IF(OR(AND(G$4&gt;=$AH205,G$4&lt;$AI205),AND(G$4&gt;=$AJ205,G$4&lt;$AK205)),$AG205,$AF205),0)))</f>
        <v/>
      </c>
      <c r="H205" s="40">
        <f>IF(OR($A205="",$AF205=""),"",IF($AL205=1,0,IF(IF($AE205&gt;$AD205,AND(H$4&gt;=$AD205,H$4&lt;$AE205),OR(H$4&gt;=$AD205,H$4&lt;$AE205)),IF(OR(AND(H$4&gt;=$AH205,H$4&lt;$AI205),AND(H$4&gt;=$AJ205,H$4&lt;$AK205)),$AG205,$AF205),0)))</f>
        <v/>
      </c>
      <c r="I205" s="40">
        <f>IF(OR($A205="",$AF205=""),"",IF($AL205=1,0,IF(IF($AE205&gt;$AD205,AND(I$4&gt;=$AD205,I$4&lt;$AE205),OR(I$4&gt;=$AD205,I$4&lt;$AE205)),IF(OR(AND(I$4&gt;=$AH205,I$4&lt;$AI205),AND(I$4&gt;=$AJ205,I$4&lt;$AK205)),$AG205,$AF205),0)))</f>
        <v/>
      </c>
      <c r="J205" s="40">
        <f>IF(OR($A205="",$AF205=""),"",IF($AL205=1,0,IF(IF($AE205&gt;$AD205,AND(J$4&gt;=$AD205,J$4&lt;$AE205),OR(J$4&gt;=$AD205,J$4&lt;$AE205)),IF(OR(AND(J$4&gt;=$AH205,J$4&lt;$AI205),AND(J$4&gt;=$AJ205,J$4&lt;$AK205)),$AG205,$AF205),0)))</f>
        <v/>
      </c>
      <c r="K205" s="40">
        <f>IF(OR($A205="",$AF205=""),"",IF($AL205=1,0,IF(IF($AE205&gt;$AD205,AND(K$4&gt;=$AD205,K$4&lt;$AE205),OR(K$4&gt;=$AD205,K$4&lt;$AE205)),IF(OR(AND(K$4&gt;=$AH205,K$4&lt;$AI205),AND(K$4&gt;=$AJ205,K$4&lt;$AK205)),$AG205,$AF205),0)))</f>
        <v/>
      </c>
      <c r="L205" s="40">
        <f>IF(OR($A205="",$AF205=""),"",IF($AL205=1,0,IF(IF($AE205&gt;$AD205,AND(L$4&gt;=$AD205,L$4&lt;$AE205),OR(L$4&gt;=$AD205,L$4&lt;$AE205)),IF(OR(AND(L$4&gt;=$AH205,L$4&lt;$AI205),AND(L$4&gt;=$AJ205,L$4&lt;$AK205)),$AG205,$AF205),0)))</f>
        <v/>
      </c>
      <c r="M205" s="40">
        <f>IF(OR($A205="",$AF205=""),"",IF($AL205=1,0,IF(IF($AE205&gt;$AD205,AND(M$4&gt;=$AD205,M$4&lt;$AE205),OR(M$4&gt;=$AD205,M$4&lt;$AE205)),IF(OR(AND(M$4&gt;=$AH205,M$4&lt;$AI205),AND(M$4&gt;=$AJ205,M$4&lt;$AK205)),$AG205,$AF205),0)))</f>
        <v/>
      </c>
      <c r="N205" s="40">
        <f>IF(OR($A205="",$AF205=""),"",IF($AL205=1,0,IF(IF($AE205&gt;$AD205,AND(N$4&gt;=$AD205,N$4&lt;$AE205),OR(N$4&gt;=$AD205,N$4&lt;$AE205)),IF(OR(AND(N$4&gt;=$AH205,N$4&lt;$AI205),AND(N$4&gt;=$AJ205,N$4&lt;$AK205)),$AG205,$AF205),0)))</f>
        <v/>
      </c>
      <c r="O205" s="40">
        <f>IF(OR($A205="",$AF205=""),"",IF($AL205=1,0,IF(IF($AE205&gt;$AD205,AND(O$4&gt;=$AD205,O$4&lt;$AE205),OR(O$4&gt;=$AD205,O$4&lt;$AE205)),IF(OR(AND(O$4&gt;=$AH205,O$4&lt;$AI205),AND(O$4&gt;=$AJ205,O$4&lt;$AK205)),$AG205,$AF205),0)))</f>
        <v/>
      </c>
      <c r="P205" s="40">
        <f>IF(OR($A205="",$AF205=""),"",IF($AL205=1,0,IF(IF($AE205&gt;$AD205,AND(P$4&gt;=$AD205,P$4&lt;$AE205),OR(P$4&gt;=$AD205,P$4&lt;$AE205)),IF(OR(AND(P$4&gt;=$AH205,P$4&lt;$AI205),AND(P$4&gt;=$AJ205,P$4&lt;$AK205)),$AG205,$AF205),0)))</f>
        <v/>
      </c>
      <c r="Q205" s="40">
        <f>IF(OR($A205="",$AF205=""),"",IF($AL205=1,0,IF(IF($AE205&gt;$AD205,AND(Q$4&gt;=$AD205,Q$4&lt;$AE205),OR(Q$4&gt;=$AD205,Q$4&lt;$AE205)),IF(OR(AND(Q$4&gt;=$AH205,Q$4&lt;$AI205),AND(Q$4&gt;=$AJ205,Q$4&lt;$AK205)),$AG205,$AF205),0)))</f>
        <v/>
      </c>
      <c r="R205" s="40">
        <f>IF(OR($A205="",$AF205=""),"",IF($AL205=1,0,IF(IF($AE205&gt;$AD205,AND(R$4&gt;=$AD205,R$4&lt;$AE205),OR(R$4&gt;=$AD205,R$4&lt;$AE205)),IF(OR(AND(R$4&gt;=$AH205,R$4&lt;$AI205),AND(R$4&gt;=$AJ205,R$4&lt;$AK205)),$AG205,$AF205),0)))</f>
        <v/>
      </c>
      <c r="S205" s="40">
        <f>IF(OR($A205="",$AF205=""),"",IF($AL205=1,0,IF(IF($AE205&gt;$AD205,AND(S$4&gt;=$AD205,S$4&lt;$AE205),OR(S$4&gt;=$AD205,S$4&lt;$AE205)),IF(OR(AND(S$4&gt;=$AH205,S$4&lt;$AI205),AND(S$4&gt;=$AJ205,S$4&lt;$AK205)),$AG205,$AF205),0)))</f>
        <v/>
      </c>
      <c r="T205" s="40">
        <f>IF(OR($A205="",$AF205=""),"",IF($AL205=1,0,IF(IF($AE205&gt;$AD205,AND(T$4&gt;=$AD205,T$4&lt;$AE205),OR(T$4&gt;=$AD205,T$4&lt;$AE205)),IF(OR(AND(T$4&gt;=$AH205,T$4&lt;$AI205),AND(T$4&gt;=$AJ205,T$4&lt;$AK205)),$AG205,$AF205),0)))</f>
        <v/>
      </c>
      <c r="U205" s="40">
        <f>IF(OR($A205="",$AF205=""),"",IF($AL205=1,0,IF(IF($AE205&gt;$AD205,AND(U$4&gt;=$AD205,U$4&lt;$AE205),OR(U$4&gt;=$AD205,U$4&lt;$AE205)),IF(OR(AND(U$4&gt;=$AH205,U$4&lt;$AI205),AND(U$4&gt;=$AJ205,U$4&lt;$AK205)),$AG205,$AF205),0)))</f>
        <v/>
      </c>
      <c r="V205" s="40">
        <f>IF(OR($A205="",$AF205=""),"",IF($AL205=1,0,IF(IF($AE205&gt;$AD205,AND(V$4&gt;=$AD205,V$4&lt;$AE205),OR(V$4&gt;=$AD205,V$4&lt;$AE205)),IF(OR(AND(V$4&gt;=$AH205,V$4&lt;$AI205),AND(V$4&gt;=$AJ205,V$4&lt;$AK205)),$AG205,$AF205),0)))</f>
        <v/>
      </c>
      <c r="W205" s="40">
        <f>IF(OR($A205="",$AF205=""),"",IF($AL205=1,0,IF(IF($AE205&gt;$AD205,AND(W$4&gt;=$AD205,W$4&lt;$AE205),OR(W$4&gt;=$AD205,W$4&lt;$AE205)),IF(OR(AND(W$4&gt;=$AH205,W$4&lt;$AI205),AND(W$4&gt;=$AJ205,W$4&lt;$AK205)),$AG205,$AF205),0)))</f>
        <v/>
      </c>
      <c r="X205" s="40">
        <f>IF(OR($A205="",$AF205=""),"",IF($AL205=1,0,IF(IF($AE205&gt;$AD205,AND(X$4&gt;=$AD205,X$4&lt;$AE205),OR(X$4&gt;=$AD205,X$4&lt;$AE205)),IF(OR(AND(X$4&gt;=$AH205,X$4&lt;$AI205),AND(X$4&gt;=$AJ205,X$4&lt;$AK205)),$AG205,$AF205),0)))</f>
        <v/>
      </c>
      <c r="Y205" s="40">
        <f>IF(OR($A205="",$AF205=""),"",IF($AL205=1,0,IF(IF($AE205&gt;$AD205,AND(Y$4&gt;=$AD205,Y$4&lt;$AE205),OR(Y$4&gt;=$AD205,Y$4&lt;$AE205)),IF(OR(AND(Y$4&gt;=$AH205,Y$4&lt;$AI205),AND(Y$4&gt;=$AJ205,Y$4&lt;$AK205)),$AG205,$AF205),0)))</f>
        <v/>
      </c>
      <c r="Z205" s="40">
        <f>IF(OR($A205="",$AF205=""),"",IF($AL205=1,0,IF(IF($AE205&gt;$AD205,AND(Z$4&gt;=$AD205,Z$4&lt;$AE205),OR(Z$4&gt;=$AD205,Z$4&lt;$AE205)),IF(OR(AND(Z$4&gt;=$AH205,Z$4&lt;$AI205),AND(Z$4&gt;=$AJ205,Z$4&lt;$AK205)),$AG205,$AF205),0)))</f>
        <v/>
      </c>
      <c r="AA205" s="41">
        <f>IF($A205="","",SUM(C205:Z205))</f>
        <v/>
      </c>
      <c r="AC205" s="42" t="n">
        <v>1</v>
      </c>
      <c r="AD205" s="42">
        <f>IF('3 Movimento'!$B$36&lt;&gt;"",'3 Movimento'!$B$36,IF('1 Loja'!B$16="",0,'1 Loja'!B$16))*24</f>
        <v/>
      </c>
      <c r="AE205" s="42">
        <f>IF('3 Movimento'!$C$36&lt;&gt;"",'3 Movimento'!$C$36,IF('1 Loja'!B$17="",0,'1 Loja'!B$17))*24</f>
        <v/>
      </c>
      <c r="AF205" s="42">
        <f>IF('3 Movimento'!$D$36="","",'3 Movimento'!$D$36)</f>
        <v/>
      </c>
      <c r="AG205" s="42">
        <f>IF('3 Movimento'!$E$36="",AF205,'3 Movimento'!$E$36)</f>
        <v/>
      </c>
      <c r="AH205" s="42">
        <f>IF('1 Loja'!B$18="",-1,'1 Loja'!B$18*24)</f>
        <v/>
      </c>
      <c r="AI205" s="42">
        <f>IF('1 Loja'!B$19="",-1,'1 Loja'!B$19*24)</f>
        <v/>
      </c>
      <c r="AJ205" s="42">
        <f>IF('1 Loja'!B$20="",-1,'1 Loja'!B$20*24)</f>
        <v/>
      </c>
      <c r="AK205" s="42">
        <f>IF('1 Loja'!B$21="",-1,'1 Loja'!B$21*24)</f>
        <v/>
      </c>
      <c r="AL205" s="42">
        <f>IF(AND('3 Movimento'!$B$36="",'3 Movimento'!$C$36="",OR('1 Loja'!B$16="",'1 Loja'!B$17="")),1,0)</f>
        <v/>
      </c>
    </row>
    <row r="206">
      <c r="A206" s="39">
        <f>IF('3 Movimento'!$A$36="","",'3 Movimento'!$A$36)</f>
        <v/>
      </c>
      <c r="B206" s="39" t="inlineStr">
        <is>
          <t>Sexta</t>
        </is>
      </c>
      <c r="C206" s="40">
        <f>IF(OR($A206="",$AF206=""),"",IF($AL206=1,0,IF(IF($AE206&gt;$AD206,AND(C$4&gt;=$AD206,C$4&lt;$AE206),OR(C$4&gt;=$AD206,C$4&lt;$AE206)),IF(OR(AND(C$4&gt;=$AH206,C$4&lt;$AI206),AND(C$4&gt;=$AJ206,C$4&lt;$AK206)),$AG206,$AF206),0)))</f>
        <v/>
      </c>
      <c r="D206" s="40">
        <f>IF(OR($A206="",$AF206=""),"",IF($AL206=1,0,IF(IF($AE206&gt;$AD206,AND(D$4&gt;=$AD206,D$4&lt;$AE206),OR(D$4&gt;=$AD206,D$4&lt;$AE206)),IF(OR(AND(D$4&gt;=$AH206,D$4&lt;$AI206),AND(D$4&gt;=$AJ206,D$4&lt;$AK206)),$AG206,$AF206),0)))</f>
        <v/>
      </c>
      <c r="E206" s="40">
        <f>IF(OR($A206="",$AF206=""),"",IF($AL206=1,0,IF(IF($AE206&gt;$AD206,AND(E$4&gt;=$AD206,E$4&lt;$AE206),OR(E$4&gt;=$AD206,E$4&lt;$AE206)),IF(OR(AND(E$4&gt;=$AH206,E$4&lt;$AI206),AND(E$4&gt;=$AJ206,E$4&lt;$AK206)),$AG206,$AF206),0)))</f>
        <v/>
      </c>
      <c r="F206" s="40">
        <f>IF(OR($A206="",$AF206=""),"",IF($AL206=1,0,IF(IF($AE206&gt;$AD206,AND(F$4&gt;=$AD206,F$4&lt;$AE206),OR(F$4&gt;=$AD206,F$4&lt;$AE206)),IF(OR(AND(F$4&gt;=$AH206,F$4&lt;$AI206),AND(F$4&gt;=$AJ206,F$4&lt;$AK206)),$AG206,$AF206),0)))</f>
        <v/>
      </c>
      <c r="G206" s="40">
        <f>IF(OR($A206="",$AF206=""),"",IF($AL206=1,0,IF(IF($AE206&gt;$AD206,AND(G$4&gt;=$AD206,G$4&lt;$AE206),OR(G$4&gt;=$AD206,G$4&lt;$AE206)),IF(OR(AND(G$4&gt;=$AH206,G$4&lt;$AI206),AND(G$4&gt;=$AJ206,G$4&lt;$AK206)),$AG206,$AF206),0)))</f>
        <v/>
      </c>
      <c r="H206" s="40">
        <f>IF(OR($A206="",$AF206=""),"",IF($AL206=1,0,IF(IF($AE206&gt;$AD206,AND(H$4&gt;=$AD206,H$4&lt;$AE206),OR(H$4&gt;=$AD206,H$4&lt;$AE206)),IF(OR(AND(H$4&gt;=$AH206,H$4&lt;$AI206),AND(H$4&gt;=$AJ206,H$4&lt;$AK206)),$AG206,$AF206),0)))</f>
        <v/>
      </c>
      <c r="I206" s="40">
        <f>IF(OR($A206="",$AF206=""),"",IF($AL206=1,0,IF(IF($AE206&gt;$AD206,AND(I$4&gt;=$AD206,I$4&lt;$AE206),OR(I$4&gt;=$AD206,I$4&lt;$AE206)),IF(OR(AND(I$4&gt;=$AH206,I$4&lt;$AI206),AND(I$4&gt;=$AJ206,I$4&lt;$AK206)),$AG206,$AF206),0)))</f>
        <v/>
      </c>
      <c r="J206" s="40">
        <f>IF(OR($A206="",$AF206=""),"",IF($AL206=1,0,IF(IF($AE206&gt;$AD206,AND(J$4&gt;=$AD206,J$4&lt;$AE206),OR(J$4&gt;=$AD206,J$4&lt;$AE206)),IF(OR(AND(J$4&gt;=$AH206,J$4&lt;$AI206),AND(J$4&gt;=$AJ206,J$4&lt;$AK206)),$AG206,$AF206),0)))</f>
        <v/>
      </c>
      <c r="K206" s="40">
        <f>IF(OR($A206="",$AF206=""),"",IF($AL206=1,0,IF(IF($AE206&gt;$AD206,AND(K$4&gt;=$AD206,K$4&lt;$AE206),OR(K$4&gt;=$AD206,K$4&lt;$AE206)),IF(OR(AND(K$4&gt;=$AH206,K$4&lt;$AI206),AND(K$4&gt;=$AJ206,K$4&lt;$AK206)),$AG206,$AF206),0)))</f>
        <v/>
      </c>
      <c r="L206" s="40">
        <f>IF(OR($A206="",$AF206=""),"",IF($AL206=1,0,IF(IF($AE206&gt;$AD206,AND(L$4&gt;=$AD206,L$4&lt;$AE206),OR(L$4&gt;=$AD206,L$4&lt;$AE206)),IF(OR(AND(L$4&gt;=$AH206,L$4&lt;$AI206),AND(L$4&gt;=$AJ206,L$4&lt;$AK206)),$AG206,$AF206),0)))</f>
        <v/>
      </c>
      <c r="M206" s="40">
        <f>IF(OR($A206="",$AF206=""),"",IF($AL206=1,0,IF(IF($AE206&gt;$AD206,AND(M$4&gt;=$AD206,M$4&lt;$AE206),OR(M$4&gt;=$AD206,M$4&lt;$AE206)),IF(OR(AND(M$4&gt;=$AH206,M$4&lt;$AI206),AND(M$4&gt;=$AJ206,M$4&lt;$AK206)),$AG206,$AF206),0)))</f>
        <v/>
      </c>
      <c r="N206" s="40">
        <f>IF(OR($A206="",$AF206=""),"",IF($AL206=1,0,IF(IF($AE206&gt;$AD206,AND(N$4&gt;=$AD206,N$4&lt;$AE206),OR(N$4&gt;=$AD206,N$4&lt;$AE206)),IF(OR(AND(N$4&gt;=$AH206,N$4&lt;$AI206),AND(N$4&gt;=$AJ206,N$4&lt;$AK206)),$AG206,$AF206),0)))</f>
        <v/>
      </c>
      <c r="O206" s="40">
        <f>IF(OR($A206="",$AF206=""),"",IF($AL206=1,0,IF(IF($AE206&gt;$AD206,AND(O$4&gt;=$AD206,O$4&lt;$AE206),OR(O$4&gt;=$AD206,O$4&lt;$AE206)),IF(OR(AND(O$4&gt;=$AH206,O$4&lt;$AI206),AND(O$4&gt;=$AJ206,O$4&lt;$AK206)),$AG206,$AF206),0)))</f>
        <v/>
      </c>
      <c r="P206" s="40">
        <f>IF(OR($A206="",$AF206=""),"",IF($AL206=1,0,IF(IF($AE206&gt;$AD206,AND(P$4&gt;=$AD206,P$4&lt;$AE206),OR(P$4&gt;=$AD206,P$4&lt;$AE206)),IF(OR(AND(P$4&gt;=$AH206,P$4&lt;$AI206),AND(P$4&gt;=$AJ206,P$4&lt;$AK206)),$AG206,$AF206),0)))</f>
        <v/>
      </c>
      <c r="Q206" s="40">
        <f>IF(OR($A206="",$AF206=""),"",IF($AL206=1,0,IF(IF($AE206&gt;$AD206,AND(Q$4&gt;=$AD206,Q$4&lt;$AE206),OR(Q$4&gt;=$AD206,Q$4&lt;$AE206)),IF(OR(AND(Q$4&gt;=$AH206,Q$4&lt;$AI206),AND(Q$4&gt;=$AJ206,Q$4&lt;$AK206)),$AG206,$AF206),0)))</f>
        <v/>
      </c>
      <c r="R206" s="40">
        <f>IF(OR($A206="",$AF206=""),"",IF($AL206=1,0,IF(IF($AE206&gt;$AD206,AND(R$4&gt;=$AD206,R$4&lt;$AE206),OR(R$4&gt;=$AD206,R$4&lt;$AE206)),IF(OR(AND(R$4&gt;=$AH206,R$4&lt;$AI206),AND(R$4&gt;=$AJ206,R$4&lt;$AK206)),$AG206,$AF206),0)))</f>
        <v/>
      </c>
      <c r="S206" s="40">
        <f>IF(OR($A206="",$AF206=""),"",IF($AL206=1,0,IF(IF($AE206&gt;$AD206,AND(S$4&gt;=$AD206,S$4&lt;$AE206),OR(S$4&gt;=$AD206,S$4&lt;$AE206)),IF(OR(AND(S$4&gt;=$AH206,S$4&lt;$AI206),AND(S$4&gt;=$AJ206,S$4&lt;$AK206)),$AG206,$AF206),0)))</f>
        <v/>
      </c>
      <c r="T206" s="40">
        <f>IF(OR($A206="",$AF206=""),"",IF($AL206=1,0,IF(IF($AE206&gt;$AD206,AND(T$4&gt;=$AD206,T$4&lt;$AE206),OR(T$4&gt;=$AD206,T$4&lt;$AE206)),IF(OR(AND(T$4&gt;=$AH206,T$4&lt;$AI206),AND(T$4&gt;=$AJ206,T$4&lt;$AK206)),$AG206,$AF206),0)))</f>
        <v/>
      </c>
      <c r="U206" s="40">
        <f>IF(OR($A206="",$AF206=""),"",IF($AL206=1,0,IF(IF($AE206&gt;$AD206,AND(U$4&gt;=$AD206,U$4&lt;$AE206),OR(U$4&gt;=$AD206,U$4&lt;$AE206)),IF(OR(AND(U$4&gt;=$AH206,U$4&lt;$AI206),AND(U$4&gt;=$AJ206,U$4&lt;$AK206)),$AG206,$AF206),0)))</f>
        <v/>
      </c>
      <c r="V206" s="40">
        <f>IF(OR($A206="",$AF206=""),"",IF($AL206=1,0,IF(IF($AE206&gt;$AD206,AND(V$4&gt;=$AD206,V$4&lt;$AE206),OR(V$4&gt;=$AD206,V$4&lt;$AE206)),IF(OR(AND(V$4&gt;=$AH206,V$4&lt;$AI206),AND(V$4&gt;=$AJ206,V$4&lt;$AK206)),$AG206,$AF206),0)))</f>
        <v/>
      </c>
      <c r="W206" s="40">
        <f>IF(OR($A206="",$AF206=""),"",IF($AL206=1,0,IF(IF($AE206&gt;$AD206,AND(W$4&gt;=$AD206,W$4&lt;$AE206),OR(W$4&gt;=$AD206,W$4&lt;$AE206)),IF(OR(AND(W$4&gt;=$AH206,W$4&lt;$AI206),AND(W$4&gt;=$AJ206,W$4&lt;$AK206)),$AG206,$AF206),0)))</f>
        <v/>
      </c>
      <c r="X206" s="40">
        <f>IF(OR($A206="",$AF206=""),"",IF($AL206=1,0,IF(IF($AE206&gt;$AD206,AND(X$4&gt;=$AD206,X$4&lt;$AE206),OR(X$4&gt;=$AD206,X$4&lt;$AE206)),IF(OR(AND(X$4&gt;=$AH206,X$4&lt;$AI206),AND(X$4&gt;=$AJ206,X$4&lt;$AK206)),$AG206,$AF206),0)))</f>
        <v/>
      </c>
      <c r="Y206" s="40">
        <f>IF(OR($A206="",$AF206=""),"",IF($AL206=1,0,IF(IF($AE206&gt;$AD206,AND(Y$4&gt;=$AD206,Y$4&lt;$AE206),OR(Y$4&gt;=$AD206,Y$4&lt;$AE206)),IF(OR(AND(Y$4&gt;=$AH206,Y$4&lt;$AI206),AND(Y$4&gt;=$AJ206,Y$4&lt;$AK206)),$AG206,$AF206),0)))</f>
        <v/>
      </c>
      <c r="Z206" s="40">
        <f>IF(OR($A206="",$AF206=""),"",IF($AL206=1,0,IF(IF($AE206&gt;$AD206,AND(Z$4&gt;=$AD206,Z$4&lt;$AE206),OR(Z$4&gt;=$AD206,Z$4&lt;$AE206)),IF(OR(AND(Z$4&gt;=$AH206,Z$4&lt;$AI206),AND(Z$4&gt;=$AJ206,Z$4&lt;$AK206)),$AG206,$AF206),0)))</f>
        <v/>
      </c>
      <c r="AA206" s="41">
        <f>IF($A206="","",SUM(C206:Z206))</f>
        <v/>
      </c>
      <c r="AC206" s="42" t="n">
        <v>1</v>
      </c>
      <c r="AD206" s="42">
        <f>IF('3 Movimento'!$B$36&lt;&gt;"",'3 Movimento'!$B$36,IF('1 Loja'!B$16="",0,'1 Loja'!B$16))*24</f>
        <v/>
      </c>
      <c r="AE206" s="42">
        <f>IF('3 Movimento'!$C$36&lt;&gt;"",'3 Movimento'!$C$36,IF('1 Loja'!B$17="",0,'1 Loja'!B$17))*24</f>
        <v/>
      </c>
      <c r="AF206" s="42">
        <f>IF('3 Movimento'!$D$36="","",'3 Movimento'!$D$36)</f>
        <v/>
      </c>
      <c r="AG206" s="42">
        <f>IF('3 Movimento'!$E$36="",AF206,'3 Movimento'!$E$36)</f>
        <v/>
      </c>
      <c r="AH206" s="42">
        <f>IF('1 Loja'!B$18="",-1,'1 Loja'!B$18*24)</f>
        <v/>
      </c>
      <c r="AI206" s="42">
        <f>IF('1 Loja'!B$19="",-1,'1 Loja'!B$19*24)</f>
        <v/>
      </c>
      <c r="AJ206" s="42">
        <f>IF('1 Loja'!B$20="",-1,'1 Loja'!B$20*24)</f>
        <v/>
      </c>
      <c r="AK206" s="42">
        <f>IF('1 Loja'!B$21="",-1,'1 Loja'!B$21*24)</f>
        <v/>
      </c>
      <c r="AL206" s="42">
        <f>IF(AND('3 Movimento'!$B$36="",'3 Movimento'!$C$36="",OR('1 Loja'!B$16="",'1 Loja'!B$17="")),1,0)</f>
        <v/>
      </c>
    </row>
    <row r="207">
      <c r="A207" s="39">
        <f>IF('3 Movimento'!$A$36="","",'3 Movimento'!$A$36)</f>
        <v/>
      </c>
      <c r="B207" s="39" t="inlineStr">
        <is>
          <t>Sábado</t>
        </is>
      </c>
      <c r="C207" s="40">
        <f>IF(OR($A207="",$AF207=""),"",IF($AL207=1,0,IF(IF($AE207&gt;$AD207,AND(C$4&gt;=$AD207,C$4&lt;$AE207),OR(C$4&gt;=$AD207,C$4&lt;$AE207)),IF(OR(AND(C$4&gt;=$AH207,C$4&lt;$AI207),AND(C$4&gt;=$AJ207,C$4&lt;$AK207)),$AG207,$AF207),0)))</f>
        <v/>
      </c>
      <c r="D207" s="40">
        <f>IF(OR($A207="",$AF207=""),"",IF($AL207=1,0,IF(IF($AE207&gt;$AD207,AND(D$4&gt;=$AD207,D$4&lt;$AE207),OR(D$4&gt;=$AD207,D$4&lt;$AE207)),IF(OR(AND(D$4&gt;=$AH207,D$4&lt;$AI207),AND(D$4&gt;=$AJ207,D$4&lt;$AK207)),$AG207,$AF207),0)))</f>
        <v/>
      </c>
      <c r="E207" s="40">
        <f>IF(OR($A207="",$AF207=""),"",IF($AL207=1,0,IF(IF($AE207&gt;$AD207,AND(E$4&gt;=$AD207,E$4&lt;$AE207),OR(E$4&gt;=$AD207,E$4&lt;$AE207)),IF(OR(AND(E$4&gt;=$AH207,E$4&lt;$AI207),AND(E$4&gt;=$AJ207,E$4&lt;$AK207)),$AG207,$AF207),0)))</f>
        <v/>
      </c>
      <c r="F207" s="40">
        <f>IF(OR($A207="",$AF207=""),"",IF($AL207=1,0,IF(IF($AE207&gt;$AD207,AND(F$4&gt;=$AD207,F$4&lt;$AE207),OR(F$4&gt;=$AD207,F$4&lt;$AE207)),IF(OR(AND(F$4&gt;=$AH207,F$4&lt;$AI207),AND(F$4&gt;=$AJ207,F$4&lt;$AK207)),$AG207,$AF207),0)))</f>
        <v/>
      </c>
      <c r="G207" s="40">
        <f>IF(OR($A207="",$AF207=""),"",IF($AL207=1,0,IF(IF($AE207&gt;$AD207,AND(G$4&gt;=$AD207,G$4&lt;$AE207),OR(G$4&gt;=$AD207,G$4&lt;$AE207)),IF(OR(AND(G$4&gt;=$AH207,G$4&lt;$AI207),AND(G$4&gt;=$AJ207,G$4&lt;$AK207)),$AG207,$AF207),0)))</f>
        <v/>
      </c>
      <c r="H207" s="40">
        <f>IF(OR($A207="",$AF207=""),"",IF($AL207=1,0,IF(IF($AE207&gt;$AD207,AND(H$4&gt;=$AD207,H$4&lt;$AE207),OR(H$4&gt;=$AD207,H$4&lt;$AE207)),IF(OR(AND(H$4&gt;=$AH207,H$4&lt;$AI207),AND(H$4&gt;=$AJ207,H$4&lt;$AK207)),$AG207,$AF207),0)))</f>
        <v/>
      </c>
      <c r="I207" s="40">
        <f>IF(OR($A207="",$AF207=""),"",IF($AL207=1,0,IF(IF($AE207&gt;$AD207,AND(I$4&gt;=$AD207,I$4&lt;$AE207),OR(I$4&gt;=$AD207,I$4&lt;$AE207)),IF(OR(AND(I$4&gt;=$AH207,I$4&lt;$AI207),AND(I$4&gt;=$AJ207,I$4&lt;$AK207)),$AG207,$AF207),0)))</f>
        <v/>
      </c>
      <c r="J207" s="40">
        <f>IF(OR($A207="",$AF207=""),"",IF($AL207=1,0,IF(IF($AE207&gt;$AD207,AND(J$4&gt;=$AD207,J$4&lt;$AE207),OR(J$4&gt;=$AD207,J$4&lt;$AE207)),IF(OR(AND(J$4&gt;=$AH207,J$4&lt;$AI207),AND(J$4&gt;=$AJ207,J$4&lt;$AK207)),$AG207,$AF207),0)))</f>
        <v/>
      </c>
      <c r="K207" s="40">
        <f>IF(OR($A207="",$AF207=""),"",IF($AL207=1,0,IF(IF($AE207&gt;$AD207,AND(K$4&gt;=$AD207,K$4&lt;$AE207),OR(K$4&gt;=$AD207,K$4&lt;$AE207)),IF(OR(AND(K$4&gt;=$AH207,K$4&lt;$AI207),AND(K$4&gt;=$AJ207,K$4&lt;$AK207)),$AG207,$AF207),0)))</f>
        <v/>
      </c>
      <c r="L207" s="40">
        <f>IF(OR($A207="",$AF207=""),"",IF($AL207=1,0,IF(IF($AE207&gt;$AD207,AND(L$4&gt;=$AD207,L$4&lt;$AE207),OR(L$4&gt;=$AD207,L$4&lt;$AE207)),IF(OR(AND(L$4&gt;=$AH207,L$4&lt;$AI207),AND(L$4&gt;=$AJ207,L$4&lt;$AK207)),$AG207,$AF207),0)))</f>
        <v/>
      </c>
      <c r="M207" s="40">
        <f>IF(OR($A207="",$AF207=""),"",IF($AL207=1,0,IF(IF($AE207&gt;$AD207,AND(M$4&gt;=$AD207,M$4&lt;$AE207),OR(M$4&gt;=$AD207,M$4&lt;$AE207)),IF(OR(AND(M$4&gt;=$AH207,M$4&lt;$AI207),AND(M$4&gt;=$AJ207,M$4&lt;$AK207)),$AG207,$AF207),0)))</f>
        <v/>
      </c>
      <c r="N207" s="40">
        <f>IF(OR($A207="",$AF207=""),"",IF($AL207=1,0,IF(IF($AE207&gt;$AD207,AND(N$4&gt;=$AD207,N$4&lt;$AE207),OR(N$4&gt;=$AD207,N$4&lt;$AE207)),IF(OR(AND(N$4&gt;=$AH207,N$4&lt;$AI207),AND(N$4&gt;=$AJ207,N$4&lt;$AK207)),$AG207,$AF207),0)))</f>
        <v/>
      </c>
      <c r="O207" s="40">
        <f>IF(OR($A207="",$AF207=""),"",IF($AL207=1,0,IF(IF($AE207&gt;$AD207,AND(O$4&gt;=$AD207,O$4&lt;$AE207),OR(O$4&gt;=$AD207,O$4&lt;$AE207)),IF(OR(AND(O$4&gt;=$AH207,O$4&lt;$AI207),AND(O$4&gt;=$AJ207,O$4&lt;$AK207)),$AG207,$AF207),0)))</f>
        <v/>
      </c>
      <c r="P207" s="40">
        <f>IF(OR($A207="",$AF207=""),"",IF($AL207=1,0,IF(IF($AE207&gt;$AD207,AND(P$4&gt;=$AD207,P$4&lt;$AE207),OR(P$4&gt;=$AD207,P$4&lt;$AE207)),IF(OR(AND(P$4&gt;=$AH207,P$4&lt;$AI207),AND(P$4&gt;=$AJ207,P$4&lt;$AK207)),$AG207,$AF207),0)))</f>
        <v/>
      </c>
      <c r="Q207" s="40">
        <f>IF(OR($A207="",$AF207=""),"",IF($AL207=1,0,IF(IF($AE207&gt;$AD207,AND(Q$4&gt;=$AD207,Q$4&lt;$AE207),OR(Q$4&gt;=$AD207,Q$4&lt;$AE207)),IF(OR(AND(Q$4&gt;=$AH207,Q$4&lt;$AI207),AND(Q$4&gt;=$AJ207,Q$4&lt;$AK207)),$AG207,$AF207),0)))</f>
        <v/>
      </c>
      <c r="R207" s="40">
        <f>IF(OR($A207="",$AF207=""),"",IF($AL207=1,0,IF(IF($AE207&gt;$AD207,AND(R$4&gt;=$AD207,R$4&lt;$AE207),OR(R$4&gt;=$AD207,R$4&lt;$AE207)),IF(OR(AND(R$4&gt;=$AH207,R$4&lt;$AI207),AND(R$4&gt;=$AJ207,R$4&lt;$AK207)),$AG207,$AF207),0)))</f>
        <v/>
      </c>
      <c r="S207" s="40">
        <f>IF(OR($A207="",$AF207=""),"",IF($AL207=1,0,IF(IF($AE207&gt;$AD207,AND(S$4&gt;=$AD207,S$4&lt;$AE207),OR(S$4&gt;=$AD207,S$4&lt;$AE207)),IF(OR(AND(S$4&gt;=$AH207,S$4&lt;$AI207),AND(S$4&gt;=$AJ207,S$4&lt;$AK207)),$AG207,$AF207),0)))</f>
        <v/>
      </c>
      <c r="T207" s="40">
        <f>IF(OR($A207="",$AF207=""),"",IF($AL207=1,0,IF(IF($AE207&gt;$AD207,AND(T$4&gt;=$AD207,T$4&lt;$AE207),OR(T$4&gt;=$AD207,T$4&lt;$AE207)),IF(OR(AND(T$4&gt;=$AH207,T$4&lt;$AI207),AND(T$4&gt;=$AJ207,T$4&lt;$AK207)),$AG207,$AF207),0)))</f>
        <v/>
      </c>
      <c r="U207" s="40">
        <f>IF(OR($A207="",$AF207=""),"",IF($AL207=1,0,IF(IF($AE207&gt;$AD207,AND(U$4&gt;=$AD207,U$4&lt;$AE207),OR(U$4&gt;=$AD207,U$4&lt;$AE207)),IF(OR(AND(U$4&gt;=$AH207,U$4&lt;$AI207),AND(U$4&gt;=$AJ207,U$4&lt;$AK207)),$AG207,$AF207),0)))</f>
        <v/>
      </c>
      <c r="V207" s="40">
        <f>IF(OR($A207="",$AF207=""),"",IF($AL207=1,0,IF(IF($AE207&gt;$AD207,AND(V$4&gt;=$AD207,V$4&lt;$AE207),OR(V$4&gt;=$AD207,V$4&lt;$AE207)),IF(OR(AND(V$4&gt;=$AH207,V$4&lt;$AI207),AND(V$4&gt;=$AJ207,V$4&lt;$AK207)),$AG207,$AF207),0)))</f>
        <v/>
      </c>
      <c r="W207" s="40">
        <f>IF(OR($A207="",$AF207=""),"",IF($AL207=1,0,IF(IF($AE207&gt;$AD207,AND(W$4&gt;=$AD207,W$4&lt;$AE207),OR(W$4&gt;=$AD207,W$4&lt;$AE207)),IF(OR(AND(W$4&gt;=$AH207,W$4&lt;$AI207),AND(W$4&gt;=$AJ207,W$4&lt;$AK207)),$AG207,$AF207),0)))</f>
        <v/>
      </c>
      <c r="X207" s="40">
        <f>IF(OR($A207="",$AF207=""),"",IF($AL207=1,0,IF(IF($AE207&gt;$AD207,AND(X$4&gt;=$AD207,X$4&lt;$AE207),OR(X$4&gt;=$AD207,X$4&lt;$AE207)),IF(OR(AND(X$4&gt;=$AH207,X$4&lt;$AI207),AND(X$4&gt;=$AJ207,X$4&lt;$AK207)),$AG207,$AF207),0)))</f>
        <v/>
      </c>
      <c r="Y207" s="40">
        <f>IF(OR($A207="",$AF207=""),"",IF($AL207=1,0,IF(IF($AE207&gt;$AD207,AND(Y$4&gt;=$AD207,Y$4&lt;$AE207),OR(Y$4&gt;=$AD207,Y$4&lt;$AE207)),IF(OR(AND(Y$4&gt;=$AH207,Y$4&lt;$AI207),AND(Y$4&gt;=$AJ207,Y$4&lt;$AK207)),$AG207,$AF207),0)))</f>
        <v/>
      </c>
      <c r="Z207" s="40">
        <f>IF(OR($A207="",$AF207=""),"",IF($AL207=1,0,IF(IF($AE207&gt;$AD207,AND(Z$4&gt;=$AD207,Z$4&lt;$AE207),OR(Z$4&gt;=$AD207,Z$4&lt;$AE207)),IF(OR(AND(Z$4&gt;=$AH207,Z$4&lt;$AI207),AND(Z$4&gt;=$AJ207,Z$4&lt;$AK207)),$AG207,$AF207),0)))</f>
        <v/>
      </c>
      <c r="AA207" s="41">
        <f>IF($A207="","",SUM(C207:Z207))</f>
        <v/>
      </c>
      <c r="AC207" s="42" t="n">
        <v>2</v>
      </c>
      <c r="AD207" s="42">
        <f>IF('3 Movimento'!$B$36&lt;&gt;"",'3 Movimento'!$B$36,IF('1 Loja'!C$16="",0,'1 Loja'!C$16))*24</f>
        <v/>
      </c>
      <c r="AE207" s="42">
        <f>IF('3 Movimento'!$C$36&lt;&gt;"",'3 Movimento'!$C$36,IF('1 Loja'!C$17="",0,'1 Loja'!C$17))*24</f>
        <v/>
      </c>
      <c r="AF207" s="42">
        <f>IF('3 Movimento'!$F$36="","",'3 Movimento'!$F$36)</f>
        <v/>
      </c>
      <c r="AG207" s="42">
        <f>IF('3 Movimento'!$G$36="",AF207,'3 Movimento'!$G$36)</f>
        <v/>
      </c>
      <c r="AH207" s="42">
        <f>IF('1 Loja'!C$18="",-1,'1 Loja'!C$18*24)</f>
        <v/>
      </c>
      <c r="AI207" s="42">
        <f>IF('1 Loja'!C$19="",-1,'1 Loja'!C$19*24)</f>
        <v/>
      </c>
      <c r="AJ207" s="42">
        <f>IF('1 Loja'!C$20="",-1,'1 Loja'!C$20*24)</f>
        <v/>
      </c>
      <c r="AK207" s="42">
        <f>IF('1 Loja'!C$21="",-1,'1 Loja'!C$21*24)</f>
        <v/>
      </c>
      <c r="AL207" s="42">
        <f>IF(AND('3 Movimento'!$B$36="",'3 Movimento'!$C$36="",OR('1 Loja'!C$16="",'1 Loja'!C$17="")),1,0)</f>
        <v/>
      </c>
    </row>
    <row r="208">
      <c r="A208" s="39">
        <f>IF('3 Movimento'!$A$36="","",'3 Movimento'!$A$36)</f>
        <v/>
      </c>
      <c r="B208" s="39" t="inlineStr">
        <is>
          <t>Domingo</t>
        </is>
      </c>
      <c r="C208" s="40">
        <f>IF(OR($A208="",$AF208=""),"",IF($AL208=1,0,IF(IF($AE208&gt;$AD208,AND(C$4&gt;=$AD208,C$4&lt;$AE208),OR(C$4&gt;=$AD208,C$4&lt;$AE208)),IF(OR(AND(C$4&gt;=$AH208,C$4&lt;$AI208),AND(C$4&gt;=$AJ208,C$4&lt;$AK208)),$AG208,$AF208),0)))</f>
        <v/>
      </c>
      <c r="D208" s="40">
        <f>IF(OR($A208="",$AF208=""),"",IF($AL208=1,0,IF(IF($AE208&gt;$AD208,AND(D$4&gt;=$AD208,D$4&lt;$AE208),OR(D$4&gt;=$AD208,D$4&lt;$AE208)),IF(OR(AND(D$4&gt;=$AH208,D$4&lt;$AI208),AND(D$4&gt;=$AJ208,D$4&lt;$AK208)),$AG208,$AF208),0)))</f>
        <v/>
      </c>
      <c r="E208" s="40">
        <f>IF(OR($A208="",$AF208=""),"",IF($AL208=1,0,IF(IF($AE208&gt;$AD208,AND(E$4&gt;=$AD208,E$4&lt;$AE208),OR(E$4&gt;=$AD208,E$4&lt;$AE208)),IF(OR(AND(E$4&gt;=$AH208,E$4&lt;$AI208),AND(E$4&gt;=$AJ208,E$4&lt;$AK208)),$AG208,$AF208),0)))</f>
        <v/>
      </c>
      <c r="F208" s="40">
        <f>IF(OR($A208="",$AF208=""),"",IF($AL208=1,0,IF(IF($AE208&gt;$AD208,AND(F$4&gt;=$AD208,F$4&lt;$AE208),OR(F$4&gt;=$AD208,F$4&lt;$AE208)),IF(OR(AND(F$4&gt;=$AH208,F$4&lt;$AI208),AND(F$4&gt;=$AJ208,F$4&lt;$AK208)),$AG208,$AF208),0)))</f>
        <v/>
      </c>
      <c r="G208" s="40">
        <f>IF(OR($A208="",$AF208=""),"",IF($AL208=1,0,IF(IF($AE208&gt;$AD208,AND(G$4&gt;=$AD208,G$4&lt;$AE208),OR(G$4&gt;=$AD208,G$4&lt;$AE208)),IF(OR(AND(G$4&gt;=$AH208,G$4&lt;$AI208),AND(G$4&gt;=$AJ208,G$4&lt;$AK208)),$AG208,$AF208),0)))</f>
        <v/>
      </c>
      <c r="H208" s="40">
        <f>IF(OR($A208="",$AF208=""),"",IF($AL208=1,0,IF(IF($AE208&gt;$AD208,AND(H$4&gt;=$AD208,H$4&lt;$AE208),OR(H$4&gt;=$AD208,H$4&lt;$AE208)),IF(OR(AND(H$4&gt;=$AH208,H$4&lt;$AI208),AND(H$4&gt;=$AJ208,H$4&lt;$AK208)),$AG208,$AF208),0)))</f>
        <v/>
      </c>
      <c r="I208" s="40">
        <f>IF(OR($A208="",$AF208=""),"",IF($AL208=1,0,IF(IF($AE208&gt;$AD208,AND(I$4&gt;=$AD208,I$4&lt;$AE208),OR(I$4&gt;=$AD208,I$4&lt;$AE208)),IF(OR(AND(I$4&gt;=$AH208,I$4&lt;$AI208),AND(I$4&gt;=$AJ208,I$4&lt;$AK208)),$AG208,$AF208),0)))</f>
        <v/>
      </c>
      <c r="J208" s="40">
        <f>IF(OR($A208="",$AF208=""),"",IF($AL208=1,0,IF(IF($AE208&gt;$AD208,AND(J$4&gt;=$AD208,J$4&lt;$AE208),OR(J$4&gt;=$AD208,J$4&lt;$AE208)),IF(OR(AND(J$4&gt;=$AH208,J$4&lt;$AI208),AND(J$4&gt;=$AJ208,J$4&lt;$AK208)),$AG208,$AF208),0)))</f>
        <v/>
      </c>
      <c r="K208" s="40">
        <f>IF(OR($A208="",$AF208=""),"",IF($AL208=1,0,IF(IF($AE208&gt;$AD208,AND(K$4&gt;=$AD208,K$4&lt;$AE208),OR(K$4&gt;=$AD208,K$4&lt;$AE208)),IF(OR(AND(K$4&gt;=$AH208,K$4&lt;$AI208),AND(K$4&gt;=$AJ208,K$4&lt;$AK208)),$AG208,$AF208),0)))</f>
        <v/>
      </c>
      <c r="L208" s="40">
        <f>IF(OR($A208="",$AF208=""),"",IF($AL208=1,0,IF(IF($AE208&gt;$AD208,AND(L$4&gt;=$AD208,L$4&lt;$AE208),OR(L$4&gt;=$AD208,L$4&lt;$AE208)),IF(OR(AND(L$4&gt;=$AH208,L$4&lt;$AI208),AND(L$4&gt;=$AJ208,L$4&lt;$AK208)),$AG208,$AF208),0)))</f>
        <v/>
      </c>
      <c r="M208" s="40">
        <f>IF(OR($A208="",$AF208=""),"",IF($AL208=1,0,IF(IF($AE208&gt;$AD208,AND(M$4&gt;=$AD208,M$4&lt;$AE208),OR(M$4&gt;=$AD208,M$4&lt;$AE208)),IF(OR(AND(M$4&gt;=$AH208,M$4&lt;$AI208),AND(M$4&gt;=$AJ208,M$4&lt;$AK208)),$AG208,$AF208),0)))</f>
        <v/>
      </c>
      <c r="N208" s="40">
        <f>IF(OR($A208="",$AF208=""),"",IF($AL208=1,0,IF(IF($AE208&gt;$AD208,AND(N$4&gt;=$AD208,N$4&lt;$AE208),OR(N$4&gt;=$AD208,N$4&lt;$AE208)),IF(OR(AND(N$4&gt;=$AH208,N$4&lt;$AI208),AND(N$4&gt;=$AJ208,N$4&lt;$AK208)),$AG208,$AF208),0)))</f>
        <v/>
      </c>
      <c r="O208" s="40">
        <f>IF(OR($A208="",$AF208=""),"",IF($AL208=1,0,IF(IF($AE208&gt;$AD208,AND(O$4&gt;=$AD208,O$4&lt;$AE208),OR(O$4&gt;=$AD208,O$4&lt;$AE208)),IF(OR(AND(O$4&gt;=$AH208,O$4&lt;$AI208),AND(O$4&gt;=$AJ208,O$4&lt;$AK208)),$AG208,$AF208),0)))</f>
        <v/>
      </c>
      <c r="P208" s="40">
        <f>IF(OR($A208="",$AF208=""),"",IF($AL208=1,0,IF(IF($AE208&gt;$AD208,AND(P$4&gt;=$AD208,P$4&lt;$AE208),OR(P$4&gt;=$AD208,P$4&lt;$AE208)),IF(OR(AND(P$4&gt;=$AH208,P$4&lt;$AI208),AND(P$4&gt;=$AJ208,P$4&lt;$AK208)),$AG208,$AF208),0)))</f>
        <v/>
      </c>
      <c r="Q208" s="40">
        <f>IF(OR($A208="",$AF208=""),"",IF($AL208=1,0,IF(IF($AE208&gt;$AD208,AND(Q$4&gt;=$AD208,Q$4&lt;$AE208),OR(Q$4&gt;=$AD208,Q$4&lt;$AE208)),IF(OR(AND(Q$4&gt;=$AH208,Q$4&lt;$AI208),AND(Q$4&gt;=$AJ208,Q$4&lt;$AK208)),$AG208,$AF208),0)))</f>
        <v/>
      </c>
      <c r="R208" s="40">
        <f>IF(OR($A208="",$AF208=""),"",IF($AL208=1,0,IF(IF($AE208&gt;$AD208,AND(R$4&gt;=$AD208,R$4&lt;$AE208),OR(R$4&gt;=$AD208,R$4&lt;$AE208)),IF(OR(AND(R$4&gt;=$AH208,R$4&lt;$AI208),AND(R$4&gt;=$AJ208,R$4&lt;$AK208)),$AG208,$AF208),0)))</f>
        <v/>
      </c>
      <c r="S208" s="40">
        <f>IF(OR($A208="",$AF208=""),"",IF($AL208=1,0,IF(IF($AE208&gt;$AD208,AND(S$4&gt;=$AD208,S$4&lt;$AE208),OR(S$4&gt;=$AD208,S$4&lt;$AE208)),IF(OR(AND(S$4&gt;=$AH208,S$4&lt;$AI208),AND(S$4&gt;=$AJ208,S$4&lt;$AK208)),$AG208,$AF208),0)))</f>
        <v/>
      </c>
      <c r="T208" s="40">
        <f>IF(OR($A208="",$AF208=""),"",IF($AL208=1,0,IF(IF($AE208&gt;$AD208,AND(T$4&gt;=$AD208,T$4&lt;$AE208),OR(T$4&gt;=$AD208,T$4&lt;$AE208)),IF(OR(AND(T$4&gt;=$AH208,T$4&lt;$AI208),AND(T$4&gt;=$AJ208,T$4&lt;$AK208)),$AG208,$AF208),0)))</f>
        <v/>
      </c>
      <c r="U208" s="40">
        <f>IF(OR($A208="",$AF208=""),"",IF($AL208=1,0,IF(IF($AE208&gt;$AD208,AND(U$4&gt;=$AD208,U$4&lt;$AE208),OR(U$4&gt;=$AD208,U$4&lt;$AE208)),IF(OR(AND(U$4&gt;=$AH208,U$4&lt;$AI208),AND(U$4&gt;=$AJ208,U$4&lt;$AK208)),$AG208,$AF208),0)))</f>
        <v/>
      </c>
      <c r="V208" s="40">
        <f>IF(OR($A208="",$AF208=""),"",IF($AL208=1,0,IF(IF($AE208&gt;$AD208,AND(V$4&gt;=$AD208,V$4&lt;$AE208),OR(V$4&gt;=$AD208,V$4&lt;$AE208)),IF(OR(AND(V$4&gt;=$AH208,V$4&lt;$AI208),AND(V$4&gt;=$AJ208,V$4&lt;$AK208)),$AG208,$AF208),0)))</f>
        <v/>
      </c>
      <c r="W208" s="40">
        <f>IF(OR($A208="",$AF208=""),"",IF($AL208=1,0,IF(IF($AE208&gt;$AD208,AND(W$4&gt;=$AD208,W$4&lt;$AE208),OR(W$4&gt;=$AD208,W$4&lt;$AE208)),IF(OR(AND(W$4&gt;=$AH208,W$4&lt;$AI208),AND(W$4&gt;=$AJ208,W$4&lt;$AK208)),$AG208,$AF208),0)))</f>
        <v/>
      </c>
      <c r="X208" s="40">
        <f>IF(OR($A208="",$AF208=""),"",IF($AL208=1,0,IF(IF($AE208&gt;$AD208,AND(X$4&gt;=$AD208,X$4&lt;$AE208),OR(X$4&gt;=$AD208,X$4&lt;$AE208)),IF(OR(AND(X$4&gt;=$AH208,X$4&lt;$AI208),AND(X$4&gt;=$AJ208,X$4&lt;$AK208)),$AG208,$AF208),0)))</f>
        <v/>
      </c>
      <c r="Y208" s="40">
        <f>IF(OR($A208="",$AF208=""),"",IF($AL208=1,0,IF(IF($AE208&gt;$AD208,AND(Y$4&gt;=$AD208,Y$4&lt;$AE208),OR(Y$4&gt;=$AD208,Y$4&lt;$AE208)),IF(OR(AND(Y$4&gt;=$AH208,Y$4&lt;$AI208),AND(Y$4&gt;=$AJ208,Y$4&lt;$AK208)),$AG208,$AF208),0)))</f>
        <v/>
      </c>
      <c r="Z208" s="40">
        <f>IF(OR($A208="",$AF208=""),"",IF($AL208=1,0,IF(IF($AE208&gt;$AD208,AND(Z$4&gt;=$AD208,Z$4&lt;$AE208),OR(Z$4&gt;=$AD208,Z$4&lt;$AE208)),IF(OR(AND(Z$4&gt;=$AH208,Z$4&lt;$AI208),AND(Z$4&gt;=$AJ208,Z$4&lt;$AK208)),$AG208,$AF208),0)))</f>
        <v/>
      </c>
      <c r="AA208" s="41">
        <f>IF($A208="","",SUM(C208:Z208))</f>
        <v/>
      </c>
      <c r="AC208" s="42" t="n">
        <v>3</v>
      </c>
      <c r="AD208" s="42">
        <f>IF('3 Movimento'!$B$36&lt;&gt;"",'3 Movimento'!$B$36,IF('1 Loja'!D$16="",0,'1 Loja'!D$16))*24</f>
        <v/>
      </c>
      <c r="AE208" s="42">
        <f>IF('3 Movimento'!$C$36&lt;&gt;"",'3 Movimento'!$C$36,IF('1 Loja'!D$17="",0,'1 Loja'!D$17))*24</f>
        <v/>
      </c>
      <c r="AF208" s="42">
        <f>IF('3 Movimento'!$H$36="","",'3 Movimento'!$H$36)</f>
        <v/>
      </c>
      <c r="AG208" s="42">
        <f>IF('3 Movimento'!$I$36="",AF208,'3 Movimento'!$I$36)</f>
        <v/>
      </c>
      <c r="AH208" s="42">
        <f>IF('1 Loja'!D$18="",-1,'1 Loja'!D$18*24)</f>
        <v/>
      </c>
      <c r="AI208" s="42">
        <f>IF('1 Loja'!D$19="",-1,'1 Loja'!D$19*24)</f>
        <v/>
      </c>
      <c r="AJ208" s="42">
        <f>IF('1 Loja'!D$20="",-1,'1 Loja'!D$20*24)</f>
        <v/>
      </c>
      <c r="AK208" s="42">
        <f>IF('1 Loja'!D$21="",-1,'1 Loja'!D$21*24)</f>
        <v/>
      </c>
      <c r="AL208" s="42">
        <f>IF(AND('3 Movimento'!$B$36="",'3 Movimento'!$C$36="",OR('1 Loja'!D$16="",'1 Loja'!D$17="")),1,0)</f>
        <v/>
      </c>
    </row>
    <row r="209">
      <c r="A209" s="39">
        <f>IF('3 Movimento'!$A$37="","",'3 Movimento'!$A$37)</f>
        <v/>
      </c>
      <c r="B209" s="39" t="inlineStr">
        <is>
          <t>Segunda</t>
        </is>
      </c>
      <c r="C209" s="40">
        <f>IF(OR($A209="",$AF209=""),"",IF($AL209=1,0,IF(IF($AE209&gt;$AD209,AND(C$4&gt;=$AD209,C$4&lt;$AE209),OR(C$4&gt;=$AD209,C$4&lt;$AE209)),IF(OR(AND(C$4&gt;=$AH209,C$4&lt;$AI209),AND(C$4&gt;=$AJ209,C$4&lt;$AK209)),$AG209,$AF209),0)))</f>
        <v/>
      </c>
      <c r="D209" s="40">
        <f>IF(OR($A209="",$AF209=""),"",IF($AL209=1,0,IF(IF($AE209&gt;$AD209,AND(D$4&gt;=$AD209,D$4&lt;$AE209),OR(D$4&gt;=$AD209,D$4&lt;$AE209)),IF(OR(AND(D$4&gt;=$AH209,D$4&lt;$AI209),AND(D$4&gt;=$AJ209,D$4&lt;$AK209)),$AG209,$AF209),0)))</f>
        <v/>
      </c>
      <c r="E209" s="40">
        <f>IF(OR($A209="",$AF209=""),"",IF($AL209=1,0,IF(IF($AE209&gt;$AD209,AND(E$4&gt;=$AD209,E$4&lt;$AE209),OR(E$4&gt;=$AD209,E$4&lt;$AE209)),IF(OR(AND(E$4&gt;=$AH209,E$4&lt;$AI209),AND(E$4&gt;=$AJ209,E$4&lt;$AK209)),$AG209,$AF209),0)))</f>
        <v/>
      </c>
      <c r="F209" s="40">
        <f>IF(OR($A209="",$AF209=""),"",IF($AL209=1,0,IF(IF($AE209&gt;$AD209,AND(F$4&gt;=$AD209,F$4&lt;$AE209),OR(F$4&gt;=$AD209,F$4&lt;$AE209)),IF(OR(AND(F$4&gt;=$AH209,F$4&lt;$AI209),AND(F$4&gt;=$AJ209,F$4&lt;$AK209)),$AG209,$AF209),0)))</f>
        <v/>
      </c>
      <c r="G209" s="40">
        <f>IF(OR($A209="",$AF209=""),"",IF($AL209=1,0,IF(IF($AE209&gt;$AD209,AND(G$4&gt;=$AD209,G$4&lt;$AE209),OR(G$4&gt;=$AD209,G$4&lt;$AE209)),IF(OR(AND(G$4&gt;=$AH209,G$4&lt;$AI209),AND(G$4&gt;=$AJ209,G$4&lt;$AK209)),$AG209,$AF209),0)))</f>
        <v/>
      </c>
      <c r="H209" s="40">
        <f>IF(OR($A209="",$AF209=""),"",IF($AL209=1,0,IF(IF($AE209&gt;$AD209,AND(H$4&gt;=$AD209,H$4&lt;$AE209),OR(H$4&gt;=$AD209,H$4&lt;$AE209)),IF(OR(AND(H$4&gt;=$AH209,H$4&lt;$AI209),AND(H$4&gt;=$AJ209,H$4&lt;$AK209)),$AG209,$AF209),0)))</f>
        <v/>
      </c>
      <c r="I209" s="40">
        <f>IF(OR($A209="",$AF209=""),"",IF($AL209=1,0,IF(IF($AE209&gt;$AD209,AND(I$4&gt;=$AD209,I$4&lt;$AE209),OR(I$4&gt;=$AD209,I$4&lt;$AE209)),IF(OR(AND(I$4&gt;=$AH209,I$4&lt;$AI209),AND(I$4&gt;=$AJ209,I$4&lt;$AK209)),$AG209,$AF209),0)))</f>
        <v/>
      </c>
      <c r="J209" s="40">
        <f>IF(OR($A209="",$AF209=""),"",IF($AL209=1,0,IF(IF($AE209&gt;$AD209,AND(J$4&gt;=$AD209,J$4&lt;$AE209),OR(J$4&gt;=$AD209,J$4&lt;$AE209)),IF(OR(AND(J$4&gt;=$AH209,J$4&lt;$AI209),AND(J$4&gt;=$AJ209,J$4&lt;$AK209)),$AG209,$AF209),0)))</f>
        <v/>
      </c>
      <c r="K209" s="40">
        <f>IF(OR($A209="",$AF209=""),"",IF($AL209=1,0,IF(IF($AE209&gt;$AD209,AND(K$4&gt;=$AD209,K$4&lt;$AE209),OR(K$4&gt;=$AD209,K$4&lt;$AE209)),IF(OR(AND(K$4&gt;=$AH209,K$4&lt;$AI209),AND(K$4&gt;=$AJ209,K$4&lt;$AK209)),$AG209,$AF209),0)))</f>
        <v/>
      </c>
      <c r="L209" s="40">
        <f>IF(OR($A209="",$AF209=""),"",IF($AL209=1,0,IF(IF($AE209&gt;$AD209,AND(L$4&gt;=$AD209,L$4&lt;$AE209),OR(L$4&gt;=$AD209,L$4&lt;$AE209)),IF(OR(AND(L$4&gt;=$AH209,L$4&lt;$AI209),AND(L$4&gt;=$AJ209,L$4&lt;$AK209)),$AG209,$AF209),0)))</f>
        <v/>
      </c>
      <c r="M209" s="40">
        <f>IF(OR($A209="",$AF209=""),"",IF($AL209=1,0,IF(IF($AE209&gt;$AD209,AND(M$4&gt;=$AD209,M$4&lt;$AE209),OR(M$4&gt;=$AD209,M$4&lt;$AE209)),IF(OR(AND(M$4&gt;=$AH209,M$4&lt;$AI209),AND(M$4&gt;=$AJ209,M$4&lt;$AK209)),$AG209,$AF209),0)))</f>
        <v/>
      </c>
      <c r="N209" s="40">
        <f>IF(OR($A209="",$AF209=""),"",IF($AL209=1,0,IF(IF($AE209&gt;$AD209,AND(N$4&gt;=$AD209,N$4&lt;$AE209),OR(N$4&gt;=$AD209,N$4&lt;$AE209)),IF(OR(AND(N$4&gt;=$AH209,N$4&lt;$AI209),AND(N$4&gt;=$AJ209,N$4&lt;$AK209)),$AG209,$AF209),0)))</f>
        <v/>
      </c>
      <c r="O209" s="40">
        <f>IF(OR($A209="",$AF209=""),"",IF($AL209=1,0,IF(IF($AE209&gt;$AD209,AND(O$4&gt;=$AD209,O$4&lt;$AE209),OR(O$4&gt;=$AD209,O$4&lt;$AE209)),IF(OR(AND(O$4&gt;=$AH209,O$4&lt;$AI209),AND(O$4&gt;=$AJ209,O$4&lt;$AK209)),$AG209,$AF209),0)))</f>
        <v/>
      </c>
      <c r="P209" s="40">
        <f>IF(OR($A209="",$AF209=""),"",IF($AL209=1,0,IF(IF($AE209&gt;$AD209,AND(P$4&gt;=$AD209,P$4&lt;$AE209),OR(P$4&gt;=$AD209,P$4&lt;$AE209)),IF(OR(AND(P$4&gt;=$AH209,P$4&lt;$AI209),AND(P$4&gt;=$AJ209,P$4&lt;$AK209)),$AG209,$AF209),0)))</f>
        <v/>
      </c>
      <c r="Q209" s="40">
        <f>IF(OR($A209="",$AF209=""),"",IF($AL209=1,0,IF(IF($AE209&gt;$AD209,AND(Q$4&gt;=$AD209,Q$4&lt;$AE209),OR(Q$4&gt;=$AD209,Q$4&lt;$AE209)),IF(OR(AND(Q$4&gt;=$AH209,Q$4&lt;$AI209),AND(Q$4&gt;=$AJ209,Q$4&lt;$AK209)),$AG209,$AF209),0)))</f>
        <v/>
      </c>
      <c r="R209" s="40">
        <f>IF(OR($A209="",$AF209=""),"",IF($AL209=1,0,IF(IF($AE209&gt;$AD209,AND(R$4&gt;=$AD209,R$4&lt;$AE209),OR(R$4&gt;=$AD209,R$4&lt;$AE209)),IF(OR(AND(R$4&gt;=$AH209,R$4&lt;$AI209),AND(R$4&gt;=$AJ209,R$4&lt;$AK209)),$AG209,$AF209),0)))</f>
        <v/>
      </c>
      <c r="S209" s="40">
        <f>IF(OR($A209="",$AF209=""),"",IF($AL209=1,0,IF(IF($AE209&gt;$AD209,AND(S$4&gt;=$AD209,S$4&lt;$AE209),OR(S$4&gt;=$AD209,S$4&lt;$AE209)),IF(OR(AND(S$4&gt;=$AH209,S$4&lt;$AI209),AND(S$4&gt;=$AJ209,S$4&lt;$AK209)),$AG209,$AF209),0)))</f>
        <v/>
      </c>
      <c r="T209" s="40">
        <f>IF(OR($A209="",$AF209=""),"",IF($AL209=1,0,IF(IF($AE209&gt;$AD209,AND(T$4&gt;=$AD209,T$4&lt;$AE209),OR(T$4&gt;=$AD209,T$4&lt;$AE209)),IF(OR(AND(T$4&gt;=$AH209,T$4&lt;$AI209),AND(T$4&gt;=$AJ209,T$4&lt;$AK209)),$AG209,$AF209),0)))</f>
        <v/>
      </c>
      <c r="U209" s="40">
        <f>IF(OR($A209="",$AF209=""),"",IF($AL209=1,0,IF(IF($AE209&gt;$AD209,AND(U$4&gt;=$AD209,U$4&lt;$AE209),OR(U$4&gt;=$AD209,U$4&lt;$AE209)),IF(OR(AND(U$4&gt;=$AH209,U$4&lt;$AI209),AND(U$4&gt;=$AJ209,U$4&lt;$AK209)),$AG209,$AF209),0)))</f>
        <v/>
      </c>
      <c r="V209" s="40">
        <f>IF(OR($A209="",$AF209=""),"",IF($AL209=1,0,IF(IF($AE209&gt;$AD209,AND(V$4&gt;=$AD209,V$4&lt;$AE209),OR(V$4&gt;=$AD209,V$4&lt;$AE209)),IF(OR(AND(V$4&gt;=$AH209,V$4&lt;$AI209),AND(V$4&gt;=$AJ209,V$4&lt;$AK209)),$AG209,$AF209),0)))</f>
        <v/>
      </c>
      <c r="W209" s="40">
        <f>IF(OR($A209="",$AF209=""),"",IF($AL209=1,0,IF(IF($AE209&gt;$AD209,AND(W$4&gt;=$AD209,W$4&lt;$AE209),OR(W$4&gt;=$AD209,W$4&lt;$AE209)),IF(OR(AND(W$4&gt;=$AH209,W$4&lt;$AI209),AND(W$4&gt;=$AJ209,W$4&lt;$AK209)),$AG209,$AF209),0)))</f>
        <v/>
      </c>
      <c r="X209" s="40">
        <f>IF(OR($A209="",$AF209=""),"",IF($AL209=1,0,IF(IF($AE209&gt;$AD209,AND(X$4&gt;=$AD209,X$4&lt;$AE209),OR(X$4&gt;=$AD209,X$4&lt;$AE209)),IF(OR(AND(X$4&gt;=$AH209,X$4&lt;$AI209),AND(X$4&gt;=$AJ209,X$4&lt;$AK209)),$AG209,$AF209),0)))</f>
        <v/>
      </c>
      <c r="Y209" s="40">
        <f>IF(OR($A209="",$AF209=""),"",IF($AL209=1,0,IF(IF($AE209&gt;$AD209,AND(Y$4&gt;=$AD209,Y$4&lt;$AE209),OR(Y$4&gt;=$AD209,Y$4&lt;$AE209)),IF(OR(AND(Y$4&gt;=$AH209,Y$4&lt;$AI209),AND(Y$4&gt;=$AJ209,Y$4&lt;$AK209)),$AG209,$AF209),0)))</f>
        <v/>
      </c>
      <c r="Z209" s="40">
        <f>IF(OR($A209="",$AF209=""),"",IF($AL209=1,0,IF(IF($AE209&gt;$AD209,AND(Z$4&gt;=$AD209,Z$4&lt;$AE209),OR(Z$4&gt;=$AD209,Z$4&lt;$AE209)),IF(OR(AND(Z$4&gt;=$AH209,Z$4&lt;$AI209),AND(Z$4&gt;=$AJ209,Z$4&lt;$AK209)),$AG209,$AF209),0)))</f>
        <v/>
      </c>
      <c r="AA209" s="41">
        <f>IF($A209="","",SUM(C209:Z209))</f>
        <v/>
      </c>
      <c r="AC209" s="42" t="n">
        <v>1</v>
      </c>
      <c r="AD209" s="42">
        <f>IF('3 Movimento'!$B$37&lt;&gt;"",'3 Movimento'!$B$37,IF('1 Loja'!B$16="",0,'1 Loja'!B$16))*24</f>
        <v/>
      </c>
      <c r="AE209" s="42">
        <f>IF('3 Movimento'!$C$37&lt;&gt;"",'3 Movimento'!$C$37,IF('1 Loja'!B$17="",0,'1 Loja'!B$17))*24</f>
        <v/>
      </c>
      <c r="AF209" s="42">
        <f>IF('3 Movimento'!$D$37="","",'3 Movimento'!$D$37)</f>
        <v/>
      </c>
      <c r="AG209" s="42">
        <f>IF('3 Movimento'!$E$37="",AF209,'3 Movimento'!$E$37)</f>
        <v/>
      </c>
      <c r="AH209" s="42">
        <f>IF('1 Loja'!B$18="",-1,'1 Loja'!B$18*24)</f>
        <v/>
      </c>
      <c r="AI209" s="42">
        <f>IF('1 Loja'!B$19="",-1,'1 Loja'!B$19*24)</f>
        <v/>
      </c>
      <c r="AJ209" s="42">
        <f>IF('1 Loja'!B$20="",-1,'1 Loja'!B$20*24)</f>
        <v/>
      </c>
      <c r="AK209" s="42">
        <f>IF('1 Loja'!B$21="",-1,'1 Loja'!B$21*24)</f>
        <v/>
      </c>
      <c r="AL209" s="42">
        <f>IF(AND('3 Movimento'!$B$37="",'3 Movimento'!$C$37="",OR('1 Loja'!B$16="",'1 Loja'!B$17="")),1,0)</f>
        <v/>
      </c>
    </row>
    <row r="210">
      <c r="A210" s="39">
        <f>IF('3 Movimento'!$A$37="","",'3 Movimento'!$A$37)</f>
        <v/>
      </c>
      <c r="B210" s="39" t="inlineStr">
        <is>
          <t>Terça</t>
        </is>
      </c>
      <c r="C210" s="40">
        <f>IF(OR($A210="",$AF210=""),"",IF($AL210=1,0,IF(IF($AE210&gt;$AD210,AND(C$4&gt;=$AD210,C$4&lt;$AE210),OR(C$4&gt;=$AD210,C$4&lt;$AE210)),IF(OR(AND(C$4&gt;=$AH210,C$4&lt;$AI210),AND(C$4&gt;=$AJ210,C$4&lt;$AK210)),$AG210,$AF210),0)))</f>
        <v/>
      </c>
      <c r="D210" s="40">
        <f>IF(OR($A210="",$AF210=""),"",IF($AL210=1,0,IF(IF($AE210&gt;$AD210,AND(D$4&gt;=$AD210,D$4&lt;$AE210),OR(D$4&gt;=$AD210,D$4&lt;$AE210)),IF(OR(AND(D$4&gt;=$AH210,D$4&lt;$AI210),AND(D$4&gt;=$AJ210,D$4&lt;$AK210)),$AG210,$AF210),0)))</f>
        <v/>
      </c>
      <c r="E210" s="40">
        <f>IF(OR($A210="",$AF210=""),"",IF($AL210=1,0,IF(IF($AE210&gt;$AD210,AND(E$4&gt;=$AD210,E$4&lt;$AE210),OR(E$4&gt;=$AD210,E$4&lt;$AE210)),IF(OR(AND(E$4&gt;=$AH210,E$4&lt;$AI210),AND(E$4&gt;=$AJ210,E$4&lt;$AK210)),$AG210,$AF210),0)))</f>
        <v/>
      </c>
      <c r="F210" s="40">
        <f>IF(OR($A210="",$AF210=""),"",IF($AL210=1,0,IF(IF($AE210&gt;$AD210,AND(F$4&gt;=$AD210,F$4&lt;$AE210),OR(F$4&gt;=$AD210,F$4&lt;$AE210)),IF(OR(AND(F$4&gt;=$AH210,F$4&lt;$AI210),AND(F$4&gt;=$AJ210,F$4&lt;$AK210)),$AG210,$AF210),0)))</f>
        <v/>
      </c>
      <c r="G210" s="40">
        <f>IF(OR($A210="",$AF210=""),"",IF($AL210=1,0,IF(IF($AE210&gt;$AD210,AND(G$4&gt;=$AD210,G$4&lt;$AE210),OR(G$4&gt;=$AD210,G$4&lt;$AE210)),IF(OR(AND(G$4&gt;=$AH210,G$4&lt;$AI210),AND(G$4&gt;=$AJ210,G$4&lt;$AK210)),$AG210,$AF210),0)))</f>
        <v/>
      </c>
      <c r="H210" s="40">
        <f>IF(OR($A210="",$AF210=""),"",IF($AL210=1,0,IF(IF($AE210&gt;$AD210,AND(H$4&gt;=$AD210,H$4&lt;$AE210),OR(H$4&gt;=$AD210,H$4&lt;$AE210)),IF(OR(AND(H$4&gt;=$AH210,H$4&lt;$AI210),AND(H$4&gt;=$AJ210,H$4&lt;$AK210)),$AG210,$AF210),0)))</f>
        <v/>
      </c>
      <c r="I210" s="40">
        <f>IF(OR($A210="",$AF210=""),"",IF($AL210=1,0,IF(IF($AE210&gt;$AD210,AND(I$4&gt;=$AD210,I$4&lt;$AE210),OR(I$4&gt;=$AD210,I$4&lt;$AE210)),IF(OR(AND(I$4&gt;=$AH210,I$4&lt;$AI210),AND(I$4&gt;=$AJ210,I$4&lt;$AK210)),$AG210,$AF210),0)))</f>
        <v/>
      </c>
      <c r="J210" s="40">
        <f>IF(OR($A210="",$AF210=""),"",IF($AL210=1,0,IF(IF($AE210&gt;$AD210,AND(J$4&gt;=$AD210,J$4&lt;$AE210),OR(J$4&gt;=$AD210,J$4&lt;$AE210)),IF(OR(AND(J$4&gt;=$AH210,J$4&lt;$AI210),AND(J$4&gt;=$AJ210,J$4&lt;$AK210)),$AG210,$AF210),0)))</f>
        <v/>
      </c>
      <c r="K210" s="40">
        <f>IF(OR($A210="",$AF210=""),"",IF($AL210=1,0,IF(IF($AE210&gt;$AD210,AND(K$4&gt;=$AD210,K$4&lt;$AE210),OR(K$4&gt;=$AD210,K$4&lt;$AE210)),IF(OR(AND(K$4&gt;=$AH210,K$4&lt;$AI210),AND(K$4&gt;=$AJ210,K$4&lt;$AK210)),$AG210,$AF210),0)))</f>
        <v/>
      </c>
      <c r="L210" s="40">
        <f>IF(OR($A210="",$AF210=""),"",IF($AL210=1,0,IF(IF($AE210&gt;$AD210,AND(L$4&gt;=$AD210,L$4&lt;$AE210),OR(L$4&gt;=$AD210,L$4&lt;$AE210)),IF(OR(AND(L$4&gt;=$AH210,L$4&lt;$AI210),AND(L$4&gt;=$AJ210,L$4&lt;$AK210)),$AG210,$AF210),0)))</f>
        <v/>
      </c>
      <c r="M210" s="40">
        <f>IF(OR($A210="",$AF210=""),"",IF($AL210=1,0,IF(IF($AE210&gt;$AD210,AND(M$4&gt;=$AD210,M$4&lt;$AE210),OR(M$4&gt;=$AD210,M$4&lt;$AE210)),IF(OR(AND(M$4&gt;=$AH210,M$4&lt;$AI210),AND(M$4&gt;=$AJ210,M$4&lt;$AK210)),$AG210,$AF210),0)))</f>
        <v/>
      </c>
      <c r="N210" s="40">
        <f>IF(OR($A210="",$AF210=""),"",IF($AL210=1,0,IF(IF($AE210&gt;$AD210,AND(N$4&gt;=$AD210,N$4&lt;$AE210),OR(N$4&gt;=$AD210,N$4&lt;$AE210)),IF(OR(AND(N$4&gt;=$AH210,N$4&lt;$AI210),AND(N$4&gt;=$AJ210,N$4&lt;$AK210)),$AG210,$AF210),0)))</f>
        <v/>
      </c>
      <c r="O210" s="40">
        <f>IF(OR($A210="",$AF210=""),"",IF($AL210=1,0,IF(IF($AE210&gt;$AD210,AND(O$4&gt;=$AD210,O$4&lt;$AE210),OR(O$4&gt;=$AD210,O$4&lt;$AE210)),IF(OR(AND(O$4&gt;=$AH210,O$4&lt;$AI210),AND(O$4&gt;=$AJ210,O$4&lt;$AK210)),$AG210,$AF210),0)))</f>
        <v/>
      </c>
      <c r="P210" s="40">
        <f>IF(OR($A210="",$AF210=""),"",IF($AL210=1,0,IF(IF($AE210&gt;$AD210,AND(P$4&gt;=$AD210,P$4&lt;$AE210),OR(P$4&gt;=$AD210,P$4&lt;$AE210)),IF(OR(AND(P$4&gt;=$AH210,P$4&lt;$AI210),AND(P$4&gt;=$AJ210,P$4&lt;$AK210)),$AG210,$AF210),0)))</f>
        <v/>
      </c>
      <c r="Q210" s="40">
        <f>IF(OR($A210="",$AF210=""),"",IF($AL210=1,0,IF(IF($AE210&gt;$AD210,AND(Q$4&gt;=$AD210,Q$4&lt;$AE210),OR(Q$4&gt;=$AD210,Q$4&lt;$AE210)),IF(OR(AND(Q$4&gt;=$AH210,Q$4&lt;$AI210),AND(Q$4&gt;=$AJ210,Q$4&lt;$AK210)),$AG210,$AF210),0)))</f>
        <v/>
      </c>
      <c r="R210" s="40">
        <f>IF(OR($A210="",$AF210=""),"",IF($AL210=1,0,IF(IF($AE210&gt;$AD210,AND(R$4&gt;=$AD210,R$4&lt;$AE210),OR(R$4&gt;=$AD210,R$4&lt;$AE210)),IF(OR(AND(R$4&gt;=$AH210,R$4&lt;$AI210),AND(R$4&gt;=$AJ210,R$4&lt;$AK210)),$AG210,$AF210),0)))</f>
        <v/>
      </c>
      <c r="S210" s="40">
        <f>IF(OR($A210="",$AF210=""),"",IF($AL210=1,0,IF(IF($AE210&gt;$AD210,AND(S$4&gt;=$AD210,S$4&lt;$AE210),OR(S$4&gt;=$AD210,S$4&lt;$AE210)),IF(OR(AND(S$4&gt;=$AH210,S$4&lt;$AI210),AND(S$4&gt;=$AJ210,S$4&lt;$AK210)),$AG210,$AF210),0)))</f>
        <v/>
      </c>
      <c r="T210" s="40">
        <f>IF(OR($A210="",$AF210=""),"",IF($AL210=1,0,IF(IF($AE210&gt;$AD210,AND(T$4&gt;=$AD210,T$4&lt;$AE210),OR(T$4&gt;=$AD210,T$4&lt;$AE210)),IF(OR(AND(T$4&gt;=$AH210,T$4&lt;$AI210),AND(T$4&gt;=$AJ210,T$4&lt;$AK210)),$AG210,$AF210),0)))</f>
        <v/>
      </c>
      <c r="U210" s="40">
        <f>IF(OR($A210="",$AF210=""),"",IF($AL210=1,0,IF(IF($AE210&gt;$AD210,AND(U$4&gt;=$AD210,U$4&lt;$AE210),OR(U$4&gt;=$AD210,U$4&lt;$AE210)),IF(OR(AND(U$4&gt;=$AH210,U$4&lt;$AI210),AND(U$4&gt;=$AJ210,U$4&lt;$AK210)),$AG210,$AF210),0)))</f>
        <v/>
      </c>
      <c r="V210" s="40">
        <f>IF(OR($A210="",$AF210=""),"",IF($AL210=1,0,IF(IF($AE210&gt;$AD210,AND(V$4&gt;=$AD210,V$4&lt;$AE210),OR(V$4&gt;=$AD210,V$4&lt;$AE210)),IF(OR(AND(V$4&gt;=$AH210,V$4&lt;$AI210),AND(V$4&gt;=$AJ210,V$4&lt;$AK210)),$AG210,$AF210),0)))</f>
        <v/>
      </c>
      <c r="W210" s="40">
        <f>IF(OR($A210="",$AF210=""),"",IF($AL210=1,0,IF(IF($AE210&gt;$AD210,AND(W$4&gt;=$AD210,W$4&lt;$AE210),OR(W$4&gt;=$AD210,W$4&lt;$AE210)),IF(OR(AND(W$4&gt;=$AH210,W$4&lt;$AI210),AND(W$4&gt;=$AJ210,W$4&lt;$AK210)),$AG210,$AF210),0)))</f>
        <v/>
      </c>
      <c r="X210" s="40">
        <f>IF(OR($A210="",$AF210=""),"",IF($AL210=1,0,IF(IF($AE210&gt;$AD210,AND(X$4&gt;=$AD210,X$4&lt;$AE210),OR(X$4&gt;=$AD210,X$4&lt;$AE210)),IF(OR(AND(X$4&gt;=$AH210,X$4&lt;$AI210),AND(X$4&gt;=$AJ210,X$4&lt;$AK210)),$AG210,$AF210),0)))</f>
        <v/>
      </c>
      <c r="Y210" s="40">
        <f>IF(OR($A210="",$AF210=""),"",IF($AL210=1,0,IF(IF($AE210&gt;$AD210,AND(Y$4&gt;=$AD210,Y$4&lt;$AE210),OR(Y$4&gt;=$AD210,Y$4&lt;$AE210)),IF(OR(AND(Y$4&gt;=$AH210,Y$4&lt;$AI210),AND(Y$4&gt;=$AJ210,Y$4&lt;$AK210)),$AG210,$AF210),0)))</f>
        <v/>
      </c>
      <c r="Z210" s="40">
        <f>IF(OR($A210="",$AF210=""),"",IF($AL210=1,0,IF(IF($AE210&gt;$AD210,AND(Z$4&gt;=$AD210,Z$4&lt;$AE210),OR(Z$4&gt;=$AD210,Z$4&lt;$AE210)),IF(OR(AND(Z$4&gt;=$AH210,Z$4&lt;$AI210),AND(Z$4&gt;=$AJ210,Z$4&lt;$AK210)),$AG210,$AF210),0)))</f>
        <v/>
      </c>
      <c r="AA210" s="41">
        <f>IF($A210="","",SUM(C210:Z210))</f>
        <v/>
      </c>
      <c r="AC210" s="42" t="n">
        <v>1</v>
      </c>
      <c r="AD210" s="42">
        <f>IF('3 Movimento'!$B$37&lt;&gt;"",'3 Movimento'!$B$37,IF('1 Loja'!B$16="",0,'1 Loja'!B$16))*24</f>
        <v/>
      </c>
      <c r="AE210" s="42">
        <f>IF('3 Movimento'!$C$37&lt;&gt;"",'3 Movimento'!$C$37,IF('1 Loja'!B$17="",0,'1 Loja'!B$17))*24</f>
        <v/>
      </c>
      <c r="AF210" s="42">
        <f>IF('3 Movimento'!$D$37="","",'3 Movimento'!$D$37)</f>
        <v/>
      </c>
      <c r="AG210" s="42">
        <f>IF('3 Movimento'!$E$37="",AF210,'3 Movimento'!$E$37)</f>
        <v/>
      </c>
      <c r="AH210" s="42">
        <f>IF('1 Loja'!B$18="",-1,'1 Loja'!B$18*24)</f>
        <v/>
      </c>
      <c r="AI210" s="42">
        <f>IF('1 Loja'!B$19="",-1,'1 Loja'!B$19*24)</f>
        <v/>
      </c>
      <c r="AJ210" s="42">
        <f>IF('1 Loja'!B$20="",-1,'1 Loja'!B$20*24)</f>
        <v/>
      </c>
      <c r="AK210" s="42">
        <f>IF('1 Loja'!B$21="",-1,'1 Loja'!B$21*24)</f>
        <v/>
      </c>
      <c r="AL210" s="42">
        <f>IF(AND('3 Movimento'!$B$37="",'3 Movimento'!$C$37="",OR('1 Loja'!B$16="",'1 Loja'!B$17="")),1,0)</f>
        <v/>
      </c>
    </row>
    <row r="211">
      <c r="A211" s="39">
        <f>IF('3 Movimento'!$A$37="","",'3 Movimento'!$A$37)</f>
        <v/>
      </c>
      <c r="B211" s="39" t="inlineStr">
        <is>
          <t>Quarta</t>
        </is>
      </c>
      <c r="C211" s="40">
        <f>IF(OR($A211="",$AF211=""),"",IF($AL211=1,0,IF(IF($AE211&gt;$AD211,AND(C$4&gt;=$AD211,C$4&lt;$AE211),OR(C$4&gt;=$AD211,C$4&lt;$AE211)),IF(OR(AND(C$4&gt;=$AH211,C$4&lt;$AI211),AND(C$4&gt;=$AJ211,C$4&lt;$AK211)),$AG211,$AF211),0)))</f>
        <v/>
      </c>
      <c r="D211" s="40">
        <f>IF(OR($A211="",$AF211=""),"",IF($AL211=1,0,IF(IF($AE211&gt;$AD211,AND(D$4&gt;=$AD211,D$4&lt;$AE211),OR(D$4&gt;=$AD211,D$4&lt;$AE211)),IF(OR(AND(D$4&gt;=$AH211,D$4&lt;$AI211),AND(D$4&gt;=$AJ211,D$4&lt;$AK211)),$AG211,$AF211),0)))</f>
        <v/>
      </c>
      <c r="E211" s="40">
        <f>IF(OR($A211="",$AF211=""),"",IF($AL211=1,0,IF(IF($AE211&gt;$AD211,AND(E$4&gt;=$AD211,E$4&lt;$AE211),OR(E$4&gt;=$AD211,E$4&lt;$AE211)),IF(OR(AND(E$4&gt;=$AH211,E$4&lt;$AI211),AND(E$4&gt;=$AJ211,E$4&lt;$AK211)),$AG211,$AF211),0)))</f>
        <v/>
      </c>
      <c r="F211" s="40">
        <f>IF(OR($A211="",$AF211=""),"",IF($AL211=1,0,IF(IF($AE211&gt;$AD211,AND(F$4&gt;=$AD211,F$4&lt;$AE211),OR(F$4&gt;=$AD211,F$4&lt;$AE211)),IF(OR(AND(F$4&gt;=$AH211,F$4&lt;$AI211),AND(F$4&gt;=$AJ211,F$4&lt;$AK211)),$AG211,$AF211),0)))</f>
        <v/>
      </c>
      <c r="G211" s="40">
        <f>IF(OR($A211="",$AF211=""),"",IF($AL211=1,0,IF(IF($AE211&gt;$AD211,AND(G$4&gt;=$AD211,G$4&lt;$AE211),OR(G$4&gt;=$AD211,G$4&lt;$AE211)),IF(OR(AND(G$4&gt;=$AH211,G$4&lt;$AI211),AND(G$4&gt;=$AJ211,G$4&lt;$AK211)),$AG211,$AF211),0)))</f>
        <v/>
      </c>
      <c r="H211" s="40">
        <f>IF(OR($A211="",$AF211=""),"",IF($AL211=1,0,IF(IF($AE211&gt;$AD211,AND(H$4&gt;=$AD211,H$4&lt;$AE211),OR(H$4&gt;=$AD211,H$4&lt;$AE211)),IF(OR(AND(H$4&gt;=$AH211,H$4&lt;$AI211),AND(H$4&gt;=$AJ211,H$4&lt;$AK211)),$AG211,$AF211),0)))</f>
        <v/>
      </c>
      <c r="I211" s="40">
        <f>IF(OR($A211="",$AF211=""),"",IF($AL211=1,0,IF(IF($AE211&gt;$AD211,AND(I$4&gt;=$AD211,I$4&lt;$AE211),OR(I$4&gt;=$AD211,I$4&lt;$AE211)),IF(OR(AND(I$4&gt;=$AH211,I$4&lt;$AI211),AND(I$4&gt;=$AJ211,I$4&lt;$AK211)),$AG211,$AF211),0)))</f>
        <v/>
      </c>
      <c r="J211" s="40">
        <f>IF(OR($A211="",$AF211=""),"",IF($AL211=1,0,IF(IF($AE211&gt;$AD211,AND(J$4&gt;=$AD211,J$4&lt;$AE211),OR(J$4&gt;=$AD211,J$4&lt;$AE211)),IF(OR(AND(J$4&gt;=$AH211,J$4&lt;$AI211),AND(J$4&gt;=$AJ211,J$4&lt;$AK211)),$AG211,$AF211),0)))</f>
        <v/>
      </c>
      <c r="K211" s="40">
        <f>IF(OR($A211="",$AF211=""),"",IF($AL211=1,0,IF(IF($AE211&gt;$AD211,AND(K$4&gt;=$AD211,K$4&lt;$AE211),OR(K$4&gt;=$AD211,K$4&lt;$AE211)),IF(OR(AND(K$4&gt;=$AH211,K$4&lt;$AI211),AND(K$4&gt;=$AJ211,K$4&lt;$AK211)),$AG211,$AF211),0)))</f>
        <v/>
      </c>
      <c r="L211" s="40">
        <f>IF(OR($A211="",$AF211=""),"",IF($AL211=1,0,IF(IF($AE211&gt;$AD211,AND(L$4&gt;=$AD211,L$4&lt;$AE211),OR(L$4&gt;=$AD211,L$4&lt;$AE211)),IF(OR(AND(L$4&gt;=$AH211,L$4&lt;$AI211),AND(L$4&gt;=$AJ211,L$4&lt;$AK211)),$AG211,$AF211),0)))</f>
        <v/>
      </c>
      <c r="M211" s="40">
        <f>IF(OR($A211="",$AF211=""),"",IF($AL211=1,0,IF(IF($AE211&gt;$AD211,AND(M$4&gt;=$AD211,M$4&lt;$AE211),OR(M$4&gt;=$AD211,M$4&lt;$AE211)),IF(OR(AND(M$4&gt;=$AH211,M$4&lt;$AI211),AND(M$4&gt;=$AJ211,M$4&lt;$AK211)),$AG211,$AF211),0)))</f>
        <v/>
      </c>
      <c r="N211" s="40">
        <f>IF(OR($A211="",$AF211=""),"",IF($AL211=1,0,IF(IF($AE211&gt;$AD211,AND(N$4&gt;=$AD211,N$4&lt;$AE211),OR(N$4&gt;=$AD211,N$4&lt;$AE211)),IF(OR(AND(N$4&gt;=$AH211,N$4&lt;$AI211),AND(N$4&gt;=$AJ211,N$4&lt;$AK211)),$AG211,$AF211),0)))</f>
        <v/>
      </c>
      <c r="O211" s="40">
        <f>IF(OR($A211="",$AF211=""),"",IF($AL211=1,0,IF(IF($AE211&gt;$AD211,AND(O$4&gt;=$AD211,O$4&lt;$AE211),OR(O$4&gt;=$AD211,O$4&lt;$AE211)),IF(OR(AND(O$4&gt;=$AH211,O$4&lt;$AI211),AND(O$4&gt;=$AJ211,O$4&lt;$AK211)),$AG211,$AF211),0)))</f>
        <v/>
      </c>
      <c r="P211" s="40">
        <f>IF(OR($A211="",$AF211=""),"",IF($AL211=1,0,IF(IF($AE211&gt;$AD211,AND(P$4&gt;=$AD211,P$4&lt;$AE211),OR(P$4&gt;=$AD211,P$4&lt;$AE211)),IF(OR(AND(P$4&gt;=$AH211,P$4&lt;$AI211),AND(P$4&gt;=$AJ211,P$4&lt;$AK211)),$AG211,$AF211),0)))</f>
        <v/>
      </c>
      <c r="Q211" s="40">
        <f>IF(OR($A211="",$AF211=""),"",IF($AL211=1,0,IF(IF($AE211&gt;$AD211,AND(Q$4&gt;=$AD211,Q$4&lt;$AE211),OR(Q$4&gt;=$AD211,Q$4&lt;$AE211)),IF(OR(AND(Q$4&gt;=$AH211,Q$4&lt;$AI211),AND(Q$4&gt;=$AJ211,Q$4&lt;$AK211)),$AG211,$AF211),0)))</f>
        <v/>
      </c>
      <c r="R211" s="40">
        <f>IF(OR($A211="",$AF211=""),"",IF($AL211=1,0,IF(IF($AE211&gt;$AD211,AND(R$4&gt;=$AD211,R$4&lt;$AE211),OR(R$4&gt;=$AD211,R$4&lt;$AE211)),IF(OR(AND(R$4&gt;=$AH211,R$4&lt;$AI211),AND(R$4&gt;=$AJ211,R$4&lt;$AK211)),$AG211,$AF211),0)))</f>
        <v/>
      </c>
      <c r="S211" s="40">
        <f>IF(OR($A211="",$AF211=""),"",IF($AL211=1,0,IF(IF($AE211&gt;$AD211,AND(S$4&gt;=$AD211,S$4&lt;$AE211),OR(S$4&gt;=$AD211,S$4&lt;$AE211)),IF(OR(AND(S$4&gt;=$AH211,S$4&lt;$AI211),AND(S$4&gt;=$AJ211,S$4&lt;$AK211)),$AG211,$AF211),0)))</f>
        <v/>
      </c>
      <c r="T211" s="40">
        <f>IF(OR($A211="",$AF211=""),"",IF($AL211=1,0,IF(IF($AE211&gt;$AD211,AND(T$4&gt;=$AD211,T$4&lt;$AE211),OR(T$4&gt;=$AD211,T$4&lt;$AE211)),IF(OR(AND(T$4&gt;=$AH211,T$4&lt;$AI211),AND(T$4&gt;=$AJ211,T$4&lt;$AK211)),$AG211,$AF211),0)))</f>
        <v/>
      </c>
      <c r="U211" s="40">
        <f>IF(OR($A211="",$AF211=""),"",IF($AL211=1,0,IF(IF($AE211&gt;$AD211,AND(U$4&gt;=$AD211,U$4&lt;$AE211),OR(U$4&gt;=$AD211,U$4&lt;$AE211)),IF(OR(AND(U$4&gt;=$AH211,U$4&lt;$AI211),AND(U$4&gt;=$AJ211,U$4&lt;$AK211)),$AG211,$AF211),0)))</f>
        <v/>
      </c>
      <c r="V211" s="40">
        <f>IF(OR($A211="",$AF211=""),"",IF($AL211=1,0,IF(IF($AE211&gt;$AD211,AND(V$4&gt;=$AD211,V$4&lt;$AE211),OR(V$4&gt;=$AD211,V$4&lt;$AE211)),IF(OR(AND(V$4&gt;=$AH211,V$4&lt;$AI211),AND(V$4&gt;=$AJ211,V$4&lt;$AK211)),$AG211,$AF211),0)))</f>
        <v/>
      </c>
      <c r="W211" s="40">
        <f>IF(OR($A211="",$AF211=""),"",IF($AL211=1,0,IF(IF($AE211&gt;$AD211,AND(W$4&gt;=$AD211,W$4&lt;$AE211),OR(W$4&gt;=$AD211,W$4&lt;$AE211)),IF(OR(AND(W$4&gt;=$AH211,W$4&lt;$AI211),AND(W$4&gt;=$AJ211,W$4&lt;$AK211)),$AG211,$AF211),0)))</f>
        <v/>
      </c>
      <c r="X211" s="40">
        <f>IF(OR($A211="",$AF211=""),"",IF($AL211=1,0,IF(IF($AE211&gt;$AD211,AND(X$4&gt;=$AD211,X$4&lt;$AE211),OR(X$4&gt;=$AD211,X$4&lt;$AE211)),IF(OR(AND(X$4&gt;=$AH211,X$4&lt;$AI211),AND(X$4&gt;=$AJ211,X$4&lt;$AK211)),$AG211,$AF211),0)))</f>
        <v/>
      </c>
      <c r="Y211" s="40">
        <f>IF(OR($A211="",$AF211=""),"",IF($AL211=1,0,IF(IF($AE211&gt;$AD211,AND(Y$4&gt;=$AD211,Y$4&lt;$AE211),OR(Y$4&gt;=$AD211,Y$4&lt;$AE211)),IF(OR(AND(Y$4&gt;=$AH211,Y$4&lt;$AI211),AND(Y$4&gt;=$AJ211,Y$4&lt;$AK211)),$AG211,$AF211),0)))</f>
        <v/>
      </c>
      <c r="Z211" s="40">
        <f>IF(OR($A211="",$AF211=""),"",IF($AL211=1,0,IF(IF($AE211&gt;$AD211,AND(Z$4&gt;=$AD211,Z$4&lt;$AE211),OR(Z$4&gt;=$AD211,Z$4&lt;$AE211)),IF(OR(AND(Z$4&gt;=$AH211,Z$4&lt;$AI211),AND(Z$4&gt;=$AJ211,Z$4&lt;$AK211)),$AG211,$AF211),0)))</f>
        <v/>
      </c>
      <c r="AA211" s="41">
        <f>IF($A211="","",SUM(C211:Z211))</f>
        <v/>
      </c>
      <c r="AC211" s="42" t="n">
        <v>1</v>
      </c>
      <c r="AD211" s="42">
        <f>IF('3 Movimento'!$B$37&lt;&gt;"",'3 Movimento'!$B$37,IF('1 Loja'!B$16="",0,'1 Loja'!B$16))*24</f>
        <v/>
      </c>
      <c r="AE211" s="42">
        <f>IF('3 Movimento'!$C$37&lt;&gt;"",'3 Movimento'!$C$37,IF('1 Loja'!B$17="",0,'1 Loja'!B$17))*24</f>
        <v/>
      </c>
      <c r="AF211" s="42">
        <f>IF('3 Movimento'!$D$37="","",'3 Movimento'!$D$37)</f>
        <v/>
      </c>
      <c r="AG211" s="42">
        <f>IF('3 Movimento'!$E$37="",AF211,'3 Movimento'!$E$37)</f>
        <v/>
      </c>
      <c r="AH211" s="42">
        <f>IF('1 Loja'!B$18="",-1,'1 Loja'!B$18*24)</f>
        <v/>
      </c>
      <c r="AI211" s="42">
        <f>IF('1 Loja'!B$19="",-1,'1 Loja'!B$19*24)</f>
        <v/>
      </c>
      <c r="AJ211" s="42">
        <f>IF('1 Loja'!B$20="",-1,'1 Loja'!B$20*24)</f>
        <v/>
      </c>
      <c r="AK211" s="42">
        <f>IF('1 Loja'!B$21="",-1,'1 Loja'!B$21*24)</f>
        <v/>
      </c>
      <c r="AL211" s="42">
        <f>IF(AND('3 Movimento'!$B$37="",'3 Movimento'!$C$37="",OR('1 Loja'!B$16="",'1 Loja'!B$17="")),1,0)</f>
        <v/>
      </c>
    </row>
    <row r="212">
      <c r="A212" s="39">
        <f>IF('3 Movimento'!$A$37="","",'3 Movimento'!$A$37)</f>
        <v/>
      </c>
      <c r="B212" s="39" t="inlineStr">
        <is>
          <t>Quinta</t>
        </is>
      </c>
      <c r="C212" s="40">
        <f>IF(OR($A212="",$AF212=""),"",IF($AL212=1,0,IF(IF($AE212&gt;$AD212,AND(C$4&gt;=$AD212,C$4&lt;$AE212),OR(C$4&gt;=$AD212,C$4&lt;$AE212)),IF(OR(AND(C$4&gt;=$AH212,C$4&lt;$AI212),AND(C$4&gt;=$AJ212,C$4&lt;$AK212)),$AG212,$AF212),0)))</f>
        <v/>
      </c>
      <c r="D212" s="40">
        <f>IF(OR($A212="",$AF212=""),"",IF($AL212=1,0,IF(IF($AE212&gt;$AD212,AND(D$4&gt;=$AD212,D$4&lt;$AE212),OR(D$4&gt;=$AD212,D$4&lt;$AE212)),IF(OR(AND(D$4&gt;=$AH212,D$4&lt;$AI212),AND(D$4&gt;=$AJ212,D$4&lt;$AK212)),$AG212,$AF212),0)))</f>
        <v/>
      </c>
      <c r="E212" s="40">
        <f>IF(OR($A212="",$AF212=""),"",IF($AL212=1,0,IF(IF($AE212&gt;$AD212,AND(E$4&gt;=$AD212,E$4&lt;$AE212),OR(E$4&gt;=$AD212,E$4&lt;$AE212)),IF(OR(AND(E$4&gt;=$AH212,E$4&lt;$AI212),AND(E$4&gt;=$AJ212,E$4&lt;$AK212)),$AG212,$AF212),0)))</f>
        <v/>
      </c>
      <c r="F212" s="40">
        <f>IF(OR($A212="",$AF212=""),"",IF($AL212=1,0,IF(IF($AE212&gt;$AD212,AND(F$4&gt;=$AD212,F$4&lt;$AE212),OR(F$4&gt;=$AD212,F$4&lt;$AE212)),IF(OR(AND(F$4&gt;=$AH212,F$4&lt;$AI212),AND(F$4&gt;=$AJ212,F$4&lt;$AK212)),$AG212,$AF212),0)))</f>
        <v/>
      </c>
      <c r="G212" s="40">
        <f>IF(OR($A212="",$AF212=""),"",IF($AL212=1,0,IF(IF($AE212&gt;$AD212,AND(G$4&gt;=$AD212,G$4&lt;$AE212),OR(G$4&gt;=$AD212,G$4&lt;$AE212)),IF(OR(AND(G$4&gt;=$AH212,G$4&lt;$AI212),AND(G$4&gt;=$AJ212,G$4&lt;$AK212)),$AG212,$AF212),0)))</f>
        <v/>
      </c>
      <c r="H212" s="40">
        <f>IF(OR($A212="",$AF212=""),"",IF($AL212=1,0,IF(IF($AE212&gt;$AD212,AND(H$4&gt;=$AD212,H$4&lt;$AE212),OR(H$4&gt;=$AD212,H$4&lt;$AE212)),IF(OR(AND(H$4&gt;=$AH212,H$4&lt;$AI212),AND(H$4&gt;=$AJ212,H$4&lt;$AK212)),$AG212,$AF212),0)))</f>
        <v/>
      </c>
      <c r="I212" s="40">
        <f>IF(OR($A212="",$AF212=""),"",IF($AL212=1,0,IF(IF($AE212&gt;$AD212,AND(I$4&gt;=$AD212,I$4&lt;$AE212),OR(I$4&gt;=$AD212,I$4&lt;$AE212)),IF(OR(AND(I$4&gt;=$AH212,I$4&lt;$AI212),AND(I$4&gt;=$AJ212,I$4&lt;$AK212)),$AG212,$AF212),0)))</f>
        <v/>
      </c>
      <c r="J212" s="40">
        <f>IF(OR($A212="",$AF212=""),"",IF($AL212=1,0,IF(IF($AE212&gt;$AD212,AND(J$4&gt;=$AD212,J$4&lt;$AE212),OR(J$4&gt;=$AD212,J$4&lt;$AE212)),IF(OR(AND(J$4&gt;=$AH212,J$4&lt;$AI212),AND(J$4&gt;=$AJ212,J$4&lt;$AK212)),$AG212,$AF212),0)))</f>
        <v/>
      </c>
      <c r="K212" s="40">
        <f>IF(OR($A212="",$AF212=""),"",IF($AL212=1,0,IF(IF($AE212&gt;$AD212,AND(K$4&gt;=$AD212,K$4&lt;$AE212),OR(K$4&gt;=$AD212,K$4&lt;$AE212)),IF(OR(AND(K$4&gt;=$AH212,K$4&lt;$AI212),AND(K$4&gt;=$AJ212,K$4&lt;$AK212)),$AG212,$AF212),0)))</f>
        <v/>
      </c>
      <c r="L212" s="40">
        <f>IF(OR($A212="",$AF212=""),"",IF($AL212=1,0,IF(IF($AE212&gt;$AD212,AND(L$4&gt;=$AD212,L$4&lt;$AE212),OR(L$4&gt;=$AD212,L$4&lt;$AE212)),IF(OR(AND(L$4&gt;=$AH212,L$4&lt;$AI212),AND(L$4&gt;=$AJ212,L$4&lt;$AK212)),$AG212,$AF212),0)))</f>
        <v/>
      </c>
      <c r="M212" s="40">
        <f>IF(OR($A212="",$AF212=""),"",IF($AL212=1,0,IF(IF($AE212&gt;$AD212,AND(M$4&gt;=$AD212,M$4&lt;$AE212),OR(M$4&gt;=$AD212,M$4&lt;$AE212)),IF(OR(AND(M$4&gt;=$AH212,M$4&lt;$AI212),AND(M$4&gt;=$AJ212,M$4&lt;$AK212)),$AG212,$AF212),0)))</f>
        <v/>
      </c>
      <c r="N212" s="40">
        <f>IF(OR($A212="",$AF212=""),"",IF($AL212=1,0,IF(IF($AE212&gt;$AD212,AND(N$4&gt;=$AD212,N$4&lt;$AE212),OR(N$4&gt;=$AD212,N$4&lt;$AE212)),IF(OR(AND(N$4&gt;=$AH212,N$4&lt;$AI212),AND(N$4&gt;=$AJ212,N$4&lt;$AK212)),$AG212,$AF212),0)))</f>
        <v/>
      </c>
      <c r="O212" s="40">
        <f>IF(OR($A212="",$AF212=""),"",IF($AL212=1,0,IF(IF($AE212&gt;$AD212,AND(O$4&gt;=$AD212,O$4&lt;$AE212),OR(O$4&gt;=$AD212,O$4&lt;$AE212)),IF(OR(AND(O$4&gt;=$AH212,O$4&lt;$AI212),AND(O$4&gt;=$AJ212,O$4&lt;$AK212)),$AG212,$AF212),0)))</f>
        <v/>
      </c>
      <c r="P212" s="40">
        <f>IF(OR($A212="",$AF212=""),"",IF($AL212=1,0,IF(IF($AE212&gt;$AD212,AND(P$4&gt;=$AD212,P$4&lt;$AE212),OR(P$4&gt;=$AD212,P$4&lt;$AE212)),IF(OR(AND(P$4&gt;=$AH212,P$4&lt;$AI212),AND(P$4&gt;=$AJ212,P$4&lt;$AK212)),$AG212,$AF212),0)))</f>
        <v/>
      </c>
      <c r="Q212" s="40">
        <f>IF(OR($A212="",$AF212=""),"",IF($AL212=1,0,IF(IF($AE212&gt;$AD212,AND(Q$4&gt;=$AD212,Q$4&lt;$AE212),OR(Q$4&gt;=$AD212,Q$4&lt;$AE212)),IF(OR(AND(Q$4&gt;=$AH212,Q$4&lt;$AI212),AND(Q$4&gt;=$AJ212,Q$4&lt;$AK212)),$AG212,$AF212),0)))</f>
        <v/>
      </c>
      <c r="R212" s="40">
        <f>IF(OR($A212="",$AF212=""),"",IF($AL212=1,0,IF(IF($AE212&gt;$AD212,AND(R$4&gt;=$AD212,R$4&lt;$AE212),OR(R$4&gt;=$AD212,R$4&lt;$AE212)),IF(OR(AND(R$4&gt;=$AH212,R$4&lt;$AI212),AND(R$4&gt;=$AJ212,R$4&lt;$AK212)),$AG212,$AF212),0)))</f>
        <v/>
      </c>
      <c r="S212" s="40">
        <f>IF(OR($A212="",$AF212=""),"",IF($AL212=1,0,IF(IF($AE212&gt;$AD212,AND(S$4&gt;=$AD212,S$4&lt;$AE212),OR(S$4&gt;=$AD212,S$4&lt;$AE212)),IF(OR(AND(S$4&gt;=$AH212,S$4&lt;$AI212),AND(S$4&gt;=$AJ212,S$4&lt;$AK212)),$AG212,$AF212),0)))</f>
        <v/>
      </c>
      <c r="T212" s="40">
        <f>IF(OR($A212="",$AF212=""),"",IF($AL212=1,0,IF(IF($AE212&gt;$AD212,AND(T$4&gt;=$AD212,T$4&lt;$AE212),OR(T$4&gt;=$AD212,T$4&lt;$AE212)),IF(OR(AND(T$4&gt;=$AH212,T$4&lt;$AI212),AND(T$4&gt;=$AJ212,T$4&lt;$AK212)),$AG212,$AF212),0)))</f>
        <v/>
      </c>
      <c r="U212" s="40">
        <f>IF(OR($A212="",$AF212=""),"",IF($AL212=1,0,IF(IF($AE212&gt;$AD212,AND(U$4&gt;=$AD212,U$4&lt;$AE212),OR(U$4&gt;=$AD212,U$4&lt;$AE212)),IF(OR(AND(U$4&gt;=$AH212,U$4&lt;$AI212),AND(U$4&gt;=$AJ212,U$4&lt;$AK212)),$AG212,$AF212),0)))</f>
        <v/>
      </c>
      <c r="V212" s="40">
        <f>IF(OR($A212="",$AF212=""),"",IF($AL212=1,0,IF(IF($AE212&gt;$AD212,AND(V$4&gt;=$AD212,V$4&lt;$AE212),OR(V$4&gt;=$AD212,V$4&lt;$AE212)),IF(OR(AND(V$4&gt;=$AH212,V$4&lt;$AI212),AND(V$4&gt;=$AJ212,V$4&lt;$AK212)),$AG212,$AF212),0)))</f>
        <v/>
      </c>
      <c r="W212" s="40">
        <f>IF(OR($A212="",$AF212=""),"",IF($AL212=1,0,IF(IF($AE212&gt;$AD212,AND(W$4&gt;=$AD212,W$4&lt;$AE212),OR(W$4&gt;=$AD212,W$4&lt;$AE212)),IF(OR(AND(W$4&gt;=$AH212,W$4&lt;$AI212),AND(W$4&gt;=$AJ212,W$4&lt;$AK212)),$AG212,$AF212),0)))</f>
        <v/>
      </c>
      <c r="X212" s="40">
        <f>IF(OR($A212="",$AF212=""),"",IF($AL212=1,0,IF(IF($AE212&gt;$AD212,AND(X$4&gt;=$AD212,X$4&lt;$AE212),OR(X$4&gt;=$AD212,X$4&lt;$AE212)),IF(OR(AND(X$4&gt;=$AH212,X$4&lt;$AI212),AND(X$4&gt;=$AJ212,X$4&lt;$AK212)),$AG212,$AF212),0)))</f>
        <v/>
      </c>
      <c r="Y212" s="40">
        <f>IF(OR($A212="",$AF212=""),"",IF($AL212=1,0,IF(IF($AE212&gt;$AD212,AND(Y$4&gt;=$AD212,Y$4&lt;$AE212),OR(Y$4&gt;=$AD212,Y$4&lt;$AE212)),IF(OR(AND(Y$4&gt;=$AH212,Y$4&lt;$AI212),AND(Y$4&gt;=$AJ212,Y$4&lt;$AK212)),$AG212,$AF212),0)))</f>
        <v/>
      </c>
      <c r="Z212" s="40">
        <f>IF(OR($A212="",$AF212=""),"",IF($AL212=1,0,IF(IF($AE212&gt;$AD212,AND(Z$4&gt;=$AD212,Z$4&lt;$AE212),OR(Z$4&gt;=$AD212,Z$4&lt;$AE212)),IF(OR(AND(Z$4&gt;=$AH212,Z$4&lt;$AI212),AND(Z$4&gt;=$AJ212,Z$4&lt;$AK212)),$AG212,$AF212),0)))</f>
        <v/>
      </c>
      <c r="AA212" s="41">
        <f>IF($A212="","",SUM(C212:Z212))</f>
        <v/>
      </c>
      <c r="AC212" s="42" t="n">
        <v>1</v>
      </c>
      <c r="AD212" s="42">
        <f>IF('3 Movimento'!$B$37&lt;&gt;"",'3 Movimento'!$B$37,IF('1 Loja'!B$16="",0,'1 Loja'!B$16))*24</f>
        <v/>
      </c>
      <c r="AE212" s="42">
        <f>IF('3 Movimento'!$C$37&lt;&gt;"",'3 Movimento'!$C$37,IF('1 Loja'!B$17="",0,'1 Loja'!B$17))*24</f>
        <v/>
      </c>
      <c r="AF212" s="42">
        <f>IF('3 Movimento'!$D$37="","",'3 Movimento'!$D$37)</f>
        <v/>
      </c>
      <c r="AG212" s="42">
        <f>IF('3 Movimento'!$E$37="",AF212,'3 Movimento'!$E$37)</f>
        <v/>
      </c>
      <c r="AH212" s="42">
        <f>IF('1 Loja'!B$18="",-1,'1 Loja'!B$18*24)</f>
        <v/>
      </c>
      <c r="AI212" s="42">
        <f>IF('1 Loja'!B$19="",-1,'1 Loja'!B$19*24)</f>
        <v/>
      </c>
      <c r="AJ212" s="42">
        <f>IF('1 Loja'!B$20="",-1,'1 Loja'!B$20*24)</f>
        <v/>
      </c>
      <c r="AK212" s="42">
        <f>IF('1 Loja'!B$21="",-1,'1 Loja'!B$21*24)</f>
        <v/>
      </c>
      <c r="AL212" s="42">
        <f>IF(AND('3 Movimento'!$B$37="",'3 Movimento'!$C$37="",OR('1 Loja'!B$16="",'1 Loja'!B$17="")),1,0)</f>
        <v/>
      </c>
    </row>
    <row r="213">
      <c r="A213" s="39">
        <f>IF('3 Movimento'!$A$37="","",'3 Movimento'!$A$37)</f>
        <v/>
      </c>
      <c r="B213" s="39" t="inlineStr">
        <is>
          <t>Sexta</t>
        </is>
      </c>
      <c r="C213" s="40">
        <f>IF(OR($A213="",$AF213=""),"",IF($AL213=1,0,IF(IF($AE213&gt;$AD213,AND(C$4&gt;=$AD213,C$4&lt;$AE213),OR(C$4&gt;=$AD213,C$4&lt;$AE213)),IF(OR(AND(C$4&gt;=$AH213,C$4&lt;$AI213),AND(C$4&gt;=$AJ213,C$4&lt;$AK213)),$AG213,$AF213),0)))</f>
        <v/>
      </c>
      <c r="D213" s="40">
        <f>IF(OR($A213="",$AF213=""),"",IF($AL213=1,0,IF(IF($AE213&gt;$AD213,AND(D$4&gt;=$AD213,D$4&lt;$AE213),OR(D$4&gt;=$AD213,D$4&lt;$AE213)),IF(OR(AND(D$4&gt;=$AH213,D$4&lt;$AI213),AND(D$4&gt;=$AJ213,D$4&lt;$AK213)),$AG213,$AF213),0)))</f>
        <v/>
      </c>
      <c r="E213" s="40">
        <f>IF(OR($A213="",$AF213=""),"",IF($AL213=1,0,IF(IF($AE213&gt;$AD213,AND(E$4&gt;=$AD213,E$4&lt;$AE213),OR(E$4&gt;=$AD213,E$4&lt;$AE213)),IF(OR(AND(E$4&gt;=$AH213,E$4&lt;$AI213),AND(E$4&gt;=$AJ213,E$4&lt;$AK213)),$AG213,$AF213),0)))</f>
        <v/>
      </c>
      <c r="F213" s="40">
        <f>IF(OR($A213="",$AF213=""),"",IF($AL213=1,0,IF(IF($AE213&gt;$AD213,AND(F$4&gt;=$AD213,F$4&lt;$AE213),OR(F$4&gt;=$AD213,F$4&lt;$AE213)),IF(OR(AND(F$4&gt;=$AH213,F$4&lt;$AI213),AND(F$4&gt;=$AJ213,F$4&lt;$AK213)),$AG213,$AF213),0)))</f>
        <v/>
      </c>
      <c r="G213" s="40">
        <f>IF(OR($A213="",$AF213=""),"",IF($AL213=1,0,IF(IF($AE213&gt;$AD213,AND(G$4&gt;=$AD213,G$4&lt;$AE213),OR(G$4&gt;=$AD213,G$4&lt;$AE213)),IF(OR(AND(G$4&gt;=$AH213,G$4&lt;$AI213),AND(G$4&gt;=$AJ213,G$4&lt;$AK213)),$AG213,$AF213),0)))</f>
        <v/>
      </c>
      <c r="H213" s="40">
        <f>IF(OR($A213="",$AF213=""),"",IF($AL213=1,0,IF(IF($AE213&gt;$AD213,AND(H$4&gt;=$AD213,H$4&lt;$AE213),OR(H$4&gt;=$AD213,H$4&lt;$AE213)),IF(OR(AND(H$4&gt;=$AH213,H$4&lt;$AI213),AND(H$4&gt;=$AJ213,H$4&lt;$AK213)),$AG213,$AF213),0)))</f>
        <v/>
      </c>
      <c r="I213" s="40">
        <f>IF(OR($A213="",$AF213=""),"",IF($AL213=1,0,IF(IF($AE213&gt;$AD213,AND(I$4&gt;=$AD213,I$4&lt;$AE213),OR(I$4&gt;=$AD213,I$4&lt;$AE213)),IF(OR(AND(I$4&gt;=$AH213,I$4&lt;$AI213),AND(I$4&gt;=$AJ213,I$4&lt;$AK213)),$AG213,$AF213),0)))</f>
        <v/>
      </c>
      <c r="J213" s="40">
        <f>IF(OR($A213="",$AF213=""),"",IF($AL213=1,0,IF(IF($AE213&gt;$AD213,AND(J$4&gt;=$AD213,J$4&lt;$AE213),OR(J$4&gt;=$AD213,J$4&lt;$AE213)),IF(OR(AND(J$4&gt;=$AH213,J$4&lt;$AI213),AND(J$4&gt;=$AJ213,J$4&lt;$AK213)),$AG213,$AF213),0)))</f>
        <v/>
      </c>
      <c r="K213" s="40">
        <f>IF(OR($A213="",$AF213=""),"",IF($AL213=1,0,IF(IF($AE213&gt;$AD213,AND(K$4&gt;=$AD213,K$4&lt;$AE213),OR(K$4&gt;=$AD213,K$4&lt;$AE213)),IF(OR(AND(K$4&gt;=$AH213,K$4&lt;$AI213),AND(K$4&gt;=$AJ213,K$4&lt;$AK213)),$AG213,$AF213),0)))</f>
        <v/>
      </c>
      <c r="L213" s="40">
        <f>IF(OR($A213="",$AF213=""),"",IF($AL213=1,0,IF(IF($AE213&gt;$AD213,AND(L$4&gt;=$AD213,L$4&lt;$AE213),OR(L$4&gt;=$AD213,L$4&lt;$AE213)),IF(OR(AND(L$4&gt;=$AH213,L$4&lt;$AI213),AND(L$4&gt;=$AJ213,L$4&lt;$AK213)),$AG213,$AF213),0)))</f>
        <v/>
      </c>
      <c r="M213" s="40">
        <f>IF(OR($A213="",$AF213=""),"",IF($AL213=1,0,IF(IF($AE213&gt;$AD213,AND(M$4&gt;=$AD213,M$4&lt;$AE213),OR(M$4&gt;=$AD213,M$4&lt;$AE213)),IF(OR(AND(M$4&gt;=$AH213,M$4&lt;$AI213),AND(M$4&gt;=$AJ213,M$4&lt;$AK213)),$AG213,$AF213),0)))</f>
        <v/>
      </c>
      <c r="N213" s="40">
        <f>IF(OR($A213="",$AF213=""),"",IF($AL213=1,0,IF(IF($AE213&gt;$AD213,AND(N$4&gt;=$AD213,N$4&lt;$AE213),OR(N$4&gt;=$AD213,N$4&lt;$AE213)),IF(OR(AND(N$4&gt;=$AH213,N$4&lt;$AI213),AND(N$4&gt;=$AJ213,N$4&lt;$AK213)),$AG213,$AF213),0)))</f>
        <v/>
      </c>
      <c r="O213" s="40">
        <f>IF(OR($A213="",$AF213=""),"",IF($AL213=1,0,IF(IF($AE213&gt;$AD213,AND(O$4&gt;=$AD213,O$4&lt;$AE213),OR(O$4&gt;=$AD213,O$4&lt;$AE213)),IF(OR(AND(O$4&gt;=$AH213,O$4&lt;$AI213),AND(O$4&gt;=$AJ213,O$4&lt;$AK213)),$AG213,$AF213),0)))</f>
        <v/>
      </c>
      <c r="P213" s="40">
        <f>IF(OR($A213="",$AF213=""),"",IF($AL213=1,0,IF(IF($AE213&gt;$AD213,AND(P$4&gt;=$AD213,P$4&lt;$AE213),OR(P$4&gt;=$AD213,P$4&lt;$AE213)),IF(OR(AND(P$4&gt;=$AH213,P$4&lt;$AI213),AND(P$4&gt;=$AJ213,P$4&lt;$AK213)),$AG213,$AF213),0)))</f>
        <v/>
      </c>
      <c r="Q213" s="40">
        <f>IF(OR($A213="",$AF213=""),"",IF($AL213=1,0,IF(IF($AE213&gt;$AD213,AND(Q$4&gt;=$AD213,Q$4&lt;$AE213),OR(Q$4&gt;=$AD213,Q$4&lt;$AE213)),IF(OR(AND(Q$4&gt;=$AH213,Q$4&lt;$AI213),AND(Q$4&gt;=$AJ213,Q$4&lt;$AK213)),$AG213,$AF213),0)))</f>
        <v/>
      </c>
      <c r="R213" s="40">
        <f>IF(OR($A213="",$AF213=""),"",IF($AL213=1,0,IF(IF($AE213&gt;$AD213,AND(R$4&gt;=$AD213,R$4&lt;$AE213),OR(R$4&gt;=$AD213,R$4&lt;$AE213)),IF(OR(AND(R$4&gt;=$AH213,R$4&lt;$AI213),AND(R$4&gt;=$AJ213,R$4&lt;$AK213)),$AG213,$AF213),0)))</f>
        <v/>
      </c>
      <c r="S213" s="40">
        <f>IF(OR($A213="",$AF213=""),"",IF($AL213=1,0,IF(IF($AE213&gt;$AD213,AND(S$4&gt;=$AD213,S$4&lt;$AE213),OR(S$4&gt;=$AD213,S$4&lt;$AE213)),IF(OR(AND(S$4&gt;=$AH213,S$4&lt;$AI213),AND(S$4&gt;=$AJ213,S$4&lt;$AK213)),$AG213,$AF213),0)))</f>
        <v/>
      </c>
      <c r="T213" s="40">
        <f>IF(OR($A213="",$AF213=""),"",IF($AL213=1,0,IF(IF($AE213&gt;$AD213,AND(T$4&gt;=$AD213,T$4&lt;$AE213),OR(T$4&gt;=$AD213,T$4&lt;$AE213)),IF(OR(AND(T$4&gt;=$AH213,T$4&lt;$AI213),AND(T$4&gt;=$AJ213,T$4&lt;$AK213)),$AG213,$AF213),0)))</f>
        <v/>
      </c>
      <c r="U213" s="40">
        <f>IF(OR($A213="",$AF213=""),"",IF($AL213=1,0,IF(IF($AE213&gt;$AD213,AND(U$4&gt;=$AD213,U$4&lt;$AE213),OR(U$4&gt;=$AD213,U$4&lt;$AE213)),IF(OR(AND(U$4&gt;=$AH213,U$4&lt;$AI213),AND(U$4&gt;=$AJ213,U$4&lt;$AK213)),$AG213,$AF213),0)))</f>
        <v/>
      </c>
      <c r="V213" s="40">
        <f>IF(OR($A213="",$AF213=""),"",IF($AL213=1,0,IF(IF($AE213&gt;$AD213,AND(V$4&gt;=$AD213,V$4&lt;$AE213),OR(V$4&gt;=$AD213,V$4&lt;$AE213)),IF(OR(AND(V$4&gt;=$AH213,V$4&lt;$AI213),AND(V$4&gt;=$AJ213,V$4&lt;$AK213)),$AG213,$AF213),0)))</f>
        <v/>
      </c>
      <c r="W213" s="40">
        <f>IF(OR($A213="",$AF213=""),"",IF($AL213=1,0,IF(IF($AE213&gt;$AD213,AND(W$4&gt;=$AD213,W$4&lt;$AE213),OR(W$4&gt;=$AD213,W$4&lt;$AE213)),IF(OR(AND(W$4&gt;=$AH213,W$4&lt;$AI213),AND(W$4&gt;=$AJ213,W$4&lt;$AK213)),$AG213,$AF213),0)))</f>
        <v/>
      </c>
      <c r="X213" s="40">
        <f>IF(OR($A213="",$AF213=""),"",IF($AL213=1,0,IF(IF($AE213&gt;$AD213,AND(X$4&gt;=$AD213,X$4&lt;$AE213),OR(X$4&gt;=$AD213,X$4&lt;$AE213)),IF(OR(AND(X$4&gt;=$AH213,X$4&lt;$AI213),AND(X$4&gt;=$AJ213,X$4&lt;$AK213)),$AG213,$AF213),0)))</f>
        <v/>
      </c>
      <c r="Y213" s="40">
        <f>IF(OR($A213="",$AF213=""),"",IF($AL213=1,0,IF(IF($AE213&gt;$AD213,AND(Y$4&gt;=$AD213,Y$4&lt;$AE213),OR(Y$4&gt;=$AD213,Y$4&lt;$AE213)),IF(OR(AND(Y$4&gt;=$AH213,Y$4&lt;$AI213),AND(Y$4&gt;=$AJ213,Y$4&lt;$AK213)),$AG213,$AF213),0)))</f>
        <v/>
      </c>
      <c r="Z213" s="40">
        <f>IF(OR($A213="",$AF213=""),"",IF($AL213=1,0,IF(IF($AE213&gt;$AD213,AND(Z$4&gt;=$AD213,Z$4&lt;$AE213),OR(Z$4&gt;=$AD213,Z$4&lt;$AE213)),IF(OR(AND(Z$4&gt;=$AH213,Z$4&lt;$AI213),AND(Z$4&gt;=$AJ213,Z$4&lt;$AK213)),$AG213,$AF213),0)))</f>
        <v/>
      </c>
      <c r="AA213" s="41">
        <f>IF($A213="","",SUM(C213:Z213))</f>
        <v/>
      </c>
      <c r="AC213" s="42" t="n">
        <v>1</v>
      </c>
      <c r="AD213" s="42">
        <f>IF('3 Movimento'!$B$37&lt;&gt;"",'3 Movimento'!$B$37,IF('1 Loja'!B$16="",0,'1 Loja'!B$16))*24</f>
        <v/>
      </c>
      <c r="AE213" s="42">
        <f>IF('3 Movimento'!$C$37&lt;&gt;"",'3 Movimento'!$C$37,IF('1 Loja'!B$17="",0,'1 Loja'!B$17))*24</f>
        <v/>
      </c>
      <c r="AF213" s="42">
        <f>IF('3 Movimento'!$D$37="","",'3 Movimento'!$D$37)</f>
        <v/>
      </c>
      <c r="AG213" s="42">
        <f>IF('3 Movimento'!$E$37="",AF213,'3 Movimento'!$E$37)</f>
        <v/>
      </c>
      <c r="AH213" s="42">
        <f>IF('1 Loja'!B$18="",-1,'1 Loja'!B$18*24)</f>
        <v/>
      </c>
      <c r="AI213" s="42">
        <f>IF('1 Loja'!B$19="",-1,'1 Loja'!B$19*24)</f>
        <v/>
      </c>
      <c r="AJ213" s="42">
        <f>IF('1 Loja'!B$20="",-1,'1 Loja'!B$20*24)</f>
        <v/>
      </c>
      <c r="AK213" s="42">
        <f>IF('1 Loja'!B$21="",-1,'1 Loja'!B$21*24)</f>
        <v/>
      </c>
      <c r="AL213" s="42">
        <f>IF(AND('3 Movimento'!$B$37="",'3 Movimento'!$C$37="",OR('1 Loja'!B$16="",'1 Loja'!B$17="")),1,0)</f>
        <v/>
      </c>
    </row>
    <row r="214">
      <c r="A214" s="39">
        <f>IF('3 Movimento'!$A$37="","",'3 Movimento'!$A$37)</f>
        <v/>
      </c>
      <c r="B214" s="39" t="inlineStr">
        <is>
          <t>Sábado</t>
        </is>
      </c>
      <c r="C214" s="40">
        <f>IF(OR($A214="",$AF214=""),"",IF($AL214=1,0,IF(IF($AE214&gt;$AD214,AND(C$4&gt;=$AD214,C$4&lt;$AE214),OR(C$4&gt;=$AD214,C$4&lt;$AE214)),IF(OR(AND(C$4&gt;=$AH214,C$4&lt;$AI214),AND(C$4&gt;=$AJ214,C$4&lt;$AK214)),$AG214,$AF214),0)))</f>
        <v/>
      </c>
      <c r="D214" s="40">
        <f>IF(OR($A214="",$AF214=""),"",IF($AL214=1,0,IF(IF($AE214&gt;$AD214,AND(D$4&gt;=$AD214,D$4&lt;$AE214),OR(D$4&gt;=$AD214,D$4&lt;$AE214)),IF(OR(AND(D$4&gt;=$AH214,D$4&lt;$AI214),AND(D$4&gt;=$AJ214,D$4&lt;$AK214)),$AG214,$AF214),0)))</f>
        <v/>
      </c>
      <c r="E214" s="40">
        <f>IF(OR($A214="",$AF214=""),"",IF($AL214=1,0,IF(IF($AE214&gt;$AD214,AND(E$4&gt;=$AD214,E$4&lt;$AE214),OR(E$4&gt;=$AD214,E$4&lt;$AE214)),IF(OR(AND(E$4&gt;=$AH214,E$4&lt;$AI214),AND(E$4&gt;=$AJ214,E$4&lt;$AK214)),$AG214,$AF214),0)))</f>
        <v/>
      </c>
      <c r="F214" s="40">
        <f>IF(OR($A214="",$AF214=""),"",IF($AL214=1,0,IF(IF($AE214&gt;$AD214,AND(F$4&gt;=$AD214,F$4&lt;$AE214),OR(F$4&gt;=$AD214,F$4&lt;$AE214)),IF(OR(AND(F$4&gt;=$AH214,F$4&lt;$AI214),AND(F$4&gt;=$AJ214,F$4&lt;$AK214)),$AG214,$AF214),0)))</f>
        <v/>
      </c>
      <c r="G214" s="40">
        <f>IF(OR($A214="",$AF214=""),"",IF($AL214=1,0,IF(IF($AE214&gt;$AD214,AND(G$4&gt;=$AD214,G$4&lt;$AE214),OR(G$4&gt;=$AD214,G$4&lt;$AE214)),IF(OR(AND(G$4&gt;=$AH214,G$4&lt;$AI214),AND(G$4&gt;=$AJ214,G$4&lt;$AK214)),$AG214,$AF214),0)))</f>
        <v/>
      </c>
      <c r="H214" s="40">
        <f>IF(OR($A214="",$AF214=""),"",IF($AL214=1,0,IF(IF($AE214&gt;$AD214,AND(H$4&gt;=$AD214,H$4&lt;$AE214),OR(H$4&gt;=$AD214,H$4&lt;$AE214)),IF(OR(AND(H$4&gt;=$AH214,H$4&lt;$AI214),AND(H$4&gt;=$AJ214,H$4&lt;$AK214)),$AG214,$AF214),0)))</f>
        <v/>
      </c>
      <c r="I214" s="40">
        <f>IF(OR($A214="",$AF214=""),"",IF($AL214=1,0,IF(IF($AE214&gt;$AD214,AND(I$4&gt;=$AD214,I$4&lt;$AE214),OR(I$4&gt;=$AD214,I$4&lt;$AE214)),IF(OR(AND(I$4&gt;=$AH214,I$4&lt;$AI214),AND(I$4&gt;=$AJ214,I$4&lt;$AK214)),$AG214,$AF214),0)))</f>
        <v/>
      </c>
      <c r="J214" s="40">
        <f>IF(OR($A214="",$AF214=""),"",IF($AL214=1,0,IF(IF($AE214&gt;$AD214,AND(J$4&gt;=$AD214,J$4&lt;$AE214),OR(J$4&gt;=$AD214,J$4&lt;$AE214)),IF(OR(AND(J$4&gt;=$AH214,J$4&lt;$AI214),AND(J$4&gt;=$AJ214,J$4&lt;$AK214)),$AG214,$AF214),0)))</f>
        <v/>
      </c>
      <c r="K214" s="40">
        <f>IF(OR($A214="",$AF214=""),"",IF($AL214=1,0,IF(IF($AE214&gt;$AD214,AND(K$4&gt;=$AD214,K$4&lt;$AE214),OR(K$4&gt;=$AD214,K$4&lt;$AE214)),IF(OR(AND(K$4&gt;=$AH214,K$4&lt;$AI214),AND(K$4&gt;=$AJ214,K$4&lt;$AK214)),$AG214,$AF214),0)))</f>
        <v/>
      </c>
      <c r="L214" s="40">
        <f>IF(OR($A214="",$AF214=""),"",IF($AL214=1,0,IF(IF($AE214&gt;$AD214,AND(L$4&gt;=$AD214,L$4&lt;$AE214),OR(L$4&gt;=$AD214,L$4&lt;$AE214)),IF(OR(AND(L$4&gt;=$AH214,L$4&lt;$AI214),AND(L$4&gt;=$AJ214,L$4&lt;$AK214)),$AG214,$AF214),0)))</f>
        <v/>
      </c>
      <c r="M214" s="40">
        <f>IF(OR($A214="",$AF214=""),"",IF($AL214=1,0,IF(IF($AE214&gt;$AD214,AND(M$4&gt;=$AD214,M$4&lt;$AE214),OR(M$4&gt;=$AD214,M$4&lt;$AE214)),IF(OR(AND(M$4&gt;=$AH214,M$4&lt;$AI214),AND(M$4&gt;=$AJ214,M$4&lt;$AK214)),$AG214,$AF214),0)))</f>
        <v/>
      </c>
      <c r="N214" s="40">
        <f>IF(OR($A214="",$AF214=""),"",IF($AL214=1,0,IF(IF($AE214&gt;$AD214,AND(N$4&gt;=$AD214,N$4&lt;$AE214),OR(N$4&gt;=$AD214,N$4&lt;$AE214)),IF(OR(AND(N$4&gt;=$AH214,N$4&lt;$AI214),AND(N$4&gt;=$AJ214,N$4&lt;$AK214)),$AG214,$AF214),0)))</f>
        <v/>
      </c>
      <c r="O214" s="40">
        <f>IF(OR($A214="",$AF214=""),"",IF($AL214=1,0,IF(IF($AE214&gt;$AD214,AND(O$4&gt;=$AD214,O$4&lt;$AE214),OR(O$4&gt;=$AD214,O$4&lt;$AE214)),IF(OR(AND(O$4&gt;=$AH214,O$4&lt;$AI214),AND(O$4&gt;=$AJ214,O$4&lt;$AK214)),$AG214,$AF214),0)))</f>
        <v/>
      </c>
      <c r="P214" s="40">
        <f>IF(OR($A214="",$AF214=""),"",IF($AL214=1,0,IF(IF($AE214&gt;$AD214,AND(P$4&gt;=$AD214,P$4&lt;$AE214),OR(P$4&gt;=$AD214,P$4&lt;$AE214)),IF(OR(AND(P$4&gt;=$AH214,P$4&lt;$AI214),AND(P$4&gt;=$AJ214,P$4&lt;$AK214)),$AG214,$AF214),0)))</f>
        <v/>
      </c>
      <c r="Q214" s="40">
        <f>IF(OR($A214="",$AF214=""),"",IF($AL214=1,0,IF(IF($AE214&gt;$AD214,AND(Q$4&gt;=$AD214,Q$4&lt;$AE214),OR(Q$4&gt;=$AD214,Q$4&lt;$AE214)),IF(OR(AND(Q$4&gt;=$AH214,Q$4&lt;$AI214),AND(Q$4&gt;=$AJ214,Q$4&lt;$AK214)),$AG214,$AF214),0)))</f>
        <v/>
      </c>
      <c r="R214" s="40">
        <f>IF(OR($A214="",$AF214=""),"",IF($AL214=1,0,IF(IF($AE214&gt;$AD214,AND(R$4&gt;=$AD214,R$4&lt;$AE214),OR(R$4&gt;=$AD214,R$4&lt;$AE214)),IF(OR(AND(R$4&gt;=$AH214,R$4&lt;$AI214),AND(R$4&gt;=$AJ214,R$4&lt;$AK214)),$AG214,$AF214),0)))</f>
        <v/>
      </c>
      <c r="S214" s="40">
        <f>IF(OR($A214="",$AF214=""),"",IF($AL214=1,0,IF(IF($AE214&gt;$AD214,AND(S$4&gt;=$AD214,S$4&lt;$AE214),OR(S$4&gt;=$AD214,S$4&lt;$AE214)),IF(OR(AND(S$4&gt;=$AH214,S$4&lt;$AI214),AND(S$4&gt;=$AJ214,S$4&lt;$AK214)),$AG214,$AF214),0)))</f>
        <v/>
      </c>
      <c r="T214" s="40">
        <f>IF(OR($A214="",$AF214=""),"",IF($AL214=1,0,IF(IF($AE214&gt;$AD214,AND(T$4&gt;=$AD214,T$4&lt;$AE214),OR(T$4&gt;=$AD214,T$4&lt;$AE214)),IF(OR(AND(T$4&gt;=$AH214,T$4&lt;$AI214),AND(T$4&gt;=$AJ214,T$4&lt;$AK214)),$AG214,$AF214),0)))</f>
        <v/>
      </c>
      <c r="U214" s="40">
        <f>IF(OR($A214="",$AF214=""),"",IF($AL214=1,0,IF(IF($AE214&gt;$AD214,AND(U$4&gt;=$AD214,U$4&lt;$AE214),OR(U$4&gt;=$AD214,U$4&lt;$AE214)),IF(OR(AND(U$4&gt;=$AH214,U$4&lt;$AI214),AND(U$4&gt;=$AJ214,U$4&lt;$AK214)),$AG214,$AF214),0)))</f>
        <v/>
      </c>
      <c r="V214" s="40">
        <f>IF(OR($A214="",$AF214=""),"",IF($AL214=1,0,IF(IF($AE214&gt;$AD214,AND(V$4&gt;=$AD214,V$4&lt;$AE214),OR(V$4&gt;=$AD214,V$4&lt;$AE214)),IF(OR(AND(V$4&gt;=$AH214,V$4&lt;$AI214),AND(V$4&gt;=$AJ214,V$4&lt;$AK214)),$AG214,$AF214),0)))</f>
        <v/>
      </c>
      <c r="W214" s="40">
        <f>IF(OR($A214="",$AF214=""),"",IF($AL214=1,0,IF(IF($AE214&gt;$AD214,AND(W$4&gt;=$AD214,W$4&lt;$AE214),OR(W$4&gt;=$AD214,W$4&lt;$AE214)),IF(OR(AND(W$4&gt;=$AH214,W$4&lt;$AI214),AND(W$4&gt;=$AJ214,W$4&lt;$AK214)),$AG214,$AF214),0)))</f>
        <v/>
      </c>
      <c r="X214" s="40">
        <f>IF(OR($A214="",$AF214=""),"",IF($AL214=1,0,IF(IF($AE214&gt;$AD214,AND(X$4&gt;=$AD214,X$4&lt;$AE214),OR(X$4&gt;=$AD214,X$4&lt;$AE214)),IF(OR(AND(X$4&gt;=$AH214,X$4&lt;$AI214),AND(X$4&gt;=$AJ214,X$4&lt;$AK214)),$AG214,$AF214),0)))</f>
        <v/>
      </c>
      <c r="Y214" s="40">
        <f>IF(OR($A214="",$AF214=""),"",IF($AL214=1,0,IF(IF($AE214&gt;$AD214,AND(Y$4&gt;=$AD214,Y$4&lt;$AE214),OR(Y$4&gt;=$AD214,Y$4&lt;$AE214)),IF(OR(AND(Y$4&gt;=$AH214,Y$4&lt;$AI214),AND(Y$4&gt;=$AJ214,Y$4&lt;$AK214)),$AG214,$AF214),0)))</f>
        <v/>
      </c>
      <c r="Z214" s="40">
        <f>IF(OR($A214="",$AF214=""),"",IF($AL214=1,0,IF(IF($AE214&gt;$AD214,AND(Z$4&gt;=$AD214,Z$4&lt;$AE214),OR(Z$4&gt;=$AD214,Z$4&lt;$AE214)),IF(OR(AND(Z$4&gt;=$AH214,Z$4&lt;$AI214),AND(Z$4&gt;=$AJ214,Z$4&lt;$AK214)),$AG214,$AF214),0)))</f>
        <v/>
      </c>
      <c r="AA214" s="41">
        <f>IF($A214="","",SUM(C214:Z214))</f>
        <v/>
      </c>
      <c r="AC214" s="42" t="n">
        <v>2</v>
      </c>
      <c r="AD214" s="42">
        <f>IF('3 Movimento'!$B$37&lt;&gt;"",'3 Movimento'!$B$37,IF('1 Loja'!C$16="",0,'1 Loja'!C$16))*24</f>
        <v/>
      </c>
      <c r="AE214" s="42">
        <f>IF('3 Movimento'!$C$37&lt;&gt;"",'3 Movimento'!$C$37,IF('1 Loja'!C$17="",0,'1 Loja'!C$17))*24</f>
        <v/>
      </c>
      <c r="AF214" s="42">
        <f>IF('3 Movimento'!$F$37="","",'3 Movimento'!$F$37)</f>
        <v/>
      </c>
      <c r="AG214" s="42">
        <f>IF('3 Movimento'!$G$37="",AF214,'3 Movimento'!$G$37)</f>
        <v/>
      </c>
      <c r="AH214" s="42">
        <f>IF('1 Loja'!C$18="",-1,'1 Loja'!C$18*24)</f>
        <v/>
      </c>
      <c r="AI214" s="42">
        <f>IF('1 Loja'!C$19="",-1,'1 Loja'!C$19*24)</f>
        <v/>
      </c>
      <c r="AJ214" s="42">
        <f>IF('1 Loja'!C$20="",-1,'1 Loja'!C$20*24)</f>
        <v/>
      </c>
      <c r="AK214" s="42">
        <f>IF('1 Loja'!C$21="",-1,'1 Loja'!C$21*24)</f>
        <v/>
      </c>
      <c r="AL214" s="42">
        <f>IF(AND('3 Movimento'!$B$37="",'3 Movimento'!$C$37="",OR('1 Loja'!C$16="",'1 Loja'!C$17="")),1,0)</f>
        <v/>
      </c>
    </row>
    <row r="215">
      <c r="A215" s="39">
        <f>IF('3 Movimento'!$A$37="","",'3 Movimento'!$A$37)</f>
        <v/>
      </c>
      <c r="B215" s="39" t="inlineStr">
        <is>
          <t>Domingo</t>
        </is>
      </c>
      <c r="C215" s="40">
        <f>IF(OR($A215="",$AF215=""),"",IF($AL215=1,0,IF(IF($AE215&gt;$AD215,AND(C$4&gt;=$AD215,C$4&lt;$AE215),OR(C$4&gt;=$AD215,C$4&lt;$AE215)),IF(OR(AND(C$4&gt;=$AH215,C$4&lt;$AI215),AND(C$4&gt;=$AJ215,C$4&lt;$AK215)),$AG215,$AF215),0)))</f>
        <v/>
      </c>
      <c r="D215" s="40">
        <f>IF(OR($A215="",$AF215=""),"",IF($AL215=1,0,IF(IF($AE215&gt;$AD215,AND(D$4&gt;=$AD215,D$4&lt;$AE215),OR(D$4&gt;=$AD215,D$4&lt;$AE215)),IF(OR(AND(D$4&gt;=$AH215,D$4&lt;$AI215),AND(D$4&gt;=$AJ215,D$4&lt;$AK215)),$AG215,$AF215),0)))</f>
        <v/>
      </c>
      <c r="E215" s="40">
        <f>IF(OR($A215="",$AF215=""),"",IF($AL215=1,0,IF(IF($AE215&gt;$AD215,AND(E$4&gt;=$AD215,E$4&lt;$AE215),OR(E$4&gt;=$AD215,E$4&lt;$AE215)),IF(OR(AND(E$4&gt;=$AH215,E$4&lt;$AI215),AND(E$4&gt;=$AJ215,E$4&lt;$AK215)),$AG215,$AF215),0)))</f>
        <v/>
      </c>
      <c r="F215" s="40">
        <f>IF(OR($A215="",$AF215=""),"",IF($AL215=1,0,IF(IF($AE215&gt;$AD215,AND(F$4&gt;=$AD215,F$4&lt;$AE215),OR(F$4&gt;=$AD215,F$4&lt;$AE215)),IF(OR(AND(F$4&gt;=$AH215,F$4&lt;$AI215),AND(F$4&gt;=$AJ215,F$4&lt;$AK215)),$AG215,$AF215),0)))</f>
        <v/>
      </c>
      <c r="G215" s="40">
        <f>IF(OR($A215="",$AF215=""),"",IF($AL215=1,0,IF(IF($AE215&gt;$AD215,AND(G$4&gt;=$AD215,G$4&lt;$AE215),OR(G$4&gt;=$AD215,G$4&lt;$AE215)),IF(OR(AND(G$4&gt;=$AH215,G$4&lt;$AI215),AND(G$4&gt;=$AJ215,G$4&lt;$AK215)),$AG215,$AF215),0)))</f>
        <v/>
      </c>
      <c r="H215" s="40">
        <f>IF(OR($A215="",$AF215=""),"",IF($AL215=1,0,IF(IF($AE215&gt;$AD215,AND(H$4&gt;=$AD215,H$4&lt;$AE215),OR(H$4&gt;=$AD215,H$4&lt;$AE215)),IF(OR(AND(H$4&gt;=$AH215,H$4&lt;$AI215),AND(H$4&gt;=$AJ215,H$4&lt;$AK215)),$AG215,$AF215),0)))</f>
        <v/>
      </c>
      <c r="I215" s="40">
        <f>IF(OR($A215="",$AF215=""),"",IF($AL215=1,0,IF(IF($AE215&gt;$AD215,AND(I$4&gt;=$AD215,I$4&lt;$AE215),OR(I$4&gt;=$AD215,I$4&lt;$AE215)),IF(OR(AND(I$4&gt;=$AH215,I$4&lt;$AI215),AND(I$4&gt;=$AJ215,I$4&lt;$AK215)),$AG215,$AF215),0)))</f>
        <v/>
      </c>
      <c r="J215" s="40">
        <f>IF(OR($A215="",$AF215=""),"",IF($AL215=1,0,IF(IF($AE215&gt;$AD215,AND(J$4&gt;=$AD215,J$4&lt;$AE215),OR(J$4&gt;=$AD215,J$4&lt;$AE215)),IF(OR(AND(J$4&gt;=$AH215,J$4&lt;$AI215),AND(J$4&gt;=$AJ215,J$4&lt;$AK215)),$AG215,$AF215),0)))</f>
        <v/>
      </c>
      <c r="K215" s="40">
        <f>IF(OR($A215="",$AF215=""),"",IF($AL215=1,0,IF(IF($AE215&gt;$AD215,AND(K$4&gt;=$AD215,K$4&lt;$AE215),OR(K$4&gt;=$AD215,K$4&lt;$AE215)),IF(OR(AND(K$4&gt;=$AH215,K$4&lt;$AI215),AND(K$4&gt;=$AJ215,K$4&lt;$AK215)),$AG215,$AF215),0)))</f>
        <v/>
      </c>
      <c r="L215" s="40">
        <f>IF(OR($A215="",$AF215=""),"",IF($AL215=1,0,IF(IF($AE215&gt;$AD215,AND(L$4&gt;=$AD215,L$4&lt;$AE215),OR(L$4&gt;=$AD215,L$4&lt;$AE215)),IF(OR(AND(L$4&gt;=$AH215,L$4&lt;$AI215),AND(L$4&gt;=$AJ215,L$4&lt;$AK215)),$AG215,$AF215),0)))</f>
        <v/>
      </c>
      <c r="M215" s="40">
        <f>IF(OR($A215="",$AF215=""),"",IF($AL215=1,0,IF(IF($AE215&gt;$AD215,AND(M$4&gt;=$AD215,M$4&lt;$AE215),OR(M$4&gt;=$AD215,M$4&lt;$AE215)),IF(OR(AND(M$4&gt;=$AH215,M$4&lt;$AI215),AND(M$4&gt;=$AJ215,M$4&lt;$AK215)),$AG215,$AF215),0)))</f>
        <v/>
      </c>
      <c r="N215" s="40">
        <f>IF(OR($A215="",$AF215=""),"",IF($AL215=1,0,IF(IF($AE215&gt;$AD215,AND(N$4&gt;=$AD215,N$4&lt;$AE215),OR(N$4&gt;=$AD215,N$4&lt;$AE215)),IF(OR(AND(N$4&gt;=$AH215,N$4&lt;$AI215),AND(N$4&gt;=$AJ215,N$4&lt;$AK215)),$AG215,$AF215),0)))</f>
        <v/>
      </c>
      <c r="O215" s="40">
        <f>IF(OR($A215="",$AF215=""),"",IF($AL215=1,0,IF(IF($AE215&gt;$AD215,AND(O$4&gt;=$AD215,O$4&lt;$AE215),OR(O$4&gt;=$AD215,O$4&lt;$AE215)),IF(OR(AND(O$4&gt;=$AH215,O$4&lt;$AI215),AND(O$4&gt;=$AJ215,O$4&lt;$AK215)),$AG215,$AF215),0)))</f>
        <v/>
      </c>
      <c r="P215" s="40">
        <f>IF(OR($A215="",$AF215=""),"",IF($AL215=1,0,IF(IF($AE215&gt;$AD215,AND(P$4&gt;=$AD215,P$4&lt;$AE215),OR(P$4&gt;=$AD215,P$4&lt;$AE215)),IF(OR(AND(P$4&gt;=$AH215,P$4&lt;$AI215),AND(P$4&gt;=$AJ215,P$4&lt;$AK215)),$AG215,$AF215),0)))</f>
        <v/>
      </c>
      <c r="Q215" s="40">
        <f>IF(OR($A215="",$AF215=""),"",IF($AL215=1,0,IF(IF($AE215&gt;$AD215,AND(Q$4&gt;=$AD215,Q$4&lt;$AE215),OR(Q$4&gt;=$AD215,Q$4&lt;$AE215)),IF(OR(AND(Q$4&gt;=$AH215,Q$4&lt;$AI215),AND(Q$4&gt;=$AJ215,Q$4&lt;$AK215)),$AG215,$AF215),0)))</f>
        <v/>
      </c>
      <c r="R215" s="40">
        <f>IF(OR($A215="",$AF215=""),"",IF($AL215=1,0,IF(IF($AE215&gt;$AD215,AND(R$4&gt;=$AD215,R$4&lt;$AE215),OR(R$4&gt;=$AD215,R$4&lt;$AE215)),IF(OR(AND(R$4&gt;=$AH215,R$4&lt;$AI215),AND(R$4&gt;=$AJ215,R$4&lt;$AK215)),$AG215,$AF215),0)))</f>
        <v/>
      </c>
      <c r="S215" s="40">
        <f>IF(OR($A215="",$AF215=""),"",IF($AL215=1,0,IF(IF($AE215&gt;$AD215,AND(S$4&gt;=$AD215,S$4&lt;$AE215),OR(S$4&gt;=$AD215,S$4&lt;$AE215)),IF(OR(AND(S$4&gt;=$AH215,S$4&lt;$AI215),AND(S$4&gt;=$AJ215,S$4&lt;$AK215)),$AG215,$AF215),0)))</f>
        <v/>
      </c>
      <c r="T215" s="40">
        <f>IF(OR($A215="",$AF215=""),"",IF($AL215=1,0,IF(IF($AE215&gt;$AD215,AND(T$4&gt;=$AD215,T$4&lt;$AE215),OR(T$4&gt;=$AD215,T$4&lt;$AE215)),IF(OR(AND(T$4&gt;=$AH215,T$4&lt;$AI215),AND(T$4&gt;=$AJ215,T$4&lt;$AK215)),$AG215,$AF215),0)))</f>
        <v/>
      </c>
      <c r="U215" s="40">
        <f>IF(OR($A215="",$AF215=""),"",IF($AL215=1,0,IF(IF($AE215&gt;$AD215,AND(U$4&gt;=$AD215,U$4&lt;$AE215),OR(U$4&gt;=$AD215,U$4&lt;$AE215)),IF(OR(AND(U$4&gt;=$AH215,U$4&lt;$AI215),AND(U$4&gt;=$AJ215,U$4&lt;$AK215)),$AG215,$AF215),0)))</f>
        <v/>
      </c>
      <c r="V215" s="40">
        <f>IF(OR($A215="",$AF215=""),"",IF($AL215=1,0,IF(IF($AE215&gt;$AD215,AND(V$4&gt;=$AD215,V$4&lt;$AE215),OR(V$4&gt;=$AD215,V$4&lt;$AE215)),IF(OR(AND(V$4&gt;=$AH215,V$4&lt;$AI215),AND(V$4&gt;=$AJ215,V$4&lt;$AK215)),$AG215,$AF215),0)))</f>
        <v/>
      </c>
      <c r="W215" s="40">
        <f>IF(OR($A215="",$AF215=""),"",IF($AL215=1,0,IF(IF($AE215&gt;$AD215,AND(W$4&gt;=$AD215,W$4&lt;$AE215),OR(W$4&gt;=$AD215,W$4&lt;$AE215)),IF(OR(AND(W$4&gt;=$AH215,W$4&lt;$AI215),AND(W$4&gt;=$AJ215,W$4&lt;$AK215)),$AG215,$AF215),0)))</f>
        <v/>
      </c>
      <c r="X215" s="40">
        <f>IF(OR($A215="",$AF215=""),"",IF($AL215=1,0,IF(IF($AE215&gt;$AD215,AND(X$4&gt;=$AD215,X$4&lt;$AE215),OR(X$4&gt;=$AD215,X$4&lt;$AE215)),IF(OR(AND(X$4&gt;=$AH215,X$4&lt;$AI215),AND(X$4&gt;=$AJ215,X$4&lt;$AK215)),$AG215,$AF215),0)))</f>
        <v/>
      </c>
      <c r="Y215" s="40">
        <f>IF(OR($A215="",$AF215=""),"",IF($AL215=1,0,IF(IF($AE215&gt;$AD215,AND(Y$4&gt;=$AD215,Y$4&lt;$AE215),OR(Y$4&gt;=$AD215,Y$4&lt;$AE215)),IF(OR(AND(Y$4&gt;=$AH215,Y$4&lt;$AI215),AND(Y$4&gt;=$AJ215,Y$4&lt;$AK215)),$AG215,$AF215),0)))</f>
        <v/>
      </c>
      <c r="Z215" s="40">
        <f>IF(OR($A215="",$AF215=""),"",IF($AL215=1,0,IF(IF($AE215&gt;$AD215,AND(Z$4&gt;=$AD215,Z$4&lt;$AE215),OR(Z$4&gt;=$AD215,Z$4&lt;$AE215)),IF(OR(AND(Z$4&gt;=$AH215,Z$4&lt;$AI215),AND(Z$4&gt;=$AJ215,Z$4&lt;$AK215)),$AG215,$AF215),0)))</f>
        <v/>
      </c>
      <c r="AA215" s="41">
        <f>IF($A215="","",SUM(C215:Z215))</f>
        <v/>
      </c>
      <c r="AC215" s="42" t="n">
        <v>3</v>
      </c>
      <c r="AD215" s="42">
        <f>IF('3 Movimento'!$B$37&lt;&gt;"",'3 Movimento'!$B$37,IF('1 Loja'!D$16="",0,'1 Loja'!D$16))*24</f>
        <v/>
      </c>
      <c r="AE215" s="42">
        <f>IF('3 Movimento'!$C$37&lt;&gt;"",'3 Movimento'!$C$37,IF('1 Loja'!D$17="",0,'1 Loja'!D$17))*24</f>
        <v/>
      </c>
      <c r="AF215" s="42">
        <f>IF('3 Movimento'!$H$37="","",'3 Movimento'!$H$37)</f>
        <v/>
      </c>
      <c r="AG215" s="42">
        <f>IF('3 Movimento'!$I$37="",AF215,'3 Movimento'!$I$37)</f>
        <v/>
      </c>
      <c r="AH215" s="42">
        <f>IF('1 Loja'!D$18="",-1,'1 Loja'!D$18*24)</f>
        <v/>
      </c>
      <c r="AI215" s="42">
        <f>IF('1 Loja'!D$19="",-1,'1 Loja'!D$19*24)</f>
        <v/>
      </c>
      <c r="AJ215" s="42">
        <f>IF('1 Loja'!D$20="",-1,'1 Loja'!D$20*24)</f>
        <v/>
      </c>
      <c r="AK215" s="42">
        <f>IF('1 Loja'!D$21="",-1,'1 Loja'!D$21*24)</f>
        <v/>
      </c>
      <c r="AL215" s="42">
        <f>IF(AND('3 Movimento'!$B$37="",'3 Movimento'!$C$37="",OR('1 Loja'!D$16="",'1 Loja'!D$17="")),1,0)</f>
        <v/>
      </c>
    </row>
    <row r="216">
      <c r="A216" s="39">
        <f>IF('3 Movimento'!$A$38="","",'3 Movimento'!$A$38)</f>
        <v/>
      </c>
      <c r="B216" s="39" t="inlineStr">
        <is>
          <t>Segunda</t>
        </is>
      </c>
      <c r="C216" s="40">
        <f>IF(OR($A216="",$AF216=""),"",IF($AL216=1,0,IF(IF($AE216&gt;$AD216,AND(C$4&gt;=$AD216,C$4&lt;$AE216),OR(C$4&gt;=$AD216,C$4&lt;$AE216)),IF(OR(AND(C$4&gt;=$AH216,C$4&lt;$AI216),AND(C$4&gt;=$AJ216,C$4&lt;$AK216)),$AG216,$AF216),0)))</f>
        <v/>
      </c>
      <c r="D216" s="40">
        <f>IF(OR($A216="",$AF216=""),"",IF($AL216=1,0,IF(IF($AE216&gt;$AD216,AND(D$4&gt;=$AD216,D$4&lt;$AE216),OR(D$4&gt;=$AD216,D$4&lt;$AE216)),IF(OR(AND(D$4&gt;=$AH216,D$4&lt;$AI216),AND(D$4&gt;=$AJ216,D$4&lt;$AK216)),$AG216,$AF216),0)))</f>
        <v/>
      </c>
      <c r="E216" s="40">
        <f>IF(OR($A216="",$AF216=""),"",IF($AL216=1,0,IF(IF($AE216&gt;$AD216,AND(E$4&gt;=$AD216,E$4&lt;$AE216),OR(E$4&gt;=$AD216,E$4&lt;$AE216)),IF(OR(AND(E$4&gt;=$AH216,E$4&lt;$AI216),AND(E$4&gt;=$AJ216,E$4&lt;$AK216)),$AG216,$AF216),0)))</f>
        <v/>
      </c>
      <c r="F216" s="40">
        <f>IF(OR($A216="",$AF216=""),"",IF($AL216=1,0,IF(IF($AE216&gt;$AD216,AND(F$4&gt;=$AD216,F$4&lt;$AE216),OR(F$4&gt;=$AD216,F$4&lt;$AE216)),IF(OR(AND(F$4&gt;=$AH216,F$4&lt;$AI216),AND(F$4&gt;=$AJ216,F$4&lt;$AK216)),$AG216,$AF216),0)))</f>
        <v/>
      </c>
      <c r="G216" s="40">
        <f>IF(OR($A216="",$AF216=""),"",IF($AL216=1,0,IF(IF($AE216&gt;$AD216,AND(G$4&gt;=$AD216,G$4&lt;$AE216),OR(G$4&gt;=$AD216,G$4&lt;$AE216)),IF(OR(AND(G$4&gt;=$AH216,G$4&lt;$AI216),AND(G$4&gt;=$AJ216,G$4&lt;$AK216)),$AG216,$AF216),0)))</f>
        <v/>
      </c>
      <c r="H216" s="40">
        <f>IF(OR($A216="",$AF216=""),"",IF($AL216=1,0,IF(IF($AE216&gt;$AD216,AND(H$4&gt;=$AD216,H$4&lt;$AE216),OR(H$4&gt;=$AD216,H$4&lt;$AE216)),IF(OR(AND(H$4&gt;=$AH216,H$4&lt;$AI216),AND(H$4&gt;=$AJ216,H$4&lt;$AK216)),$AG216,$AF216),0)))</f>
        <v/>
      </c>
      <c r="I216" s="40">
        <f>IF(OR($A216="",$AF216=""),"",IF($AL216=1,0,IF(IF($AE216&gt;$AD216,AND(I$4&gt;=$AD216,I$4&lt;$AE216),OR(I$4&gt;=$AD216,I$4&lt;$AE216)),IF(OR(AND(I$4&gt;=$AH216,I$4&lt;$AI216),AND(I$4&gt;=$AJ216,I$4&lt;$AK216)),$AG216,$AF216),0)))</f>
        <v/>
      </c>
      <c r="J216" s="40">
        <f>IF(OR($A216="",$AF216=""),"",IF($AL216=1,0,IF(IF($AE216&gt;$AD216,AND(J$4&gt;=$AD216,J$4&lt;$AE216),OR(J$4&gt;=$AD216,J$4&lt;$AE216)),IF(OR(AND(J$4&gt;=$AH216,J$4&lt;$AI216),AND(J$4&gt;=$AJ216,J$4&lt;$AK216)),$AG216,$AF216),0)))</f>
        <v/>
      </c>
      <c r="K216" s="40">
        <f>IF(OR($A216="",$AF216=""),"",IF($AL216=1,0,IF(IF($AE216&gt;$AD216,AND(K$4&gt;=$AD216,K$4&lt;$AE216),OR(K$4&gt;=$AD216,K$4&lt;$AE216)),IF(OR(AND(K$4&gt;=$AH216,K$4&lt;$AI216),AND(K$4&gt;=$AJ216,K$4&lt;$AK216)),$AG216,$AF216),0)))</f>
        <v/>
      </c>
      <c r="L216" s="40">
        <f>IF(OR($A216="",$AF216=""),"",IF($AL216=1,0,IF(IF($AE216&gt;$AD216,AND(L$4&gt;=$AD216,L$4&lt;$AE216),OR(L$4&gt;=$AD216,L$4&lt;$AE216)),IF(OR(AND(L$4&gt;=$AH216,L$4&lt;$AI216),AND(L$4&gt;=$AJ216,L$4&lt;$AK216)),$AG216,$AF216),0)))</f>
        <v/>
      </c>
      <c r="M216" s="40">
        <f>IF(OR($A216="",$AF216=""),"",IF($AL216=1,0,IF(IF($AE216&gt;$AD216,AND(M$4&gt;=$AD216,M$4&lt;$AE216),OR(M$4&gt;=$AD216,M$4&lt;$AE216)),IF(OR(AND(M$4&gt;=$AH216,M$4&lt;$AI216),AND(M$4&gt;=$AJ216,M$4&lt;$AK216)),$AG216,$AF216),0)))</f>
        <v/>
      </c>
      <c r="N216" s="40">
        <f>IF(OR($A216="",$AF216=""),"",IF($AL216=1,0,IF(IF($AE216&gt;$AD216,AND(N$4&gt;=$AD216,N$4&lt;$AE216),OR(N$4&gt;=$AD216,N$4&lt;$AE216)),IF(OR(AND(N$4&gt;=$AH216,N$4&lt;$AI216),AND(N$4&gt;=$AJ216,N$4&lt;$AK216)),$AG216,$AF216),0)))</f>
        <v/>
      </c>
      <c r="O216" s="40">
        <f>IF(OR($A216="",$AF216=""),"",IF($AL216=1,0,IF(IF($AE216&gt;$AD216,AND(O$4&gt;=$AD216,O$4&lt;$AE216),OR(O$4&gt;=$AD216,O$4&lt;$AE216)),IF(OR(AND(O$4&gt;=$AH216,O$4&lt;$AI216),AND(O$4&gt;=$AJ216,O$4&lt;$AK216)),$AG216,$AF216),0)))</f>
        <v/>
      </c>
      <c r="P216" s="40">
        <f>IF(OR($A216="",$AF216=""),"",IF($AL216=1,0,IF(IF($AE216&gt;$AD216,AND(P$4&gt;=$AD216,P$4&lt;$AE216),OR(P$4&gt;=$AD216,P$4&lt;$AE216)),IF(OR(AND(P$4&gt;=$AH216,P$4&lt;$AI216),AND(P$4&gt;=$AJ216,P$4&lt;$AK216)),$AG216,$AF216),0)))</f>
        <v/>
      </c>
      <c r="Q216" s="40">
        <f>IF(OR($A216="",$AF216=""),"",IF($AL216=1,0,IF(IF($AE216&gt;$AD216,AND(Q$4&gt;=$AD216,Q$4&lt;$AE216),OR(Q$4&gt;=$AD216,Q$4&lt;$AE216)),IF(OR(AND(Q$4&gt;=$AH216,Q$4&lt;$AI216),AND(Q$4&gt;=$AJ216,Q$4&lt;$AK216)),$AG216,$AF216),0)))</f>
        <v/>
      </c>
      <c r="R216" s="40">
        <f>IF(OR($A216="",$AF216=""),"",IF($AL216=1,0,IF(IF($AE216&gt;$AD216,AND(R$4&gt;=$AD216,R$4&lt;$AE216),OR(R$4&gt;=$AD216,R$4&lt;$AE216)),IF(OR(AND(R$4&gt;=$AH216,R$4&lt;$AI216),AND(R$4&gt;=$AJ216,R$4&lt;$AK216)),$AG216,$AF216),0)))</f>
        <v/>
      </c>
      <c r="S216" s="40">
        <f>IF(OR($A216="",$AF216=""),"",IF($AL216=1,0,IF(IF($AE216&gt;$AD216,AND(S$4&gt;=$AD216,S$4&lt;$AE216),OR(S$4&gt;=$AD216,S$4&lt;$AE216)),IF(OR(AND(S$4&gt;=$AH216,S$4&lt;$AI216),AND(S$4&gt;=$AJ216,S$4&lt;$AK216)),$AG216,$AF216),0)))</f>
        <v/>
      </c>
      <c r="T216" s="40">
        <f>IF(OR($A216="",$AF216=""),"",IF($AL216=1,0,IF(IF($AE216&gt;$AD216,AND(T$4&gt;=$AD216,T$4&lt;$AE216),OR(T$4&gt;=$AD216,T$4&lt;$AE216)),IF(OR(AND(T$4&gt;=$AH216,T$4&lt;$AI216),AND(T$4&gt;=$AJ216,T$4&lt;$AK216)),$AG216,$AF216),0)))</f>
        <v/>
      </c>
      <c r="U216" s="40">
        <f>IF(OR($A216="",$AF216=""),"",IF($AL216=1,0,IF(IF($AE216&gt;$AD216,AND(U$4&gt;=$AD216,U$4&lt;$AE216),OR(U$4&gt;=$AD216,U$4&lt;$AE216)),IF(OR(AND(U$4&gt;=$AH216,U$4&lt;$AI216),AND(U$4&gt;=$AJ216,U$4&lt;$AK216)),$AG216,$AF216),0)))</f>
        <v/>
      </c>
      <c r="V216" s="40">
        <f>IF(OR($A216="",$AF216=""),"",IF($AL216=1,0,IF(IF($AE216&gt;$AD216,AND(V$4&gt;=$AD216,V$4&lt;$AE216),OR(V$4&gt;=$AD216,V$4&lt;$AE216)),IF(OR(AND(V$4&gt;=$AH216,V$4&lt;$AI216),AND(V$4&gt;=$AJ216,V$4&lt;$AK216)),$AG216,$AF216),0)))</f>
        <v/>
      </c>
      <c r="W216" s="40">
        <f>IF(OR($A216="",$AF216=""),"",IF($AL216=1,0,IF(IF($AE216&gt;$AD216,AND(W$4&gt;=$AD216,W$4&lt;$AE216),OR(W$4&gt;=$AD216,W$4&lt;$AE216)),IF(OR(AND(W$4&gt;=$AH216,W$4&lt;$AI216),AND(W$4&gt;=$AJ216,W$4&lt;$AK216)),$AG216,$AF216),0)))</f>
        <v/>
      </c>
      <c r="X216" s="40">
        <f>IF(OR($A216="",$AF216=""),"",IF($AL216=1,0,IF(IF($AE216&gt;$AD216,AND(X$4&gt;=$AD216,X$4&lt;$AE216),OR(X$4&gt;=$AD216,X$4&lt;$AE216)),IF(OR(AND(X$4&gt;=$AH216,X$4&lt;$AI216),AND(X$4&gt;=$AJ216,X$4&lt;$AK216)),$AG216,$AF216),0)))</f>
        <v/>
      </c>
      <c r="Y216" s="40">
        <f>IF(OR($A216="",$AF216=""),"",IF($AL216=1,0,IF(IF($AE216&gt;$AD216,AND(Y$4&gt;=$AD216,Y$4&lt;$AE216),OR(Y$4&gt;=$AD216,Y$4&lt;$AE216)),IF(OR(AND(Y$4&gt;=$AH216,Y$4&lt;$AI216),AND(Y$4&gt;=$AJ216,Y$4&lt;$AK216)),$AG216,$AF216),0)))</f>
        <v/>
      </c>
      <c r="Z216" s="40">
        <f>IF(OR($A216="",$AF216=""),"",IF($AL216=1,0,IF(IF($AE216&gt;$AD216,AND(Z$4&gt;=$AD216,Z$4&lt;$AE216),OR(Z$4&gt;=$AD216,Z$4&lt;$AE216)),IF(OR(AND(Z$4&gt;=$AH216,Z$4&lt;$AI216),AND(Z$4&gt;=$AJ216,Z$4&lt;$AK216)),$AG216,$AF216),0)))</f>
        <v/>
      </c>
      <c r="AA216" s="41">
        <f>IF($A216="","",SUM(C216:Z216))</f>
        <v/>
      </c>
      <c r="AC216" s="42" t="n">
        <v>1</v>
      </c>
      <c r="AD216" s="42">
        <f>IF('3 Movimento'!$B$38&lt;&gt;"",'3 Movimento'!$B$38,IF('1 Loja'!B$16="",0,'1 Loja'!B$16))*24</f>
        <v/>
      </c>
      <c r="AE216" s="42">
        <f>IF('3 Movimento'!$C$38&lt;&gt;"",'3 Movimento'!$C$38,IF('1 Loja'!B$17="",0,'1 Loja'!B$17))*24</f>
        <v/>
      </c>
      <c r="AF216" s="42">
        <f>IF('3 Movimento'!$D$38="","",'3 Movimento'!$D$38)</f>
        <v/>
      </c>
      <c r="AG216" s="42">
        <f>IF('3 Movimento'!$E$38="",AF216,'3 Movimento'!$E$38)</f>
        <v/>
      </c>
      <c r="AH216" s="42">
        <f>IF('1 Loja'!B$18="",-1,'1 Loja'!B$18*24)</f>
        <v/>
      </c>
      <c r="AI216" s="42">
        <f>IF('1 Loja'!B$19="",-1,'1 Loja'!B$19*24)</f>
        <v/>
      </c>
      <c r="AJ216" s="42">
        <f>IF('1 Loja'!B$20="",-1,'1 Loja'!B$20*24)</f>
        <v/>
      </c>
      <c r="AK216" s="42">
        <f>IF('1 Loja'!B$21="",-1,'1 Loja'!B$21*24)</f>
        <v/>
      </c>
      <c r="AL216" s="42">
        <f>IF(AND('3 Movimento'!$B$38="",'3 Movimento'!$C$38="",OR('1 Loja'!B$16="",'1 Loja'!B$17="")),1,0)</f>
        <v/>
      </c>
    </row>
    <row r="217">
      <c r="A217" s="39">
        <f>IF('3 Movimento'!$A$38="","",'3 Movimento'!$A$38)</f>
        <v/>
      </c>
      <c r="B217" s="39" t="inlineStr">
        <is>
          <t>Terça</t>
        </is>
      </c>
      <c r="C217" s="40">
        <f>IF(OR($A217="",$AF217=""),"",IF($AL217=1,0,IF(IF($AE217&gt;$AD217,AND(C$4&gt;=$AD217,C$4&lt;$AE217),OR(C$4&gt;=$AD217,C$4&lt;$AE217)),IF(OR(AND(C$4&gt;=$AH217,C$4&lt;$AI217),AND(C$4&gt;=$AJ217,C$4&lt;$AK217)),$AG217,$AF217),0)))</f>
        <v/>
      </c>
      <c r="D217" s="40">
        <f>IF(OR($A217="",$AF217=""),"",IF($AL217=1,0,IF(IF($AE217&gt;$AD217,AND(D$4&gt;=$AD217,D$4&lt;$AE217),OR(D$4&gt;=$AD217,D$4&lt;$AE217)),IF(OR(AND(D$4&gt;=$AH217,D$4&lt;$AI217),AND(D$4&gt;=$AJ217,D$4&lt;$AK217)),$AG217,$AF217),0)))</f>
        <v/>
      </c>
      <c r="E217" s="40">
        <f>IF(OR($A217="",$AF217=""),"",IF($AL217=1,0,IF(IF($AE217&gt;$AD217,AND(E$4&gt;=$AD217,E$4&lt;$AE217),OR(E$4&gt;=$AD217,E$4&lt;$AE217)),IF(OR(AND(E$4&gt;=$AH217,E$4&lt;$AI217),AND(E$4&gt;=$AJ217,E$4&lt;$AK217)),$AG217,$AF217),0)))</f>
        <v/>
      </c>
      <c r="F217" s="40">
        <f>IF(OR($A217="",$AF217=""),"",IF($AL217=1,0,IF(IF($AE217&gt;$AD217,AND(F$4&gt;=$AD217,F$4&lt;$AE217),OR(F$4&gt;=$AD217,F$4&lt;$AE217)),IF(OR(AND(F$4&gt;=$AH217,F$4&lt;$AI217),AND(F$4&gt;=$AJ217,F$4&lt;$AK217)),$AG217,$AF217),0)))</f>
        <v/>
      </c>
      <c r="G217" s="40">
        <f>IF(OR($A217="",$AF217=""),"",IF($AL217=1,0,IF(IF($AE217&gt;$AD217,AND(G$4&gt;=$AD217,G$4&lt;$AE217),OR(G$4&gt;=$AD217,G$4&lt;$AE217)),IF(OR(AND(G$4&gt;=$AH217,G$4&lt;$AI217),AND(G$4&gt;=$AJ217,G$4&lt;$AK217)),$AG217,$AF217),0)))</f>
        <v/>
      </c>
      <c r="H217" s="40">
        <f>IF(OR($A217="",$AF217=""),"",IF($AL217=1,0,IF(IF($AE217&gt;$AD217,AND(H$4&gt;=$AD217,H$4&lt;$AE217),OR(H$4&gt;=$AD217,H$4&lt;$AE217)),IF(OR(AND(H$4&gt;=$AH217,H$4&lt;$AI217),AND(H$4&gt;=$AJ217,H$4&lt;$AK217)),$AG217,$AF217),0)))</f>
        <v/>
      </c>
      <c r="I217" s="40">
        <f>IF(OR($A217="",$AF217=""),"",IF($AL217=1,0,IF(IF($AE217&gt;$AD217,AND(I$4&gt;=$AD217,I$4&lt;$AE217),OR(I$4&gt;=$AD217,I$4&lt;$AE217)),IF(OR(AND(I$4&gt;=$AH217,I$4&lt;$AI217),AND(I$4&gt;=$AJ217,I$4&lt;$AK217)),$AG217,$AF217),0)))</f>
        <v/>
      </c>
      <c r="J217" s="40">
        <f>IF(OR($A217="",$AF217=""),"",IF($AL217=1,0,IF(IF($AE217&gt;$AD217,AND(J$4&gt;=$AD217,J$4&lt;$AE217),OR(J$4&gt;=$AD217,J$4&lt;$AE217)),IF(OR(AND(J$4&gt;=$AH217,J$4&lt;$AI217),AND(J$4&gt;=$AJ217,J$4&lt;$AK217)),$AG217,$AF217),0)))</f>
        <v/>
      </c>
      <c r="K217" s="40">
        <f>IF(OR($A217="",$AF217=""),"",IF($AL217=1,0,IF(IF($AE217&gt;$AD217,AND(K$4&gt;=$AD217,K$4&lt;$AE217),OR(K$4&gt;=$AD217,K$4&lt;$AE217)),IF(OR(AND(K$4&gt;=$AH217,K$4&lt;$AI217),AND(K$4&gt;=$AJ217,K$4&lt;$AK217)),$AG217,$AF217),0)))</f>
        <v/>
      </c>
      <c r="L217" s="40">
        <f>IF(OR($A217="",$AF217=""),"",IF($AL217=1,0,IF(IF($AE217&gt;$AD217,AND(L$4&gt;=$AD217,L$4&lt;$AE217),OR(L$4&gt;=$AD217,L$4&lt;$AE217)),IF(OR(AND(L$4&gt;=$AH217,L$4&lt;$AI217),AND(L$4&gt;=$AJ217,L$4&lt;$AK217)),$AG217,$AF217),0)))</f>
        <v/>
      </c>
      <c r="M217" s="40">
        <f>IF(OR($A217="",$AF217=""),"",IF($AL217=1,0,IF(IF($AE217&gt;$AD217,AND(M$4&gt;=$AD217,M$4&lt;$AE217),OR(M$4&gt;=$AD217,M$4&lt;$AE217)),IF(OR(AND(M$4&gt;=$AH217,M$4&lt;$AI217),AND(M$4&gt;=$AJ217,M$4&lt;$AK217)),$AG217,$AF217),0)))</f>
        <v/>
      </c>
      <c r="N217" s="40">
        <f>IF(OR($A217="",$AF217=""),"",IF($AL217=1,0,IF(IF($AE217&gt;$AD217,AND(N$4&gt;=$AD217,N$4&lt;$AE217),OR(N$4&gt;=$AD217,N$4&lt;$AE217)),IF(OR(AND(N$4&gt;=$AH217,N$4&lt;$AI217),AND(N$4&gt;=$AJ217,N$4&lt;$AK217)),$AG217,$AF217),0)))</f>
        <v/>
      </c>
      <c r="O217" s="40">
        <f>IF(OR($A217="",$AF217=""),"",IF($AL217=1,0,IF(IF($AE217&gt;$AD217,AND(O$4&gt;=$AD217,O$4&lt;$AE217),OR(O$4&gt;=$AD217,O$4&lt;$AE217)),IF(OR(AND(O$4&gt;=$AH217,O$4&lt;$AI217),AND(O$4&gt;=$AJ217,O$4&lt;$AK217)),$AG217,$AF217),0)))</f>
        <v/>
      </c>
      <c r="P217" s="40">
        <f>IF(OR($A217="",$AF217=""),"",IF($AL217=1,0,IF(IF($AE217&gt;$AD217,AND(P$4&gt;=$AD217,P$4&lt;$AE217),OR(P$4&gt;=$AD217,P$4&lt;$AE217)),IF(OR(AND(P$4&gt;=$AH217,P$4&lt;$AI217),AND(P$4&gt;=$AJ217,P$4&lt;$AK217)),$AG217,$AF217),0)))</f>
        <v/>
      </c>
      <c r="Q217" s="40">
        <f>IF(OR($A217="",$AF217=""),"",IF($AL217=1,0,IF(IF($AE217&gt;$AD217,AND(Q$4&gt;=$AD217,Q$4&lt;$AE217),OR(Q$4&gt;=$AD217,Q$4&lt;$AE217)),IF(OR(AND(Q$4&gt;=$AH217,Q$4&lt;$AI217),AND(Q$4&gt;=$AJ217,Q$4&lt;$AK217)),$AG217,$AF217),0)))</f>
        <v/>
      </c>
      <c r="R217" s="40">
        <f>IF(OR($A217="",$AF217=""),"",IF($AL217=1,0,IF(IF($AE217&gt;$AD217,AND(R$4&gt;=$AD217,R$4&lt;$AE217),OR(R$4&gt;=$AD217,R$4&lt;$AE217)),IF(OR(AND(R$4&gt;=$AH217,R$4&lt;$AI217),AND(R$4&gt;=$AJ217,R$4&lt;$AK217)),$AG217,$AF217),0)))</f>
        <v/>
      </c>
      <c r="S217" s="40">
        <f>IF(OR($A217="",$AF217=""),"",IF($AL217=1,0,IF(IF($AE217&gt;$AD217,AND(S$4&gt;=$AD217,S$4&lt;$AE217),OR(S$4&gt;=$AD217,S$4&lt;$AE217)),IF(OR(AND(S$4&gt;=$AH217,S$4&lt;$AI217),AND(S$4&gt;=$AJ217,S$4&lt;$AK217)),$AG217,$AF217),0)))</f>
        <v/>
      </c>
      <c r="T217" s="40">
        <f>IF(OR($A217="",$AF217=""),"",IF($AL217=1,0,IF(IF($AE217&gt;$AD217,AND(T$4&gt;=$AD217,T$4&lt;$AE217),OR(T$4&gt;=$AD217,T$4&lt;$AE217)),IF(OR(AND(T$4&gt;=$AH217,T$4&lt;$AI217),AND(T$4&gt;=$AJ217,T$4&lt;$AK217)),$AG217,$AF217),0)))</f>
        <v/>
      </c>
      <c r="U217" s="40">
        <f>IF(OR($A217="",$AF217=""),"",IF($AL217=1,0,IF(IF($AE217&gt;$AD217,AND(U$4&gt;=$AD217,U$4&lt;$AE217),OR(U$4&gt;=$AD217,U$4&lt;$AE217)),IF(OR(AND(U$4&gt;=$AH217,U$4&lt;$AI217),AND(U$4&gt;=$AJ217,U$4&lt;$AK217)),$AG217,$AF217),0)))</f>
        <v/>
      </c>
      <c r="V217" s="40">
        <f>IF(OR($A217="",$AF217=""),"",IF($AL217=1,0,IF(IF($AE217&gt;$AD217,AND(V$4&gt;=$AD217,V$4&lt;$AE217),OR(V$4&gt;=$AD217,V$4&lt;$AE217)),IF(OR(AND(V$4&gt;=$AH217,V$4&lt;$AI217),AND(V$4&gt;=$AJ217,V$4&lt;$AK217)),$AG217,$AF217),0)))</f>
        <v/>
      </c>
      <c r="W217" s="40">
        <f>IF(OR($A217="",$AF217=""),"",IF($AL217=1,0,IF(IF($AE217&gt;$AD217,AND(W$4&gt;=$AD217,W$4&lt;$AE217),OR(W$4&gt;=$AD217,W$4&lt;$AE217)),IF(OR(AND(W$4&gt;=$AH217,W$4&lt;$AI217),AND(W$4&gt;=$AJ217,W$4&lt;$AK217)),$AG217,$AF217),0)))</f>
        <v/>
      </c>
      <c r="X217" s="40">
        <f>IF(OR($A217="",$AF217=""),"",IF($AL217=1,0,IF(IF($AE217&gt;$AD217,AND(X$4&gt;=$AD217,X$4&lt;$AE217),OR(X$4&gt;=$AD217,X$4&lt;$AE217)),IF(OR(AND(X$4&gt;=$AH217,X$4&lt;$AI217),AND(X$4&gt;=$AJ217,X$4&lt;$AK217)),$AG217,$AF217),0)))</f>
        <v/>
      </c>
      <c r="Y217" s="40">
        <f>IF(OR($A217="",$AF217=""),"",IF($AL217=1,0,IF(IF($AE217&gt;$AD217,AND(Y$4&gt;=$AD217,Y$4&lt;$AE217),OR(Y$4&gt;=$AD217,Y$4&lt;$AE217)),IF(OR(AND(Y$4&gt;=$AH217,Y$4&lt;$AI217),AND(Y$4&gt;=$AJ217,Y$4&lt;$AK217)),$AG217,$AF217),0)))</f>
        <v/>
      </c>
      <c r="Z217" s="40">
        <f>IF(OR($A217="",$AF217=""),"",IF($AL217=1,0,IF(IF($AE217&gt;$AD217,AND(Z$4&gt;=$AD217,Z$4&lt;$AE217),OR(Z$4&gt;=$AD217,Z$4&lt;$AE217)),IF(OR(AND(Z$4&gt;=$AH217,Z$4&lt;$AI217),AND(Z$4&gt;=$AJ217,Z$4&lt;$AK217)),$AG217,$AF217),0)))</f>
        <v/>
      </c>
      <c r="AA217" s="41">
        <f>IF($A217="","",SUM(C217:Z217))</f>
        <v/>
      </c>
      <c r="AC217" s="42" t="n">
        <v>1</v>
      </c>
      <c r="AD217" s="42">
        <f>IF('3 Movimento'!$B$38&lt;&gt;"",'3 Movimento'!$B$38,IF('1 Loja'!B$16="",0,'1 Loja'!B$16))*24</f>
        <v/>
      </c>
      <c r="AE217" s="42">
        <f>IF('3 Movimento'!$C$38&lt;&gt;"",'3 Movimento'!$C$38,IF('1 Loja'!B$17="",0,'1 Loja'!B$17))*24</f>
        <v/>
      </c>
      <c r="AF217" s="42">
        <f>IF('3 Movimento'!$D$38="","",'3 Movimento'!$D$38)</f>
        <v/>
      </c>
      <c r="AG217" s="42">
        <f>IF('3 Movimento'!$E$38="",AF217,'3 Movimento'!$E$38)</f>
        <v/>
      </c>
      <c r="AH217" s="42">
        <f>IF('1 Loja'!B$18="",-1,'1 Loja'!B$18*24)</f>
        <v/>
      </c>
      <c r="AI217" s="42">
        <f>IF('1 Loja'!B$19="",-1,'1 Loja'!B$19*24)</f>
        <v/>
      </c>
      <c r="AJ217" s="42">
        <f>IF('1 Loja'!B$20="",-1,'1 Loja'!B$20*24)</f>
        <v/>
      </c>
      <c r="AK217" s="42">
        <f>IF('1 Loja'!B$21="",-1,'1 Loja'!B$21*24)</f>
        <v/>
      </c>
      <c r="AL217" s="42">
        <f>IF(AND('3 Movimento'!$B$38="",'3 Movimento'!$C$38="",OR('1 Loja'!B$16="",'1 Loja'!B$17="")),1,0)</f>
        <v/>
      </c>
    </row>
    <row r="218">
      <c r="A218" s="39">
        <f>IF('3 Movimento'!$A$38="","",'3 Movimento'!$A$38)</f>
        <v/>
      </c>
      <c r="B218" s="39" t="inlineStr">
        <is>
          <t>Quarta</t>
        </is>
      </c>
      <c r="C218" s="40">
        <f>IF(OR($A218="",$AF218=""),"",IF($AL218=1,0,IF(IF($AE218&gt;$AD218,AND(C$4&gt;=$AD218,C$4&lt;$AE218),OR(C$4&gt;=$AD218,C$4&lt;$AE218)),IF(OR(AND(C$4&gt;=$AH218,C$4&lt;$AI218),AND(C$4&gt;=$AJ218,C$4&lt;$AK218)),$AG218,$AF218),0)))</f>
        <v/>
      </c>
      <c r="D218" s="40">
        <f>IF(OR($A218="",$AF218=""),"",IF($AL218=1,0,IF(IF($AE218&gt;$AD218,AND(D$4&gt;=$AD218,D$4&lt;$AE218),OR(D$4&gt;=$AD218,D$4&lt;$AE218)),IF(OR(AND(D$4&gt;=$AH218,D$4&lt;$AI218),AND(D$4&gt;=$AJ218,D$4&lt;$AK218)),$AG218,$AF218),0)))</f>
        <v/>
      </c>
      <c r="E218" s="40">
        <f>IF(OR($A218="",$AF218=""),"",IF($AL218=1,0,IF(IF($AE218&gt;$AD218,AND(E$4&gt;=$AD218,E$4&lt;$AE218),OR(E$4&gt;=$AD218,E$4&lt;$AE218)),IF(OR(AND(E$4&gt;=$AH218,E$4&lt;$AI218),AND(E$4&gt;=$AJ218,E$4&lt;$AK218)),$AG218,$AF218),0)))</f>
        <v/>
      </c>
      <c r="F218" s="40">
        <f>IF(OR($A218="",$AF218=""),"",IF($AL218=1,0,IF(IF($AE218&gt;$AD218,AND(F$4&gt;=$AD218,F$4&lt;$AE218),OR(F$4&gt;=$AD218,F$4&lt;$AE218)),IF(OR(AND(F$4&gt;=$AH218,F$4&lt;$AI218),AND(F$4&gt;=$AJ218,F$4&lt;$AK218)),$AG218,$AF218),0)))</f>
        <v/>
      </c>
      <c r="G218" s="40">
        <f>IF(OR($A218="",$AF218=""),"",IF($AL218=1,0,IF(IF($AE218&gt;$AD218,AND(G$4&gt;=$AD218,G$4&lt;$AE218),OR(G$4&gt;=$AD218,G$4&lt;$AE218)),IF(OR(AND(G$4&gt;=$AH218,G$4&lt;$AI218),AND(G$4&gt;=$AJ218,G$4&lt;$AK218)),$AG218,$AF218),0)))</f>
        <v/>
      </c>
      <c r="H218" s="40">
        <f>IF(OR($A218="",$AF218=""),"",IF($AL218=1,0,IF(IF($AE218&gt;$AD218,AND(H$4&gt;=$AD218,H$4&lt;$AE218),OR(H$4&gt;=$AD218,H$4&lt;$AE218)),IF(OR(AND(H$4&gt;=$AH218,H$4&lt;$AI218),AND(H$4&gt;=$AJ218,H$4&lt;$AK218)),$AG218,$AF218),0)))</f>
        <v/>
      </c>
      <c r="I218" s="40">
        <f>IF(OR($A218="",$AF218=""),"",IF($AL218=1,0,IF(IF($AE218&gt;$AD218,AND(I$4&gt;=$AD218,I$4&lt;$AE218),OR(I$4&gt;=$AD218,I$4&lt;$AE218)),IF(OR(AND(I$4&gt;=$AH218,I$4&lt;$AI218),AND(I$4&gt;=$AJ218,I$4&lt;$AK218)),$AG218,$AF218),0)))</f>
        <v/>
      </c>
      <c r="J218" s="40">
        <f>IF(OR($A218="",$AF218=""),"",IF($AL218=1,0,IF(IF($AE218&gt;$AD218,AND(J$4&gt;=$AD218,J$4&lt;$AE218),OR(J$4&gt;=$AD218,J$4&lt;$AE218)),IF(OR(AND(J$4&gt;=$AH218,J$4&lt;$AI218),AND(J$4&gt;=$AJ218,J$4&lt;$AK218)),$AG218,$AF218),0)))</f>
        <v/>
      </c>
      <c r="K218" s="40">
        <f>IF(OR($A218="",$AF218=""),"",IF($AL218=1,0,IF(IF($AE218&gt;$AD218,AND(K$4&gt;=$AD218,K$4&lt;$AE218),OR(K$4&gt;=$AD218,K$4&lt;$AE218)),IF(OR(AND(K$4&gt;=$AH218,K$4&lt;$AI218),AND(K$4&gt;=$AJ218,K$4&lt;$AK218)),$AG218,$AF218),0)))</f>
        <v/>
      </c>
      <c r="L218" s="40">
        <f>IF(OR($A218="",$AF218=""),"",IF($AL218=1,0,IF(IF($AE218&gt;$AD218,AND(L$4&gt;=$AD218,L$4&lt;$AE218),OR(L$4&gt;=$AD218,L$4&lt;$AE218)),IF(OR(AND(L$4&gt;=$AH218,L$4&lt;$AI218),AND(L$4&gt;=$AJ218,L$4&lt;$AK218)),$AG218,$AF218),0)))</f>
        <v/>
      </c>
      <c r="M218" s="40">
        <f>IF(OR($A218="",$AF218=""),"",IF($AL218=1,0,IF(IF($AE218&gt;$AD218,AND(M$4&gt;=$AD218,M$4&lt;$AE218),OR(M$4&gt;=$AD218,M$4&lt;$AE218)),IF(OR(AND(M$4&gt;=$AH218,M$4&lt;$AI218),AND(M$4&gt;=$AJ218,M$4&lt;$AK218)),$AG218,$AF218),0)))</f>
        <v/>
      </c>
      <c r="N218" s="40">
        <f>IF(OR($A218="",$AF218=""),"",IF($AL218=1,0,IF(IF($AE218&gt;$AD218,AND(N$4&gt;=$AD218,N$4&lt;$AE218),OR(N$4&gt;=$AD218,N$4&lt;$AE218)),IF(OR(AND(N$4&gt;=$AH218,N$4&lt;$AI218),AND(N$4&gt;=$AJ218,N$4&lt;$AK218)),$AG218,$AF218),0)))</f>
        <v/>
      </c>
      <c r="O218" s="40">
        <f>IF(OR($A218="",$AF218=""),"",IF($AL218=1,0,IF(IF($AE218&gt;$AD218,AND(O$4&gt;=$AD218,O$4&lt;$AE218),OR(O$4&gt;=$AD218,O$4&lt;$AE218)),IF(OR(AND(O$4&gt;=$AH218,O$4&lt;$AI218),AND(O$4&gt;=$AJ218,O$4&lt;$AK218)),$AG218,$AF218),0)))</f>
        <v/>
      </c>
      <c r="P218" s="40">
        <f>IF(OR($A218="",$AF218=""),"",IF($AL218=1,0,IF(IF($AE218&gt;$AD218,AND(P$4&gt;=$AD218,P$4&lt;$AE218),OR(P$4&gt;=$AD218,P$4&lt;$AE218)),IF(OR(AND(P$4&gt;=$AH218,P$4&lt;$AI218),AND(P$4&gt;=$AJ218,P$4&lt;$AK218)),$AG218,$AF218),0)))</f>
        <v/>
      </c>
      <c r="Q218" s="40">
        <f>IF(OR($A218="",$AF218=""),"",IF($AL218=1,0,IF(IF($AE218&gt;$AD218,AND(Q$4&gt;=$AD218,Q$4&lt;$AE218),OR(Q$4&gt;=$AD218,Q$4&lt;$AE218)),IF(OR(AND(Q$4&gt;=$AH218,Q$4&lt;$AI218),AND(Q$4&gt;=$AJ218,Q$4&lt;$AK218)),$AG218,$AF218),0)))</f>
        <v/>
      </c>
      <c r="R218" s="40">
        <f>IF(OR($A218="",$AF218=""),"",IF($AL218=1,0,IF(IF($AE218&gt;$AD218,AND(R$4&gt;=$AD218,R$4&lt;$AE218),OR(R$4&gt;=$AD218,R$4&lt;$AE218)),IF(OR(AND(R$4&gt;=$AH218,R$4&lt;$AI218),AND(R$4&gt;=$AJ218,R$4&lt;$AK218)),$AG218,$AF218),0)))</f>
        <v/>
      </c>
      <c r="S218" s="40">
        <f>IF(OR($A218="",$AF218=""),"",IF($AL218=1,0,IF(IF($AE218&gt;$AD218,AND(S$4&gt;=$AD218,S$4&lt;$AE218),OR(S$4&gt;=$AD218,S$4&lt;$AE218)),IF(OR(AND(S$4&gt;=$AH218,S$4&lt;$AI218),AND(S$4&gt;=$AJ218,S$4&lt;$AK218)),$AG218,$AF218),0)))</f>
        <v/>
      </c>
      <c r="T218" s="40">
        <f>IF(OR($A218="",$AF218=""),"",IF($AL218=1,0,IF(IF($AE218&gt;$AD218,AND(T$4&gt;=$AD218,T$4&lt;$AE218),OR(T$4&gt;=$AD218,T$4&lt;$AE218)),IF(OR(AND(T$4&gt;=$AH218,T$4&lt;$AI218),AND(T$4&gt;=$AJ218,T$4&lt;$AK218)),$AG218,$AF218),0)))</f>
        <v/>
      </c>
      <c r="U218" s="40">
        <f>IF(OR($A218="",$AF218=""),"",IF($AL218=1,0,IF(IF($AE218&gt;$AD218,AND(U$4&gt;=$AD218,U$4&lt;$AE218),OR(U$4&gt;=$AD218,U$4&lt;$AE218)),IF(OR(AND(U$4&gt;=$AH218,U$4&lt;$AI218),AND(U$4&gt;=$AJ218,U$4&lt;$AK218)),$AG218,$AF218),0)))</f>
        <v/>
      </c>
      <c r="V218" s="40">
        <f>IF(OR($A218="",$AF218=""),"",IF($AL218=1,0,IF(IF($AE218&gt;$AD218,AND(V$4&gt;=$AD218,V$4&lt;$AE218),OR(V$4&gt;=$AD218,V$4&lt;$AE218)),IF(OR(AND(V$4&gt;=$AH218,V$4&lt;$AI218),AND(V$4&gt;=$AJ218,V$4&lt;$AK218)),$AG218,$AF218),0)))</f>
        <v/>
      </c>
      <c r="W218" s="40">
        <f>IF(OR($A218="",$AF218=""),"",IF($AL218=1,0,IF(IF($AE218&gt;$AD218,AND(W$4&gt;=$AD218,W$4&lt;$AE218),OR(W$4&gt;=$AD218,W$4&lt;$AE218)),IF(OR(AND(W$4&gt;=$AH218,W$4&lt;$AI218),AND(W$4&gt;=$AJ218,W$4&lt;$AK218)),$AG218,$AF218),0)))</f>
        <v/>
      </c>
      <c r="X218" s="40">
        <f>IF(OR($A218="",$AF218=""),"",IF($AL218=1,0,IF(IF($AE218&gt;$AD218,AND(X$4&gt;=$AD218,X$4&lt;$AE218),OR(X$4&gt;=$AD218,X$4&lt;$AE218)),IF(OR(AND(X$4&gt;=$AH218,X$4&lt;$AI218),AND(X$4&gt;=$AJ218,X$4&lt;$AK218)),$AG218,$AF218),0)))</f>
        <v/>
      </c>
      <c r="Y218" s="40">
        <f>IF(OR($A218="",$AF218=""),"",IF($AL218=1,0,IF(IF($AE218&gt;$AD218,AND(Y$4&gt;=$AD218,Y$4&lt;$AE218),OR(Y$4&gt;=$AD218,Y$4&lt;$AE218)),IF(OR(AND(Y$4&gt;=$AH218,Y$4&lt;$AI218),AND(Y$4&gt;=$AJ218,Y$4&lt;$AK218)),$AG218,$AF218),0)))</f>
        <v/>
      </c>
      <c r="Z218" s="40">
        <f>IF(OR($A218="",$AF218=""),"",IF($AL218=1,0,IF(IF($AE218&gt;$AD218,AND(Z$4&gt;=$AD218,Z$4&lt;$AE218),OR(Z$4&gt;=$AD218,Z$4&lt;$AE218)),IF(OR(AND(Z$4&gt;=$AH218,Z$4&lt;$AI218),AND(Z$4&gt;=$AJ218,Z$4&lt;$AK218)),$AG218,$AF218),0)))</f>
        <v/>
      </c>
      <c r="AA218" s="41">
        <f>IF($A218="","",SUM(C218:Z218))</f>
        <v/>
      </c>
      <c r="AC218" s="42" t="n">
        <v>1</v>
      </c>
      <c r="AD218" s="42">
        <f>IF('3 Movimento'!$B$38&lt;&gt;"",'3 Movimento'!$B$38,IF('1 Loja'!B$16="",0,'1 Loja'!B$16))*24</f>
        <v/>
      </c>
      <c r="AE218" s="42">
        <f>IF('3 Movimento'!$C$38&lt;&gt;"",'3 Movimento'!$C$38,IF('1 Loja'!B$17="",0,'1 Loja'!B$17))*24</f>
        <v/>
      </c>
      <c r="AF218" s="42">
        <f>IF('3 Movimento'!$D$38="","",'3 Movimento'!$D$38)</f>
        <v/>
      </c>
      <c r="AG218" s="42">
        <f>IF('3 Movimento'!$E$38="",AF218,'3 Movimento'!$E$38)</f>
        <v/>
      </c>
      <c r="AH218" s="42">
        <f>IF('1 Loja'!B$18="",-1,'1 Loja'!B$18*24)</f>
        <v/>
      </c>
      <c r="AI218" s="42">
        <f>IF('1 Loja'!B$19="",-1,'1 Loja'!B$19*24)</f>
        <v/>
      </c>
      <c r="AJ218" s="42">
        <f>IF('1 Loja'!B$20="",-1,'1 Loja'!B$20*24)</f>
        <v/>
      </c>
      <c r="AK218" s="42">
        <f>IF('1 Loja'!B$21="",-1,'1 Loja'!B$21*24)</f>
        <v/>
      </c>
      <c r="AL218" s="42">
        <f>IF(AND('3 Movimento'!$B$38="",'3 Movimento'!$C$38="",OR('1 Loja'!B$16="",'1 Loja'!B$17="")),1,0)</f>
        <v/>
      </c>
    </row>
    <row r="219">
      <c r="A219" s="39">
        <f>IF('3 Movimento'!$A$38="","",'3 Movimento'!$A$38)</f>
        <v/>
      </c>
      <c r="B219" s="39" t="inlineStr">
        <is>
          <t>Quinta</t>
        </is>
      </c>
      <c r="C219" s="40">
        <f>IF(OR($A219="",$AF219=""),"",IF($AL219=1,0,IF(IF($AE219&gt;$AD219,AND(C$4&gt;=$AD219,C$4&lt;$AE219),OR(C$4&gt;=$AD219,C$4&lt;$AE219)),IF(OR(AND(C$4&gt;=$AH219,C$4&lt;$AI219),AND(C$4&gt;=$AJ219,C$4&lt;$AK219)),$AG219,$AF219),0)))</f>
        <v/>
      </c>
      <c r="D219" s="40">
        <f>IF(OR($A219="",$AF219=""),"",IF($AL219=1,0,IF(IF($AE219&gt;$AD219,AND(D$4&gt;=$AD219,D$4&lt;$AE219),OR(D$4&gt;=$AD219,D$4&lt;$AE219)),IF(OR(AND(D$4&gt;=$AH219,D$4&lt;$AI219),AND(D$4&gt;=$AJ219,D$4&lt;$AK219)),$AG219,$AF219),0)))</f>
        <v/>
      </c>
      <c r="E219" s="40">
        <f>IF(OR($A219="",$AF219=""),"",IF($AL219=1,0,IF(IF($AE219&gt;$AD219,AND(E$4&gt;=$AD219,E$4&lt;$AE219),OR(E$4&gt;=$AD219,E$4&lt;$AE219)),IF(OR(AND(E$4&gt;=$AH219,E$4&lt;$AI219),AND(E$4&gt;=$AJ219,E$4&lt;$AK219)),$AG219,$AF219),0)))</f>
        <v/>
      </c>
      <c r="F219" s="40">
        <f>IF(OR($A219="",$AF219=""),"",IF($AL219=1,0,IF(IF($AE219&gt;$AD219,AND(F$4&gt;=$AD219,F$4&lt;$AE219),OR(F$4&gt;=$AD219,F$4&lt;$AE219)),IF(OR(AND(F$4&gt;=$AH219,F$4&lt;$AI219),AND(F$4&gt;=$AJ219,F$4&lt;$AK219)),$AG219,$AF219),0)))</f>
        <v/>
      </c>
      <c r="G219" s="40">
        <f>IF(OR($A219="",$AF219=""),"",IF($AL219=1,0,IF(IF($AE219&gt;$AD219,AND(G$4&gt;=$AD219,G$4&lt;$AE219),OR(G$4&gt;=$AD219,G$4&lt;$AE219)),IF(OR(AND(G$4&gt;=$AH219,G$4&lt;$AI219),AND(G$4&gt;=$AJ219,G$4&lt;$AK219)),$AG219,$AF219),0)))</f>
        <v/>
      </c>
      <c r="H219" s="40">
        <f>IF(OR($A219="",$AF219=""),"",IF($AL219=1,0,IF(IF($AE219&gt;$AD219,AND(H$4&gt;=$AD219,H$4&lt;$AE219),OR(H$4&gt;=$AD219,H$4&lt;$AE219)),IF(OR(AND(H$4&gt;=$AH219,H$4&lt;$AI219),AND(H$4&gt;=$AJ219,H$4&lt;$AK219)),$AG219,$AF219),0)))</f>
        <v/>
      </c>
      <c r="I219" s="40">
        <f>IF(OR($A219="",$AF219=""),"",IF($AL219=1,0,IF(IF($AE219&gt;$AD219,AND(I$4&gt;=$AD219,I$4&lt;$AE219),OR(I$4&gt;=$AD219,I$4&lt;$AE219)),IF(OR(AND(I$4&gt;=$AH219,I$4&lt;$AI219),AND(I$4&gt;=$AJ219,I$4&lt;$AK219)),$AG219,$AF219),0)))</f>
        <v/>
      </c>
      <c r="J219" s="40">
        <f>IF(OR($A219="",$AF219=""),"",IF($AL219=1,0,IF(IF($AE219&gt;$AD219,AND(J$4&gt;=$AD219,J$4&lt;$AE219),OR(J$4&gt;=$AD219,J$4&lt;$AE219)),IF(OR(AND(J$4&gt;=$AH219,J$4&lt;$AI219),AND(J$4&gt;=$AJ219,J$4&lt;$AK219)),$AG219,$AF219),0)))</f>
        <v/>
      </c>
      <c r="K219" s="40">
        <f>IF(OR($A219="",$AF219=""),"",IF($AL219=1,0,IF(IF($AE219&gt;$AD219,AND(K$4&gt;=$AD219,K$4&lt;$AE219),OR(K$4&gt;=$AD219,K$4&lt;$AE219)),IF(OR(AND(K$4&gt;=$AH219,K$4&lt;$AI219),AND(K$4&gt;=$AJ219,K$4&lt;$AK219)),$AG219,$AF219),0)))</f>
        <v/>
      </c>
      <c r="L219" s="40">
        <f>IF(OR($A219="",$AF219=""),"",IF($AL219=1,0,IF(IF($AE219&gt;$AD219,AND(L$4&gt;=$AD219,L$4&lt;$AE219),OR(L$4&gt;=$AD219,L$4&lt;$AE219)),IF(OR(AND(L$4&gt;=$AH219,L$4&lt;$AI219),AND(L$4&gt;=$AJ219,L$4&lt;$AK219)),$AG219,$AF219),0)))</f>
        <v/>
      </c>
      <c r="M219" s="40">
        <f>IF(OR($A219="",$AF219=""),"",IF($AL219=1,0,IF(IF($AE219&gt;$AD219,AND(M$4&gt;=$AD219,M$4&lt;$AE219),OR(M$4&gt;=$AD219,M$4&lt;$AE219)),IF(OR(AND(M$4&gt;=$AH219,M$4&lt;$AI219),AND(M$4&gt;=$AJ219,M$4&lt;$AK219)),$AG219,$AF219),0)))</f>
        <v/>
      </c>
      <c r="N219" s="40">
        <f>IF(OR($A219="",$AF219=""),"",IF($AL219=1,0,IF(IF($AE219&gt;$AD219,AND(N$4&gt;=$AD219,N$4&lt;$AE219),OR(N$4&gt;=$AD219,N$4&lt;$AE219)),IF(OR(AND(N$4&gt;=$AH219,N$4&lt;$AI219),AND(N$4&gt;=$AJ219,N$4&lt;$AK219)),$AG219,$AF219),0)))</f>
        <v/>
      </c>
      <c r="O219" s="40">
        <f>IF(OR($A219="",$AF219=""),"",IF($AL219=1,0,IF(IF($AE219&gt;$AD219,AND(O$4&gt;=$AD219,O$4&lt;$AE219),OR(O$4&gt;=$AD219,O$4&lt;$AE219)),IF(OR(AND(O$4&gt;=$AH219,O$4&lt;$AI219),AND(O$4&gt;=$AJ219,O$4&lt;$AK219)),$AG219,$AF219),0)))</f>
        <v/>
      </c>
      <c r="P219" s="40">
        <f>IF(OR($A219="",$AF219=""),"",IF($AL219=1,0,IF(IF($AE219&gt;$AD219,AND(P$4&gt;=$AD219,P$4&lt;$AE219),OR(P$4&gt;=$AD219,P$4&lt;$AE219)),IF(OR(AND(P$4&gt;=$AH219,P$4&lt;$AI219),AND(P$4&gt;=$AJ219,P$4&lt;$AK219)),$AG219,$AF219),0)))</f>
        <v/>
      </c>
      <c r="Q219" s="40">
        <f>IF(OR($A219="",$AF219=""),"",IF($AL219=1,0,IF(IF($AE219&gt;$AD219,AND(Q$4&gt;=$AD219,Q$4&lt;$AE219),OR(Q$4&gt;=$AD219,Q$4&lt;$AE219)),IF(OR(AND(Q$4&gt;=$AH219,Q$4&lt;$AI219),AND(Q$4&gt;=$AJ219,Q$4&lt;$AK219)),$AG219,$AF219),0)))</f>
        <v/>
      </c>
      <c r="R219" s="40">
        <f>IF(OR($A219="",$AF219=""),"",IF($AL219=1,0,IF(IF($AE219&gt;$AD219,AND(R$4&gt;=$AD219,R$4&lt;$AE219),OR(R$4&gt;=$AD219,R$4&lt;$AE219)),IF(OR(AND(R$4&gt;=$AH219,R$4&lt;$AI219),AND(R$4&gt;=$AJ219,R$4&lt;$AK219)),$AG219,$AF219),0)))</f>
        <v/>
      </c>
      <c r="S219" s="40">
        <f>IF(OR($A219="",$AF219=""),"",IF($AL219=1,0,IF(IF($AE219&gt;$AD219,AND(S$4&gt;=$AD219,S$4&lt;$AE219),OR(S$4&gt;=$AD219,S$4&lt;$AE219)),IF(OR(AND(S$4&gt;=$AH219,S$4&lt;$AI219),AND(S$4&gt;=$AJ219,S$4&lt;$AK219)),$AG219,$AF219),0)))</f>
        <v/>
      </c>
      <c r="T219" s="40">
        <f>IF(OR($A219="",$AF219=""),"",IF($AL219=1,0,IF(IF($AE219&gt;$AD219,AND(T$4&gt;=$AD219,T$4&lt;$AE219),OR(T$4&gt;=$AD219,T$4&lt;$AE219)),IF(OR(AND(T$4&gt;=$AH219,T$4&lt;$AI219),AND(T$4&gt;=$AJ219,T$4&lt;$AK219)),$AG219,$AF219),0)))</f>
        <v/>
      </c>
      <c r="U219" s="40">
        <f>IF(OR($A219="",$AF219=""),"",IF($AL219=1,0,IF(IF($AE219&gt;$AD219,AND(U$4&gt;=$AD219,U$4&lt;$AE219),OR(U$4&gt;=$AD219,U$4&lt;$AE219)),IF(OR(AND(U$4&gt;=$AH219,U$4&lt;$AI219),AND(U$4&gt;=$AJ219,U$4&lt;$AK219)),$AG219,$AF219),0)))</f>
        <v/>
      </c>
      <c r="V219" s="40">
        <f>IF(OR($A219="",$AF219=""),"",IF($AL219=1,0,IF(IF($AE219&gt;$AD219,AND(V$4&gt;=$AD219,V$4&lt;$AE219),OR(V$4&gt;=$AD219,V$4&lt;$AE219)),IF(OR(AND(V$4&gt;=$AH219,V$4&lt;$AI219),AND(V$4&gt;=$AJ219,V$4&lt;$AK219)),$AG219,$AF219),0)))</f>
        <v/>
      </c>
      <c r="W219" s="40">
        <f>IF(OR($A219="",$AF219=""),"",IF($AL219=1,0,IF(IF($AE219&gt;$AD219,AND(W$4&gt;=$AD219,W$4&lt;$AE219),OR(W$4&gt;=$AD219,W$4&lt;$AE219)),IF(OR(AND(W$4&gt;=$AH219,W$4&lt;$AI219),AND(W$4&gt;=$AJ219,W$4&lt;$AK219)),$AG219,$AF219),0)))</f>
        <v/>
      </c>
      <c r="X219" s="40">
        <f>IF(OR($A219="",$AF219=""),"",IF($AL219=1,0,IF(IF($AE219&gt;$AD219,AND(X$4&gt;=$AD219,X$4&lt;$AE219),OR(X$4&gt;=$AD219,X$4&lt;$AE219)),IF(OR(AND(X$4&gt;=$AH219,X$4&lt;$AI219),AND(X$4&gt;=$AJ219,X$4&lt;$AK219)),$AG219,$AF219),0)))</f>
        <v/>
      </c>
      <c r="Y219" s="40">
        <f>IF(OR($A219="",$AF219=""),"",IF($AL219=1,0,IF(IF($AE219&gt;$AD219,AND(Y$4&gt;=$AD219,Y$4&lt;$AE219),OR(Y$4&gt;=$AD219,Y$4&lt;$AE219)),IF(OR(AND(Y$4&gt;=$AH219,Y$4&lt;$AI219),AND(Y$4&gt;=$AJ219,Y$4&lt;$AK219)),$AG219,$AF219),0)))</f>
        <v/>
      </c>
      <c r="Z219" s="40">
        <f>IF(OR($A219="",$AF219=""),"",IF($AL219=1,0,IF(IF($AE219&gt;$AD219,AND(Z$4&gt;=$AD219,Z$4&lt;$AE219),OR(Z$4&gt;=$AD219,Z$4&lt;$AE219)),IF(OR(AND(Z$4&gt;=$AH219,Z$4&lt;$AI219),AND(Z$4&gt;=$AJ219,Z$4&lt;$AK219)),$AG219,$AF219),0)))</f>
        <v/>
      </c>
      <c r="AA219" s="41">
        <f>IF($A219="","",SUM(C219:Z219))</f>
        <v/>
      </c>
      <c r="AC219" s="42" t="n">
        <v>1</v>
      </c>
      <c r="AD219" s="42">
        <f>IF('3 Movimento'!$B$38&lt;&gt;"",'3 Movimento'!$B$38,IF('1 Loja'!B$16="",0,'1 Loja'!B$16))*24</f>
        <v/>
      </c>
      <c r="AE219" s="42">
        <f>IF('3 Movimento'!$C$38&lt;&gt;"",'3 Movimento'!$C$38,IF('1 Loja'!B$17="",0,'1 Loja'!B$17))*24</f>
        <v/>
      </c>
      <c r="AF219" s="42">
        <f>IF('3 Movimento'!$D$38="","",'3 Movimento'!$D$38)</f>
        <v/>
      </c>
      <c r="AG219" s="42">
        <f>IF('3 Movimento'!$E$38="",AF219,'3 Movimento'!$E$38)</f>
        <v/>
      </c>
      <c r="AH219" s="42">
        <f>IF('1 Loja'!B$18="",-1,'1 Loja'!B$18*24)</f>
        <v/>
      </c>
      <c r="AI219" s="42">
        <f>IF('1 Loja'!B$19="",-1,'1 Loja'!B$19*24)</f>
        <v/>
      </c>
      <c r="AJ219" s="42">
        <f>IF('1 Loja'!B$20="",-1,'1 Loja'!B$20*24)</f>
        <v/>
      </c>
      <c r="AK219" s="42">
        <f>IF('1 Loja'!B$21="",-1,'1 Loja'!B$21*24)</f>
        <v/>
      </c>
      <c r="AL219" s="42">
        <f>IF(AND('3 Movimento'!$B$38="",'3 Movimento'!$C$38="",OR('1 Loja'!B$16="",'1 Loja'!B$17="")),1,0)</f>
        <v/>
      </c>
    </row>
    <row r="220">
      <c r="A220" s="39">
        <f>IF('3 Movimento'!$A$38="","",'3 Movimento'!$A$38)</f>
        <v/>
      </c>
      <c r="B220" s="39" t="inlineStr">
        <is>
          <t>Sexta</t>
        </is>
      </c>
      <c r="C220" s="40">
        <f>IF(OR($A220="",$AF220=""),"",IF($AL220=1,0,IF(IF($AE220&gt;$AD220,AND(C$4&gt;=$AD220,C$4&lt;$AE220),OR(C$4&gt;=$AD220,C$4&lt;$AE220)),IF(OR(AND(C$4&gt;=$AH220,C$4&lt;$AI220),AND(C$4&gt;=$AJ220,C$4&lt;$AK220)),$AG220,$AF220),0)))</f>
        <v/>
      </c>
      <c r="D220" s="40">
        <f>IF(OR($A220="",$AF220=""),"",IF($AL220=1,0,IF(IF($AE220&gt;$AD220,AND(D$4&gt;=$AD220,D$4&lt;$AE220),OR(D$4&gt;=$AD220,D$4&lt;$AE220)),IF(OR(AND(D$4&gt;=$AH220,D$4&lt;$AI220),AND(D$4&gt;=$AJ220,D$4&lt;$AK220)),$AG220,$AF220),0)))</f>
        <v/>
      </c>
      <c r="E220" s="40">
        <f>IF(OR($A220="",$AF220=""),"",IF($AL220=1,0,IF(IF($AE220&gt;$AD220,AND(E$4&gt;=$AD220,E$4&lt;$AE220),OR(E$4&gt;=$AD220,E$4&lt;$AE220)),IF(OR(AND(E$4&gt;=$AH220,E$4&lt;$AI220),AND(E$4&gt;=$AJ220,E$4&lt;$AK220)),$AG220,$AF220),0)))</f>
        <v/>
      </c>
      <c r="F220" s="40">
        <f>IF(OR($A220="",$AF220=""),"",IF($AL220=1,0,IF(IF($AE220&gt;$AD220,AND(F$4&gt;=$AD220,F$4&lt;$AE220),OR(F$4&gt;=$AD220,F$4&lt;$AE220)),IF(OR(AND(F$4&gt;=$AH220,F$4&lt;$AI220),AND(F$4&gt;=$AJ220,F$4&lt;$AK220)),$AG220,$AF220),0)))</f>
        <v/>
      </c>
      <c r="G220" s="40">
        <f>IF(OR($A220="",$AF220=""),"",IF($AL220=1,0,IF(IF($AE220&gt;$AD220,AND(G$4&gt;=$AD220,G$4&lt;$AE220),OR(G$4&gt;=$AD220,G$4&lt;$AE220)),IF(OR(AND(G$4&gt;=$AH220,G$4&lt;$AI220),AND(G$4&gt;=$AJ220,G$4&lt;$AK220)),$AG220,$AF220),0)))</f>
        <v/>
      </c>
      <c r="H220" s="40">
        <f>IF(OR($A220="",$AF220=""),"",IF($AL220=1,0,IF(IF($AE220&gt;$AD220,AND(H$4&gt;=$AD220,H$4&lt;$AE220),OR(H$4&gt;=$AD220,H$4&lt;$AE220)),IF(OR(AND(H$4&gt;=$AH220,H$4&lt;$AI220),AND(H$4&gt;=$AJ220,H$4&lt;$AK220)),$AG220,$AF220),0)))</f>
        <v/>
      </c>
      <c r="I220" s="40">
        <f>IF(OR($A220="",$AF220=""),"",IF($AL220=1,0,IF(IF($AE220&gt;$AD220,AND(I$4&gt;=$AD220,I$4&lt;$AE220),OR(I$4&gt;=$AD220,I$4&lt;$AE220)),IF(OR(AND(I$4&gt;=$AH220,I$4&lt;$AI220),AND(I$4&gt;=$AJ220,I$4&lt;$AK220)),$AG220,$AF220),0)))</f>
        <v/>
      </c>
      <c r="J220" s="40">
        <f>IF(OR($A220="",$AF220=""),"",IF($AL220=1,0,IF(IF($AE220&gt;$AD220,AND(J$4&gt;=$AD220,J$4&lt;$AE220),OR(J$4&gt;=$AD220,J$4&lt;$AE220)),IF(OR(AND(J$4&gt;=$AH220,J$4&lt;$AI220),AND(J$4&gt;=$AJ220,J$4&lt;$AK220)),$AG220,$AF220),0)))</f>
        <v/>
      </c>
      <c r="K220" s="40">
        <f>IF(OR($A220="",$AF220=""),"",IF($AL220=1,0,IF(IF($AE220&gt;$AD220,AND(K$4&gt;=$AD220,K$4&lt;$AE220),OR(K$4&gt;=$AD220,K$4&lt;$AE220)),IF(OR(AND(K$4&gt;=$AH220,K$4&lt;$AI220),AND(K$4&gt;=$AJ220,K$4&lt;$AK220)),$AG220,$AF220),0)))</f>
        <v/>
      </c>
      <c r="L220" s="40">
        <f>IF(OR($A220="",$AF220=""),"",IF($AL220=1,0,IF(IF($AE220&gt;$AD220,AND(L$4&gt;=$AD220,L$4&lt;$AE220),OR(L$4&gt;=$AD220,L$4&lt;$AE220)),IF(OR(AND(L$4&gt;=$AH220,L$4&lt;$AI220),AND(L$4&gt;=$AJ220,L$4&lt;$AK220)),$AG220,$AF220),0)))</f>
        <v/>
      </c>
      <c r="M220" s="40">
        <f>IF(OR($A220="",$AF220=""),"",IF($AL220=1,0,IF(IF($AE220&gt;$AD220,AND(M$4&gt;=$AD220,M$4&lt;$AE220),OR(M$4&gt;=$AD220,M$4&lt;$AE220)),IF(OR(AND(M$4&gt;=$AH220,M$4&lt;$AI220),AND(M$4&gt;=$AJ220,M$4&lt;$AK220)),$AG220,$AF220),0)))</f>
        <v/>
      </c>
      <c r="N220" s="40">
        <f>IF(OR($A220="",$AF220=""),"",IF($AL220=1,0,IF(IF($AE220&gt;$AD220,AND(N$4&gt;=$AD220,N$4&lt;$AE220),OR(N$4&gt;=$AD220,N$4&lt;$AE220)),IF(OR(AND(N$4&gt;=$AH220,N$4&lt;$AI220),AND(N$4&gt;=$AJ220,N$4&lt;$AK220)),$AG220,$AF220),0)))</f>
        <v/>
      </c>
      <c r="O220" s="40">
        <f>IF(OR($A220="",$AF220=""),"",IF($AL220=1,0,IF(IF($AE220&gt;$AD220,AND(O$4&gt;=$AD220,O$4&lt;$AE220),OR(O$4&gt;=$AD220,O$4&lt;$AE220)),IF(OR(AND(O$4&gt;=$AH220,O$4&lt;$AI220),AND(O$4&gt;=$AJ220,O$4&lt;$AK220)),$AG220,$AF220),0)))</f>
        <v/>
      </c>
      <c r="P220" s="40">
        <f>IF(OR($A220="",$AF220=""),"",IF($AL220=1,0,IF(IF($AE220&gt;$AD220,AND(P$4&gt;=$AD220,P$4&lt;$AE220),OR(P$4&gt;=$AD220,P$4&lt;$AE220)),IF(OR(AND(P$4&gt;=$AH220,P$4&lt;$AI220),AND(P$4&gt;=$AJ220,P$4&lt;$AK220)),$AG220,$AF220),0)))</f>
        <v/>
      </c>
      <c r="Q220" s="40">
        <f>IF(OR($A220="",$AF220=""),"",IF($AL220=1,0,IF(IF($AE220&gt;$AD220,AND(Q$4&gt;=$AD220,Q$4&lt;$AE220),OR(Q$4&gt;=$AD220,Q$4&lt;$AE220)),IF(OR(AND(Q$4&gt;=$AH220,Q$4&lt;$AI220),AND(Q$4&gt;=$AJ220,Q$4&lt;$AK220)),$AG220,$AF220),0)))</f>
        <v/>
      </c>
      <c r="R220" s="40">
        <f>IF(OR($A220="",$AF220=""),"",IF($AL220=1,0,IF(IF($AE220&gt;$AD220,AND(R$4&gt;=$AD220,R$4&lt;$AE220),OR(R$4&gt;=$AD220,R$4&lt;$AE220)),IF(OR(AND(R$4&gt;=$AH220,R$4&lt;$AI220),AND(R$4&gt;=$AJ220,R$4&lt;$AK220)),$AG220,$AF220),0)))</f>
        <v/>
      </c>
      <c r="S220" s="40">
        <f>IF(OR($A220="",$AF220=""),"",IF($AL220=1,0,IF(IF($AE220&gt;$AD220,AND(S$4&gt;=$AD220,S$4&lt;$AE220),OR(S$4&gt;=$AD220,S$4&lt;$AE220)),IF(OR(AND(S$4&gt;=$AH220,S$4&lt;$AI220),AND(S$4&gt;=$AJ220,S$4&lt;$AK220)),$AG220,$AF220),0)))</f>
        <v/>
      </c>
      <c r="T220" s="40">
        <f>IF(OR($A220="",$AF220=""),"",IF($AL220=1,0,IF(IF($AE220&gt;$AD220,AND(T$4&gt;=$AD220,T$4&lt;$AE220),OR(T$4&gt;=$AD220,T$4&lt;$AE220)),IF(OR(AND(T$4&gt;=$AH220,T$4&lt;$AI220),AND(T$4&gt;=$AJ220,T$4&lt;$AK220)),$AG220,$AF220),0)))</f>
        <v/>
      </c>
      <c r="U220" s="40">
        <f>IF(OR($A220="",$AF220=""),"",IF($AL220=1,0,IF(IF($AE220&gt;$AD220,AND(U$4&gt;=$AD220,U$4&lt;$AE220),OR(U$4&gt;=$AD220,U$4&lt;$AE220)),IF(OR(AND(U$4&gt;=$AH220,U$4&lt;$AI220),AND(U$4&gt;=$AJ220,U$4&lt;$AK220)),$AG220,$AF220),0)))</f>
        <v/>
      </c>
      <c r="V220" s="40">
        <f>IF(OR($A220="",$AF220=""),"",IF($AL220=1,0,IF(IF($AE220&gt;$AD220,AND(V$4&gt;=$AD220,V$4&lt;$AE220),OR(V$4&gt;=$AD220,V$4&lt;$AE220)),IF(OR(AND(V$4&gt;=$AH220,V$4&lt;$AI220),AND(V$4&gt;=$AJ220,V$4&lt;$AK220)),$AG220,$AF220),0)))</f>
        <v/>
      </c>
      <c r="W220" s="40">
        <f>IF(OR($A220="",$AF220=""),"",IF($AL220=1,0,IF(IF($AE220&gt;$AD220,AND(W$4&gt;=$AD220,W$4&lt;$AE220),OR(W$4&gt;=$AD220,W$4&lt;$AE220)),IF(OR(AND(W$4&gt;=$AH220,W$4&lt;$AI220),AND(W$4&gt;=$AJ220,W$4&lt;$AK220)),$AG220,$AF220),0)))</f>
        <v/>
      </c>
      <c r="X220" s="40">
        <f>IF(OR($A220="",$AF220=""),"",IF($AL220=1,0,IF(IF($AE220&gt;$AD220,AND(X$4&gt;=$AD220,X$4&lt;$AE220),OR(X$4&gt;=$AD220,X$4&lt;$AE220)),IF(OR(AND(X$4&gt;=$AH220,X$4&lt;$AI220),AND(X$4&gt;=$AJ220,X$4&lt;$AK220)),$AG220,$AF220),0)))</f>
        <v/>
      </c>
      <c r="Y220" s="40">
        <f>IF(OR($A220="",$AF220=""),"",IF($AL220=1,0,IF(IF($AE220&gt;$AD220,AND(Y$4&gt;=$AD220,Y$4&lt;$AE220),OR(Y$4&gt;=$AD220,Y$4&lt;$AE220)),IF(OR(AND(Y$4&gt;=$AH220,Y$4&lt;$AI220),AND(Y$4&gt;=$AJ220,Y$4&lt;$AK220)),$AG220,$AF220),0)))</f>
        <v/>
      </c>
      <c r="Z220" s="40">
        <f>IF(OR($A220="",$AF220=""),"",IF($AL220=1,0,IF(IF($AE220&gt;$AD220,AND(Z$4&gt;=$AD220,Z$4&lt;$AE220),OR(Z$4&gt;=$AD220,Z$4&lt;$AE220)),IF(OR(AND(Z$4&gt;=$AH220,Z$4&lt;$AI220),AND(Z$4&gt;=$AJ220,Z$4&lt;$AK220)),$AG220,$AF220),0)))</f>
        <v/>
      </c>
      <c r="AA220" s="41">
        <f>IF($A220="","",SUM(C220:Z220))</f>
        <v/>
      </c>
      <c r="AC220" s="42" t="n">
        <v>1</v>
      </c>
      <c r="AD220" s="42">
        <f>IF('3 Movimento'!$B$38&lt;&gt;"",'3 Movimento'!$B$38,IF('1 Loja'!B$16="",0,'1 Loja'!B$16))*24</f>
        <v/>
      </c>
      <c r="AE220" s="42">
        <f>IF('3 Movimento'!$C$38&lt;&gt;"",'3 Movimento'!$C$38,IF('1 Loja'!B$17="",0,'1 Loja'!B$17))*24</f>
        <v/>
      </c>
      <c r="AF220" s="42">
        <f>IF('3 Movimento'!$D$38="","",'3 Movimento'!$D$38)</f>
        <v/>
      </c>
      <c r="AG220" s="42">
        <f>IF('3 Movimento'!$E$38="",AF220,'3 Movimento'!$E$38)</f>
        <v/>
      </c>
      <c r="AH220" s="42">
        <f>IF('1 Loja'!B$18="",-1,'1 Loja'!B$18*24)</f>
        <v/>
      </c>
      <c r="AI220" s="42">
        <f>IF('1 Loja'!B$19="",-1,'1 Loja'!B$19*24)</f>
        <v/>
      </c>
      <c r="AJ220" s="42">
        <f>IF('1 Loja'!B$20="",-1,'1 Loja'!B$20*24)</f>
        <v/>
      </c>
      <c r="AK220" s="42">
        <f>IF('1 Loja'!B$21="",-1,'1 Loja'!B$21*24)</f>
        <v/>
      </c>
      <c r="AL220" s="42">
        <f>IF(AND('3 Movimento'!$B$38="",'3 Movimento'!$C$38="",OR('1 Loja'!B$16="",'1 Loja'!B$17="")),1,0)</f>
        <v/>
      </c>
    </row>
    <row r="221">
      <c r="A221" s="39">
        <f>IF('3 Movimento'!$A$38="","",'3 Movimento'!$A$38)</f>
        <v/>
      </c>
      <c r="B221" s="39" t="inlineStr">
        <is>
          <t>Sábado</t>
        </is>
      </c>
      <c r="C221" s="40">
        <f>IF(OR($A221="",$AF221=""),"",IF($AL221=1,0,IF(IF($AE221&gt;$AD221,AND(C$4&gt;=$AD221,C$4&lt;$AE221),OR(C$4&gt;=$AD221,C$4&lt;$AE221)),IF(OR(AND(C$4&gt;=$AH221,C$4&lt;$AI221),AND(C$4&gt;=$AJ221,C$4&lt;$AK221)),$AG221,$AF221),0)))</f>
        <v/>
      </c>
      <c r="D221" s="40">
        <f>IF(OR($A221="",$AF221=""),"",IF($AL221=1,0,IF(IF($AE221&gt;$AD221,AND(D$4&gt;=$AD221,D$4&lt;$AE221),OR(D$4&gt;=$AD221,D$4&lt;$AE221)),IF(OR(AND(D$4&gt;=$AH221,D$4&lt;$AI221),AND(D$4&gt;=$AJ221,D$4&lt;$AK221)),$AG221,$AF221),0)))</f>
        <v/>
      </c>
      <c r="E221" s="40">
        <f>IF(OR($A221="",$AF221=""),"",IF($AL221=1,0,IF(IF($AE221&gt;$AD221,AND(E$4&gt;=$AD221,E$4&lt;$AE221),OR(E$4&gt;=$AD221,E$4&lt;$AE221)),IF(OR(AND(E$4&gt;=$AH221,E$4&lt;$AI221),AND(E$4&gt;=$AJ221,E$4&lt;$AK221)),$AG221,$AF221),0)))</f>
        <v/>
      </c>
      <c r="F221" s="40">
        <f>IF(OR($A221="",$AF221=""),"",IF($AL221=1,0,IF(IF($AE221&gt;$AD221,AND(F$4&gt;=$AD221,F$4&lt;$AE221),OR(F$4&gt;=$AD221,F$4&lt;$AE221)),IF(OR(AND(F$4&gt;=$AH221,F$4&lt;$AI221),AND(F$4&gt;=$AJ221,F$4&lt;$AK221)),$AG221,$AF221),0)))</f>
        <v/>
      </c>
      <c r="G221" s="40">
        <f>IF(OR($A221="",$AF221=""),"",IF($AL221=1,0,IF(IF($AE221&gt;$AD221,AND(G$4&gt;=$AD221,G$4&lt;$AE221),OR(G$4&gt;=$AD221,G$4&lt;$AE221)),IF(OR(AND(G$4&gt;=$AH221,G$4&lt;$AI221),AND(G$4&gt;=$AJ221,G$4&lt;$AK221)),$AG221,$AF221),0)))</f>
        <v/>
      </c>
      <c r="H221" s="40">
        <f>IF(OR($A221="",$AF221=""),"",IF($AL221=1,0,IF(IF($AE221&gt;$AD221,AND(H$4&gt;=$AD221,H$4&lt;$AE221),OR(H$4&gt;=$AD221,H$4&lt;$AE221)),IF(OR(AND(H$4&gt;=$AH221,H$4&lt;$AI221),AND(H$4&gt;=$AJ221,H$4&lt;$AK221)),$AG221,$AF221),0)))</f>
        <v/>
      </c>
      <c r="I221" s="40">
        <f>IF(OR($A221="",$AF221=""),"",IF($AL221=1,0,IF(IF($AE221&gt;$AD221,AND(I$4&gt;=$AD221,I$4&lt;$AE221),OR(I$4&gt;=$AD221,I$4&lt;$AE221)),IF(OR(AND(I$4&gt;=$AH221,I$4&lt;$AI221),AND(I$4&gt;=$AJ221,I$4&lt;$AK221)),$AG221,$AF221),0)))</f>
        <v/>
      </c>
      <c r="J221" s="40">
        <f>IF(OR($A221="",$AF221=""),"",IF($AL221=1,0,IF(IF($AE221&gt;$AD221,AND(J$4&gt;=$AD221,J$4&lt;$AE221),OR(J$4&gt;=$AD221,J$4&lt;$AE221)),IF(OR(AND(J$4&gt;=$AH221,J$4&lt;$AI221),AND(J$4&gt;=$AJ221,J$4&lt;$AK221)),$AG221,$AF221),0)))</f>
        <v/>
      </c>
      <c r="K221" s="40">
        <f>IF(OR($A221="",$AF221=""),"",IF($AL221=1,0,IF(IF($AE221&gt;$AD221,AND(K$4&gt;=$AD221,K$4&lt;$AE221),OR(K$4&gt;=$AD221,K$4&lt;$AE221)),IF(OR(AND(K$4&gt;=$AH221,K$4&lt;$AI221),AND(K$4&gt;=$AJ221,K$4&lt;$AK221)),$AG221,$AF221),0)))</f>
        <v/>
      </c>
      <c r="L221" s="40">
        <f>IF(OR($A221="",$AF221=""),"",IF($AL221=1,0,IF(IF($AE221&gt;$AD221,AND(L$4&gt;=$AD221,L$4&lt;$AE221),OR(L$4&gt;=$AD221,L$4&lt;$AE221)),IF(OR(AND(L$4&gt;=$AH221,L$4&lt;$AI221),AND(L$4&gt;=$AJ221,L$4&lt;$AK221)),$AG221,$AF221),0)))</f>
        <v/>
      </c>
      <c r="M221" s="40">
        <f>IF(OR($A221="",$AF221=""),"",IF($AL221=1,0,IF(IF($AE221&gt;$AD221,AND(M$4&gt;=$AD221,M$4&lt;$AE221),OR(M$4&gt;=$AD221,M$4&lt;$AE221)),IF(OR(AND(M$4&gt;=$AH221,M$4&lt;$AI221),AND(M$4&gt;=$AJ221,M$4&lt;$AK221)),$AG221,$AF221),0)))</f>
        <v/>
      </c>
      <c r="N221" s="40">
        <f>IF(OR($A221="",$AF221=""),"",IF($AL221=1,0,IF(IF($AE221&gt;$AD221,AND(N$4&gt;=$AD221,N$4&lt;$AE221),OR(N$4&gt;=$AD221,N$4&lt;$AE221)),IF(OR(AND(N$4&gt;=$AH221,N$4&lt;$AI221),AND(N$4&gt;=$AJ221,N$4&lt;$AK221)),$AG221,$AF221),0)))</f>
        <v/>
      </c>
      <c r="O221" s="40">
        <f>IF(OR($A221="",$AF221=""),"",IF($AL221=1,0,IF(IF($AE221&gt;$AD221,AND(O$4&gt;=$AD221,O$4&lt;$AE221),OR(O$4&gt;=$AD221,O$4&lt;$AE221)),IF(OR(AND(O$4&gt;=$AH221,O$4&lt;$AI221),AND(O$4&gt;=$AJ221,O$4&lt;$AK221)),$AG221,$AF221),0)))</f>
        <v/>
      </c>
      <c r="P221" s="40">
        <f>IF(OR($A221="",$AF221=""),"",IF($AL221=1,0,IF(IF($AE221&gt;$AD221,AND(P$4&gt;=$AD221,P$4&lt;$AE221),OR(P$4&gt;=$AD221,P$4&lt;$AE221)),IF(OR(AND(P$4&gt;=$AH221,P$4&lt;$AI221),AND(P$4&gt;=$AJ221,P$4&lt;$AK221)),$AG221,$AF221),0)))</f>
        <v/>
      </c>
      <c r="Q221" s="40">
        <f>IF(OR($A221="",$AF221=""),"",IF($AL221=1,0,IF(IF($AE221&gt;$AD221,AND(Q$4&gt;=$AD221,Q$4&lt;$AE221),OR(Q$4&gt;=$AD221,Q$4&lt;$AE221)),IF(OR(AND(Q$4&gt;=$AH221,Q$4&lt;$AI221),AND(Q$4&gt;=$AJ221,Q$4&lt;$AK221)),$AG221,$AF221),0)))</f>
        <v/>
      </c>
      <c r="R221" s="40">
        <f>IF(OR($A221="",$AF221=""),"",IF($AL221=1,0,IF(IF($AE221&gt;$AD221,AND(R$4&gt;=$AD221,R$4&lt;$AE221),OR(R$4&gt;=$AD221,R$4&lt;$AE221)),IF(OR(AND(R$4&gt;=$AH221,R$4&lt;$AI221),AND(R$4&gt;=$AJ221,R$4&lt;$AK221)),$AG221,$AF221),0)))</f>
        <v/>
      </c>
      <c r="S221" s="40">
        <f>IF(OR($A221="",$AF221=""),"",IF($AL221=1,0,IF(IF($AE221&gt;$AD221,AND(S$4&gt;=$AD221,S$4&lt;$AE221),OR(S$4&gt;=$AD221,S$4&lt;$AE221)),IF(OR(AND(S$4&gt;=$AH221,S$4&lt;$AI221),AND(S$4&gt;=$AJ221,S$4&lt;$AK221)),$AG221,$AF221),0)))</f>
        <v/>
      </c>
      <c r="T221" s="40">
        <f>IF(OR($A221="",$AF221=""),"",IF($AL221=1,0,IF(IF($AE221&gt;$AD221,AND(T$4&gt;=$AD221,T$4&lt;$AE221),OR(T$4&gt;=$AD221,T$4&lt;$AE221)),IF(OR(AND(T$4&gt;=$AH221,T$4&lt;$AI221),AND(T$4&gt;=$AJ221,T$4&lt;$AK221)),$AG221,$AF221),0)))</f>
        <v/>
      </c>
      <c r="U221" s="40">
        <f>IF(OR($A221="",$AF221=""),"",IF($AL221=1,0,IF(IF($AE221&gt;$AD221,AND(U$4&gt;=$AD221,U$4&lt;$AE221),OR(U$4&gt;=$AD221,U$4&lt;$AE221)),IF(OR(AND(U$4&gt;=$AH221,U$4&lt;$AI221),AND(U$4&gt;=$AJ221,U$4&lt;$AK221)),$AG221,$AF221),0)))</f>
        <v/>
      </c>
      <c r="V221" s="40">
        <f>IF(OR($A221="",$AF221=""),"",IF($AL221=1,0,IF(IF($AE221&gt;$AD221,AND(V$4&gt;=$AD221,V$4&lt;$AE221),OR(V$4&gt;=$AD221,V$4&lt;$AE221)),IF(OR(AND(V$4&gt;=$AH221,V$4&lt;$AI221),AND(V$4&gt;=$AJ221,V$4&lt;$AK221)),$AG221,$AF221),0)))</f>
        <v/>
      </c>
      <c r="W221" s="40">
        <f>IF(OR($A221="",$AF221=""),"",IF($AL221=1,0,IF(IF($AE221&gt;$AD221,AND(W$4&gt;=$AD221,W$4&lt;$AE221),OR(W$4&gt;=$AD221,W$4&lt;$AE221)),IF(OR(AND(W$4&gt;=$AH221,W$4&lt;$AI221),AND(W$4&gt;=$AJ221,W$4&lt;$AK221)),$AG221,$AF221),0)))</f>
        <v/>
      </c>
      <c r="X221" s="40">
        <f>IF(OR($A221="",$AF221=""),"",IF($AL221=1,0,IF(IF($AE221&gt;$AD221,AND(X$4&gt;=$AD221,X$4&lt;$AE221),OR(X$4&gt;=$AD221,X$4&lt;$AE221)),IF(OR(AND(X$4&gt;=$AH221,X$4&lt;$AI221),AND(X$4&gt;=$AJ221,X$4&lt;$AK221)),$AG221,$AF221),0)))</f>
        <v/>
      </c>
      <c r="Y221" s="40">
        <f>IF(OR($A221="",$AF221=""),"",IF($AL221=1,0,IF(IF($AE221&gt;$AD221,AND(Y$4&gt;=$AD221,Y$4&lt;$AE221),OR(Y$4&gt;=$AD221,Y$4&lt;$AE221)),IF(OR(AND(Y$4&gt;=$AH221,Y$4&lt;$AI221),AND(Y$4&gt;=$AJ221,Y$4&lt;$AK221)),$AG221,$AF221),0)))</f>
        <v/>
      </c>
      <c r="Z221" s="40">
        <f>IF(OR($A221="",$AF221=""),"",IF($AL221=1,0,IF(IF($AE221&gt;$AD221,AND(Z$4&gt;=$AD221,Z$4&lt;$AE221),OR(Z$4&gt;=$AD221,Z$4&lt;$AE221)),IF(OR(AND(Z$4&gt;=$AH221,Z$4&lt;$AI221),AND(Z$4&gt;=$AJ221,Z$4&lt;$AK221)),$AG221,$AF221),0)))</f>
        <v/>
      </c>
      <c r="AA221" s="41">
        <f>IF($A221="","",SUM(C221:Z221))</f>
        <v/>
      </c>
      <c r="AC221" s="42" t="n">
        <v>2</v>
      </c>
      <c r="AD221" s="42">
        <f>IF('3 Movimento'!$B$38&lt;&gt;"",'3 Movimento'!$B$38,IF('1 Loja'!C$16="",0,'1 Loja'!C$16))*24</f>
        <v/>
      </c>
      <c r="AE221" s="42">
        <f>IF('3 Movimento'!$C$38&lt;&gt;"",'3 Movimento'!$C$38,IF('1 Loja'!C$17="",0,'1 Loja'!C$17))*24</f>
        <v/>
      </c>
      <c r="AF221" s="42">
        <f>IF('3 Movimento'!$F$38="","",'3 Movimento'!$F$38)</f>
        <v/>
      </c>
      <c r="AG221" s="42">
        <f>IF('3 Movimento'!$G$38="",AF221,'3 Movimento'!$G$38)</f>
        <v/>
      </c>
      <c r="AH221" s="42">
        <f>IF('1 Loja'!C$18="",-1,'1 Loja'!C$18*24)</f>
        <v/>
      </c>
      <c r="AI221" s="42">
        <f>IF('1 Loja'!C$19="",-1,'1 Loja'!C$19*24)</f>
        <v/>
      </c>
      <c r="AJ221" s="42">
        <f>IF('1 Loja'!C$20="",-1,'1 Loja'!C$20*24)</f>
        <v/>
      </c>
      <c r="AK221" s="42">
        <f>IF('1 Loja'!C$21="",-1,'1 Loja'!C$21*24)</f>
        <v/>
      </c>
      <c r="AL221" s="42">
        <f>IF(AND('3 Movimento'!$B$38="",'3 Movimento'!$C$38="",OR('1 Loja'!C$16="",'1 Loja'!C$17="")),1,0)</f>
        <v/>
      </c>
    </row>
    <row r="222">
      <c r="A222" s="39">
        <f>IF('3 Movimento'!$A$38="","",'3 Movimento'!$A$38)</f>
        <v/>
      </c>
      <c r="B222" s="39" t="inlineStr">
        <is>
          <t>Domingo</t>
        </is>
      </c>
      <c r="C222" s="40">
        <f>IF(OR($A222="",$AF222=""),"",IF($AL222=1,0,IF(IF($AE222&gt;$AD222,AND(C$4&gt;=$AD222,C$4&lt;$AE222),OR(C$4&gt;=$AD222,C$4&lt;$AE222)),IF(OR(AND(C$4&gt;=$AH222,C$4&lt;$AI222),AND(C$4&gt;=$AJ222,C$4&lt;$AK222)),$AG222,$AF222),0)))</f>
        <v/>
      </c>
      <c r="D222" s="40">
        <f>IF(OR($A222="",$AF222=""),"",IF($AL222=1,0,IF(IF($AE222&gt;$AD222,AND(D$4&gt;=$AD222,D$4&lt;$AE222),OR(D$4&gt;=$AD222,D$4&lt;$AE222)),IF(OR(AND(D$4&gt;=$AH222,D$4&lt;$AI222),AND(D$4&gt;=$AJ222,D$4&lt;$AK222)),$AG222,$AF222),0)))</f>
        <v/>
      </c>
      <c r="E222" s="40">
        <f>IF(OR($A222="",$AF222=""),"",IF($AL222=1,0,IF(IF($AE222&gt;$AD222,AND(E$4&gt;=$AD222,E$4&lt;$AE222),OR(E$4&gt;=$AD222,E$4&lt;$AE222)),IF(OR(AND(E$4&gt;=$AH222,E$4&lt;$AI222),AND(E$4&gt;=$AJ222,E$4&lt;$AK222)),$AG222,$AF222),0)))</f>
        <v/>
      </c>
      <c r="F222" s="40">
        <f>IF(OR($A222="",$AF222=""),"",IF($AL222=1,0,IF(IF($AE222&gt;$AD222,AND(F$4&gt;=$AD222,F$4&lt;$AE222),OR(F$4&gt;=$AD222,F$4&lt;$AE222)),IF(OR(AND(F$4&gt;=$AH222,F$4&lt;$AI222),AND(F$4&gt;=$AJ222,F$4&lt;$AK222)),$AG222,$AF222),0)))</f>
        <v/>
      </c>
      <c r="G222" s="40">
        <f>IF(OR($A222="",$AF222=""),"",IF($AL222=1,0,IF(IF($AE222&gt;$AD222,AND(G$4&gt;=$AD222,G$4&lt;$AE222),OR(G$4&gt;=$AD222,G$4&lt;$AE222)),IF(OR(AND(G$4&gt;=$AH222,G$4&lt;$AI222),AND(G$4&gt;=$AJ222,G$4&lt;$AK222)),$AG222,$AF222),0)))</f>
        <v/>
      </c>
      <c r="H222" s="40">
        <f>IF(OR($A222="",$AF222=""),"",IF($AL222=1,0,IF(IF($AE222&gt;$AD222,AND(H$4&gt;=$AD222,H$4&lt;$AE222),OR(H$4&gt;=$AD222,H$4&lt;$AE222)),IF(OR(AND(H$4&gt;=$AH222,H$4&lt;$AI222),AND(H$4&gt;=$AJ222,H$4&lt;$AK222)),$AG222,$AF222),0)))</f>
        <v/>
      </c>
      <c r="I222" s="40">
        <f>IF(OR($A222="",$AF222=""),"",IF($AL222=1,0,IF(IF($AE222&gt;$AD222,AND(I$4&gt;=$AD222,I$4&lt;$AE222),OR(I$4&gt;=$AD222,I$4&lt;$AE222)),IF(OR(AND(I$4&gt;=$AH222,I$4&lt;$AI222),AND(I$4&gt;=$AJ222,I$4&lt;$AK222)),$AG222,$AF222),0)))</f>
        <v/>
      </c>
      <c r="J222" s="40">
        <f>IF(OR($A222="",$AF222=""),"",IF($AL222=1,0,IF(IF($AE222&gt;$AD222,AND(J$4&gt;=$AD222,J$4&lt;$AE222),OR(J$4&gt;=$AD222,J$4&lt;$AE222)),IF(OR(AND(J$4&gt;=$AH222,J$4&lt;$AI222),AND(J$4&gt;=$AJ222,J$4&lt;$AK222)),$AG222,$AF222),0)))</f>
        <v/>
      </c>
      <c r="K222" s="40">
        <f>IF(OR($A222="",$AF222=""),"",IF($AL222=1,0,IF(IF($AE222&gt;$AD222,AND(K$4&gt;=$AD222,K$4&lt;$AE222),OR(K$4&gt;=$AD222,K$4&lt;$AE222)),IF(OR(AND(K$4&gt;=$AH222,K$4&lt;$AI222),AND(K$4&gt;=$AJ222,K$4&lt;$AK222)),$AG222,$AF222),0)))</f>
        <v/>
      </c>
      <c r="L222" s="40">
        <f>IF(OR($A222="",$AF222=""),"",IF($AL222=1,0,IF(IF($AE222&gt;$AD222,AND(L$4&gt;=$AD222,L$4&lt;$AE222),OR(L$4&gt;=$AD222,L$4&lt;$AE222)),IF(OR(AND(L$4&gt;=$AH222,L$4&lt;$AI222),AND(L$4&gt;=$AJ222,L$4&lt;$AK222)),$AG222,$AF222),0)))</f>
        <v/>
      </c>
      <c r="M222" s="40">
        <f>IF(OR($A222="",$AF222=""),"",IF($AL222=1,0,IF(IF($AE222&gt;$AD222,AND(M$4&gt;=$AD222,M$4&lt;$AE222),OR(M$4&gt;=$AD222,M$4&lt;$AE222)),IF(OR(AND(M$4&gt;=$AH222,M$4&lt;$AI222),AND(M$4&gt;=$AJ222,M$4&lt;$AK222)),$AG222,$AF222),0)))</f>
        <v/>
      </c>
      <c r="N222" s="40">
        <f>IF(OR($A222="",$AF222=""),"",IF($AL222=1,0,IF(IF($AE222&gt;$AD222,AND(N$4&gt;=$AD222,N$4&lt;$AE222),OR(N$4&gt;=$AD222,N$4&lt;$AE222)),IF(OR(AND(N$4&gt;=$AH222,N$4&lt;$AI222),AND(N$4&gt;=$AJ222,N$4&lt;$AK222)),$AG222,$AF222),0)))</f>
        <v/>
      </c>
      <c r="O222" s="40">
        <f>IF(OR($A222="",$AF222=""),"",IF($AL222=1,0,IF(IF($AE222&gt;$AD222,AND(O$4&gt;=$AD222,O$4&lt;$AE222),OR(O$4&gt;=$AD222,O$4&lt;$AE222)),IF(OR(AND(O$4&gt;=$AH222,O$4&lt;$AI222),AND(O$4&gt;=$AJ222,O$4&lt;$AK222)),$AG222,$AF222),0)))</f>
        <v/>
      </c>
      <c r="P222" s="40">
        <f>IF(OR($A222="",$AF222=""),"",IF($AL222=1,0,IF(IF($AE222&gt;$AD222,AND(P$4&gt;=$AD222,P$4&lt;$AE222),OR(P$4&gt;=$AD222,P$4&lt;$AE222)),IF(OR(AND(P$4&gt;=$AH222,P$4&lt;$AI222),AND(P$4&gt;=$AJ222,P$4&lt;$AK222)),$AG222,$AF222),0)))</f>
        <v/>
      </c>
      <c r="Q222" s="40">
        <f>IF(OR($A222="",$AF222=""),"",IF($AL222=1,0,IF(IF($AE222&gt;$AD222,AND(Q$4&gt;=$AD222,Q$4&lt;$AE222),OR(Q$4&gt;=$AD222,Q$4&lt;$AE222)),IF(OR(AND(Q$4&gt;=$AH222,Q$4&lt;$AI222),AND(Q$4&gt;=$AJ222,Q$4&lt;$AK222)),$AG222,$AF222),0)))</f>
        <v/>
      </c>
      <c r="R222" s="40">
        <f>IF(OR($A222="",$AF222=""),"",IF($AL222=1,0,IF(IF($AE222&gt;$AD222,AND(R$4&gt;=$AD222,R$4&lt;$AE222),OR(R$4&gt;=$AD222,R$4&lt;$AE222)),IF(OR(AND(R$4&gt;=$AH222,R$4&lt;$AI222),AND(R$4&gt;=$AJ222,R$4&lt;$AK222)),$AG222,$AF222),0)))</f>
        <v/>
      </c>
      <c r="S222" s="40">
        <f>IF(OR($A222="",$AF222=""),"",IF($AL222=1,0,IF(IF($AE222&gt;$AD222,AND(S$4&gt;=$AD222,S$4&lt;$AE222),OR(S$4&gt;=$AD222,S$4&lt;$AE222)),IF(OR(AND(S$4&gt;=$AH222,S$4&lt;$AI222),AND(S$4&gt;=$AJ222,S$4&lt;$AK222)),$AG222,$AF222),0)))</f>
        <v/>
      </c>
      <c r="T222" s="40">
        <f>IF(OR($A222="",$AF222=""),"",IF($AL222=1,0,IF(IF($AE222&gt;$AD222,AND(T$4&gt;=$AD222,T$4&lt;$AE222),OR(T$4&gt;=$AD222,T$4&lt;$AE222)),IF(OR(AND(T$4&gt;=$AH222,T$4&lt;$AI222),AND(T$4&gt;=$AJ222,T$4&lt;$AK222)),$AG222,$AF222),0)))</f>
        <v/>
      </c>
      <c r="U222" s="40">
        <f>IF(OR($A222="",$AF222=""),"",IF($AL222=1,0,IF(IF($AE222&gt;$AD222,AND(U$4&gt;=$AD222,U$4&lt;$AE222),OR(U$4&gt;=$AD222,U$4&lt;$AE222)),IF(OR(AND(U$4&gt;=$AH222,U$4&lt;$AI222),AND(U$4&gt;=$AJ222,U$4&lt;$AK222)),$AG222,$AF222),0)))</f>
        <v/>
      </c>
      <c r="V222" s="40">
        <f>IF(OR($A222="",$AF222=""),"",IF($AL222=1,0,IF(IF($AE222&gt;$AD222,AND(V$4&gt;=$AD222,V$4&lt;$AE222),OR(V$4&gt;=$AD222,V$4&lt;$AE222)),IF(OR(AND(V$4&gt;=$AH222,V$4&lt;$AI222),AND(V$4&gt;=$AJ222,V$4&lt;$AK222)),$AG222,$AF222),0)))</f>
        <v/>
      </c>
      <c r="W222" s="40">
        <f>IF(OR($A222="",$AF222=""),"",IF($AL222=1,0,IF(IF($AE222&gt;$AD222,AND(W$4&gt;=$AD222,W$4&lt;$AE222),OR(W$4&gt;=$AD222,W$4&lt;$AE222)),IF(OR(AND(W$4&gt;=$AH222,W$4&lt;$AI222),AND(W$4&gt;=$AJ222,W$4&lt;$AK222)),$AG222,$AF222),0)))</f>
        <v/>
      </c>
      <c r="X222" s="40">
        <f>IF(OR($A222="",$AF222=""),"",IF($AL222=1,0,IF(IF($AE222&gt;$AD222,AND(X$4&gt;=$AD222,X$4&lt;$AE222),OR(X$4&gt;=$AD222,X$4&lt;$AE222)),IF(OR(AND(X$4&gt;=$AH222,X$4&lt;$AI222),AND(X$4&gt;=$AJ222,X$4&lt;$AK222)),$AG222,$AF222),0)))</f>
        <v/>
      </c>
      <c r="Y222" s="40">
        <f>IF(OR($A222="",$AF222=""),"",IF($AL222=1,0,IF(IF($AE222&gt;$AD222,AND(Y$4&gt;=$AD222,Y$4&lt;$AE222),OR(Y$4&gt;=$AD222,Y$4&lt;$AE222)),IF(OR(AND(Y$4&gt;=$AH222,Y$4&lt;$AI222),AND(Y$4&gt;=$AJ222,Y$4&lt;$AK222)),$AG222,$AF222),0)))</f>
        <v/>
      </c>
      <c r="Z222" s="40">
        <f>IF(OR($A222="",$AF222=""),"",IF($AL222=1,0,IF(IF($AE222&gt;$AD222,AND(Z$4&gt;=$AD222,Z$4&lt;$AE222),OR(Z$4&gt;=$AD222,Z$4&lt;$AE222)),IF(OR(AND(Z$4&gt;=$AH222,Z$4&lt;$AI222),AND(Z$4&gt;=$AJ222,Z$4&lt;$AK222)),$AG222,$AF222),0)))</f>
        <v/>
      </c>
      <c r="AA222" s="41">
        <f>IF($A222="","",SUM(C222:Z222))</f>
        <v/>
      </c>
      <c r="AC222" s="42" t="n">
        <v>3</v>
      </c>
      <c r="AD222" s="42">
        <f>IF('3 Movimento'!$B$38&lt;&gt;"",'3 Movimento'!$B$38,IF('1 Loja'!D$16="",0,'1 Loja'!D$16))*24</f>
        <v/>
      </c>
      <c r="AE222" s="42">
        <f>IF('3 Movimento'!$C$38&lt;&gt;"",'3 Movimento'!$C$38,IF('1 Loja'!D$17="",0,'1 Loja'!D$17))*24</f>
        <v/>
      </c>
      <c r="AF222" s="42">
        <f>IF('3 Movimento'!$H$38="","",'3 Movimento'!$H$38)</f>
        <v/>
      </c>
      <c r="AG222" s="42">
        <f>IF('3 Movimento'!$I$38="",AF222,'3 Movimento'!$I$38)</f>
        <v/>
      </c>
      <c r="AH222" s="42">
        <f>IF('1 Loja'!D$18="",-1,'1 Loja'!D$18*24)</f>
        <v/>
      </c>
      <c r="AI222" s="42">
        <f>IF('1 Loja'!D$19="",-1,'1 Loja'!D$19*24)</f>
        <v/>
      </c>
      <c r="AJ222" s="42">
        <f>IF('1 Loja'!D$20="",-1,'1 Loja'!D$20*24)</f>
        <v/>
      </c>
      <c r="AK222" s="42">
        <f>IF('1 Loja'!D$21="",-1,'1 Loja'!D$21*24)</f>
        <v/>
      </c>
      <c r="AL222" s="42">
        <f>IF(AND('3 Movimento'!$B$38="",'3 Movimento'!$C$38="",OR('1 Loja'!D$16="",'1 Loja'!D$17="")),1,0)</f>
        <v/>
      </c>
    </row>
    <row r="223">
      <c r="A223" s="39">
        <f>IF('3 Movimento'!$A$39="","",'3 Movimento'!$A$39)</f>
        <v/>
      </c>
      <c r="B223" s="39" t="inlineStr">
        <is>
          <t>Segunda</t>
        </is>
      </c>
      <c r="C223" s="40">
        <f>IF(OR($A223="",$AF223=""),"",IF($AL223=1,0,IF(IF($AE223&gt;$AD223,AND(C$4&gt;=$AD223,C$4&lt;$AE223),OR(C$4&gt;=$AD223,C$4&lt;$AE223)),IF(OR(AND(C$4&gt;=$AH223,C$4&lt;$AI223),AND(C$4&gt;=$AJ223,C$4&lt;$AK223)),$AG223,$AF223),0)))</f>
        <v/>
      </c>
      <c r="D223" s="40">
        <f>IF(OR($A223="",$AF223=""),"",IF($AL223=1,0,IF(IF($AE223&gt;$AD223,AND(D$4&gt;=$AD223,D$4&lt;$AE223),OR(D$4&gt;=$AD223,D$4&lt;$AE223)),IF(OR(AND(D$4&gt;=$AH223,D$4&lt;$AI223),AND(D$4&gt;=$AJ223,D$4&lt;$AK223)),$AG223,$AF223),0)))</f>
        <v/>
      </c>
      <c r="E223" s="40">
        <f>IF(OR($A223="",$AF223=""),"",IF($AL223=1,0,IF(IF($AE223&gt;$AD223,AND(E$4&gt;=$AD223,E$4&lt;$AE223),OR(E$4&gt;=$AD223,E$4&lt;$AE223)),IF(OR(AND(E$4&gt;=$AH223,E$4&lt;$AI223),AND(E$4&gt;=$AJ223,E$4&lt;$AK223)),$AG223,$AF223),0)))</f>
        <v/>
      </c>
      <c r="F223" s="40">
        <f>IF(OR($A223="",$AF223=""),"",IF($AL223=1,0,IF(IF($AE223&gt;$AD223,AND(F$4&gt;=$AD223,F$4&lt;$AE223),OR(F$4&gt;=$AD223,F$4&lt;$AE223)),IF(OR(AND(F$4&gt;=$AH223,F$4&lt;$AI223),AND(F$4&gt;=$AJ223,F$4&lt;$AK223)),$AG223,$AF223),0)))</f>
        <v/>
      </c>
      <c r="G223" s="40">
        <f>IF(OR($A223="",$AF223=""),"",IF($AL223=1,0,IF(IF($AE223&gt;$AD223,AND(G$4&gt;=$AD223,G$4&lt;$AE223),OR(G$4&gt;=$AD223,G$4&lt;$AE223)),IF(OR(AND(G$4&gt;=$AH223,G$4&lt;$AI223),AND(G$4&gt;=$AJ223,G$4&lt;$AK223)),$AG223,$AF223),0)))</f>
        <v/>
      </c>
      <c r="H223" s="40">
        <f>IF(OR($A223="",$AF223=""),"",IF($AL223=1,0,IF(IF($AE223&gt;$AD223,AND(H$4&gt;=$AD223,H$4&lt;$AE223),OR(H$4&gt;=$AD223,H$4&lt;$AE223)),IF(OR(AND(H$4&gt;=$AH223,H$4&lt;$AI223),AND(H$4&gt;=$AJ223,H$4&lt;$AK223)),$AG223,$AF223),0)))</f>
        <v/>
      </c>
      <c r="I223" s="40">
        <f>IF(OR($A223="",$AF223=""),"",IF($AL223=1,0,IF(IF($AE223&gt;$AD223,AND(I$4&gt;=$AD223,I$4&lt;$AE223),OR(I$4&gt;=$AD223,I$4&lt;$AE223)),IF(OR(AND(I$4&gt;=$AH223,I$4&lt;$AI223),AND(I$4&gt;=$AJ223,I$4&lt;$AK223)),$AG223,$AF223),0)))</f>
        <v/>
      </c>
      <c r="J223" s="40">
        <f>IF(OR($A223="",$AF223=""),"",IF($AL223=1,0,IF(IF($AE223&gt;$AD223,AND(J$4&gt;=$AD223,J$4&lt;$AE223),OR(J$4&gt;=$AD223,J$4&lt;$AE223)),IF(OR(AND(J$4&gt;=$AH223,J$4&lt;$AI223),AND(J$4&gt;=$AJ223,J$4&lt;$AK223)),$AG223,$AF223),0)))</f>
        <v/>
      </c>
      <c r="K223" s="40">
        <f>IF(OR($A223="",$AF223=""),"",IF($AL223=1,0,IF(IF($AE223&gt;$AD223,AND(K$4&gt;=$AD223,K$4&lt;$AE223),OR(K$4&gt;=$AD223,K$4&lt;$AE223)),IF(OR(AND(K$4&gt;=$AH223,K$4&lt;$AI223),AND(K$4&gt;=$AJ223,K$4&lt;$AK223)),$AG223,$AF223),0)))</f>
        <v/>
      </c>
      <c r="L223" s="40">
        <f>IF(OR($A223="",$AF223=""),"",IF($AL223=1,0,IF(IF($AE223&gt;$AD223,AND(L$4&gt;=$AD223,L$4&lt;$AE223),OR(L$4&gt;=$AD223,L$4&lt;$AE223)),IF(OR(AND(L$4&gt;=$AH223,L$4&lt;$AI223),AND(L$4&gt;=$AJ223,L$4&lt;$AK223)),$AG223,$AF223),0)))</f>
        <v/>
      </c>
      <c r="M223" s="40">
        <f>IF(OR($A223="",$AF223=""),"",IF($AL223=1,0,IF(IF($AE223&gt;$AD223,AND(M$4&gt;=$AD223,M$4&lt;$AE223),OR(M$4&gt;=$AD223,M$4&lt;$AE223)),IF(OR(AND(M$4&gt;=$AH223,M$4&lt;$AI223),AND(M$4&gt;=$AJ223,M$4&lt;$AK223)),$AG223,$AF223),0)))</f>
        <v/>
      </c>
      <c r="N223" s="40">
        <f>IF(OR($A223="",$AF223=""),"",IF($AL223=1,0,IF(IF($AE223&gt;$AD223,AND(N$4&gt;=$AD223,N$4&lt;$AE223),OR(N$4&gt;=$AD223,N$4&lt;$AE223)),IF(OR(AND(N$4&gt;=$AH223,N$4&lt;$AI223),AND(N$4&gt;=$AJ223,N$4&lt;$AK223)),$AG223,$AF223),0)))</f>
        <v/>
      </c>
      <c r="O223" s="40">
        <f>IF(OR($A223="",$AF223=""),"",IF($AL223=1,0,IF(IF($AE223&gt;$AD223,AND(O$4&gt;=$AD223,O$4&lt;$AE223),OR(O$4&gt;=$AD223,O$4&lt;$AE223)),IF(OR(AND(O$4&gt;=$AH223,O$4&lt;$AI223),AND(O$4&gt;=$AJ223,O$4&lt;$AK223)),$AG223,$AF223),0)))</f>
        <v/>
      </c>
      <c r="P223" s="40">
        <f>IF(OR($A223="",$AF223=""),"",IF($AL223=1,0,IF(IF($AE223&gt;$AD223,AND(P$4&gt;=$AD223,P$4&lt;$AE223),OR(P$4&gt;=$AD223,P$4&lt;$AE223)),IF(OR(AND(P$4&gt;=$AH223,P$4&lt;$AI223),AND(P$4&gt;=$AJ223,P$4&lt;$AK223)),$AG223,$AF223),0)))</f>
        <v/>
      </c>
      <c r="Q223" s="40">
        <f>IF(OR($A223="",$AF223=""),"",IF($AL223=1,0,IF(IF($AE223&gt;$AD223,AND(Q$4&gt;=$AD223,Q$4&lt;$AE223),OR(Q$4&gt;=$AD223,Q$4&lt;$AE223)),IF(OR(AND(Q$4&gt;=$AH223,Q$4&lt;$AI223),AND(Q$4&gt;=$AJ223,Q$4&lt;$AK223)),$AG223,$AF223),0)))</f>
        <v/>
      </c>
      <c r="R223" s="40">
        <f>IF(OR($A223="",$AF223=""),"",IF($AL223=1,0,IF(IF($AE223&gt;$AD223,AND(R$4&gt;=$AD223,R$4&lt;$AE223),OR(R$4&gt;=$AD223,R$4&lt;$AE223)),IF(OR(AND(R$4&gt;=$AH223,R$4&lt;$AI223),AND(R$4&gt;=$AJ223,R$4&lt;$AK223)),$AG223,$AF223),0)))</f>
        <v/>
      </c>
      <c r="S223" s="40">
        <f>IF(OR($A223="",$AF223=""),"",IF($AL223=1,0,IF(IF($AE223&gt;$AD223,AND(S$4&gt;=$AD223,S$4&lt;$AE223),OR(S$4&gt;=$AD223,S$4&lt;$AE223)),IF(OR(AND(S$4&gt;=$AH223,S$4&lt;$AI223),AND(S$4&gt;=$AJ223,S$4&lt;$AK223)),$AG223,$AF223),0)))</f>
        <v/>
      </c>
      <c r="T223" s="40">
        <f>IF(OR($A223="",$AF223=""),"",IF($AL223=1,0,IF(IF($AE223&gt;$AD223,AND(T$4&gt;=$AD223,T$4&lt;$AE223),OR(T$4&gt;=$AD223,T$4&lt;$AE223)),IF(OR(AND(T$4&gt;=$AH223,T$4&lt;$AI223),AND(T$4&gt;=$AJ223,T$4&lt;$AK223)),$AG223,$AF223),0)))</f>
        <v/>
      </c>
      <c r="U223" s="40">
        <f>IF(OR($A223="",$AF223=""),"",IF($AL223=1,0,IF(IF($AE223&gt;$AD223,AND(U$4&gt;=$AD223,U$4&lt;$AE223),OR(U$4&gt;=$AD223,U$4&lt;$AE223)),IF(OR(AND(U$4&gt;=$AH223,U$4&lt;$AI223),AND(U$4&gt;=$AJ223,U$4&lt;$AK223)),$AG223,$AF223),0)))</f>
        <v/>
      </c>
      <c r="V223" s="40">
        <f>IF(OR($A223="",$AF223=""),"",IF($AL223=1,0,IF(IF($AE223&gt;$AD223,AND(V$4&gt;=$AD223,V$4&lt;$AE223),OR(V$4&gt;=$AD223,V$4&lt;$AE223)),IF(OR(AND(V$4&gt;=$AH223,V$4&lt;$AI223),AND(V$4&gt;=$AJ223,V$4&lt;$AK223)),$AG223,$AF223),0)))</f>
        <v/>
      </c>
      <c r="W223" s="40">
        <f>IF(OR($A223="",$AF223=""),"",IF($AL223=1,0,IF(IF($AE223&gt;$AD223,AND(W$4&gt;=$AD223,W$4&lt;$AE223),OR(W$4&gt;=$AD223,W$4&lt;$AE223)),IF(OR(AND(W$4&gt;=$AH223,W$4&lt;$AI223),AND(W$4&gt;=$AJ223,W$4&lt;$AK223)),$AG223,$AF223),0)))</f>
        <v/>
      </c>
      <c r="X223" s="40">
        <f>IF(OR($A223="",$AF223=""),"",IF($AL223=1,0,IF(IF($AE223&gt;$AD223,AND(X$4&gt;=$AD223,X$4&lt;$AE223),OR(X$4&gt;=$AD223,X$4&lt;$AE223)),IF(OR(AND(X$4&gt;=$AH223,X$4&lt;$AI223),AND(X$4&gt;=$AJ223,X$4&lt;$AK223)),$AG223,$AF223),0)))</f>
        <v/>
      </c>
      <c r="Y223" s="40">
        <f>IF(OR($A223="",$AF223=""),"",IF($AL223=1,0,IF(IF($AE223&gt;$AD223,AND(Y$4&gt;=$AD223,Y$4&lt;$AE223),OR(Y$4&gt;=$AD223,Y$4&lt;$AE223)),IF(OR(AND(Y$4&gt;=$AH223,Y$4&lt;$AI223),AND(Y$4&gt;=$AJ223,Y$4&lt;$AK223)),$AG223,$AF223),0)))</f>
        <v/>
      </c>
      <c r="Z223" s="40">
        <f>IF(OR($A223="",$AF223=""),"",IF($AL223=1,0,IF(IF($AE223&gt;$AD223,AND(Z$4&gt;=$AD223,Z$4&lt;$AE223),OR(Z$4&gt;=$AD223,Z$4&lt;$AE223)),IF(OR(AND(Z$4&gt;=$AH223,Z$4&lt;$AI223),AND(Z$4&gt;=$AJ223,Z$4&lt;$AK223)),$AG223,$AF223),0)))</f>
        <v/>
      </c>
      <c r="AA223" s="41">
        <f>IF($A223="","",SUM(C223:Z223))</f>
        <v/>
      </c>
      <c r="AC223" s="42" t="n">
        <v>1</v>
      </c>
      <c r="AD223" s="42">
        <f>IF('3 Movimento'!$B$39&lt;&gt;"",'3 Movimento'!$B$39,IF('1 Loja'!B$16="",0,'1 Loja'!B$16))*24</f>
        <v/>
      </c>
      <c r="AE223" s="42">
        <f>IF('3 Movimento'!$C$39&lt;&gt;"",'3 Movimento'!$C$39,IF('1 Loja'!B$17="",0,'1 Loja'!B$17))*24</f>
        <v/>
      </c>
      <c r="AF223" s="42">
        <f>IF('3 Movimento'!$D$39="","",'3 Movimento'!$D$39)</f>
        <v/>
      </c>
      <c r="AG223" s="42">
        <f>IF('3 Movimento'!$E$39="",AF223,'3 Movimento'!$E$39)</f>
        <v/>
      </c>
      <c r="AH223" s="42">
        <f>IF('1 Loja'!B$18="",-1,'1 Loja'!B$18*24)</f>
        <v/>
      </c>
      <c r="AI223" s="42">
        <f>IF('1 Loja'!B$19="",-1,'1 Loja'!B$19*24)</f>
        <v/>
      </c>
      <c r="AJ223" s="42">
        <f>IF('1 Loja'!B$20="",-1,'1 Loja'!B$20*24)</f>
        <v/>
      </c>
      <c r="AK223" s="42">
        <f>IF('1 Loja'!B$21="",-1,'1 Loja'!B$21*24)</f>
        <v/>
      </c>
      <c r="AL223" s="42">
        <f>IF(AND('3 Movimento'!$B$39="",'3 Movimento'!$C$39="",OR('1 Loja'!B$16="",'1 Loja'!B$17="")),1,0)</f>
        <v/>
      </c>
    </row>
    <row r="224">
      <c r="A224" s="39">
        <f>IF('3 Movimento'!$A$39="","",'3 Movimento'!$A$39)</f>
        <v/>
      </c>
      <c r="B224" s="39" t="inlineStr">
        <is>
          <t>Terça</t>
        </is>
      </c>
      <c r="C224" s="40">
        <f>IF(OR($A224="",$AF224=""),"",IF($AL224=1,0,IF(IF($AE224&gt;$AD224,AND(C$4&gt;=$AD224,C$4&lt;$AE224),OR(C$4&gt;=$AD224,C$4&lt;$AE224)),IF(OR(AND(C$4&gt;=$AH224,C$4&lt;$AI224),AND(C$4&gt;=$AJ224,C$4&lt;$AK224)),$AG224,$AF224),0)))</f>
        <v/>
      </c>
      <c r="D224" s="40">
        <f>IF(OR($A224="",$AF224=""),"",IF($AL224=1,0,IF(IF($AE224&gt;$AD224,AND(D$4&gt;=$AD224,D$4&lt;$AE224),OR(D$4&gt;=$AD224,D$4&lt;$AE224)),IF(OR(AND(D$4&gt;=$AH224,D$4&lt;$AI224),AND(D$4&gt;=$AJ224,D$4&lt;$AK224)),$AG224,$AF224),0)))</f>
        <v/>
      </c>
      <c r="E224" s="40">
        <f>IF(OR($A224="",$AF224=""),"",IF($AL224=1,0,IF(IF($AE224&gt;$AD224,AND(E$4&gt;=$AD224,E$4&lt;$AE224),OR(E$4&gt;=$AD224,E$4&lt;$AE224)),IF(OR(AND(E$4&gt;=$AH224,E$4&lt;$AI224),AND(E$4&gt;=$AJ224,E$4&lt;$AK224)),$AG224,$AF224),0)))</f>
        <v/>
      </c>
      <c r="F224" s="40">
        <f>IF(OR($A224="",$AF224=""),"",IF($AL224=1,0,IF(IF($AE224&gt;$AD224,AND(F$4&gt;=$AD224,F$4&lt;$AE224),OR(F$4&gt;=$AD224,F$4&lt;$AE224)),IF(OR(AND(F$4&gt;=$AH224,F$4&lt;$AI224),AND(F$4&gt;=$AJ224,F$4&lt;$AK224)),$AG224,$AF224),0)))</f>
        <v/>
      </c>
      <c r="G224" s="40">
        <f>IF(OR($A224="",$AF224=""),"",IF($AL224=1,0,IF(IF($AE224&gt;$AD224,AND(G$4&gt;=$AD224,G$4&lt;$AE224),OR(G$4&gt;=$AD224,G$4&lt;$AE224)),IF(OR(AND(G$4&gt;=$AH224,G$4&lt;$AI224),AND(G$4&gt;=$AJ224,G$4&lt;$AK224)),$AG224,$AF224),0)))</f>
        <v/>
      </c>
      <c r="H224" s="40">
        <f>IF(OR($A224="",$AF224=""),"",IF($AL224=1,0,IF(IF($AE224&gt;$AD224,AND(H$4&gt;=$AD224,H$4&lt;$AE224),OR(H$4&gt;=$AD224,H$4&lt;$AE224)),IF(OR(AND(H$4&gt;=$AH224,H$4&lt;$AI224),AND(H$4&gt;=$AJ224,H$4&lt;$AK224)),$AG224,$AF224),0)))</f>
        <v/>
      </c>
      <c r="I224" s="40">
        <f>IF(OR($A224="",$AF224=""),"",IF($AL224=1,0,IF(IF($AE224&gt;$AD224,AND(I$4&gt;=$AD224,I$4&lt;$AE224),OR(I$4&gt;=$AD224,I$4&lt;$AE224)),IF(OR(AND(I$4&gt;=$AH224,I$4&lt;$AI224),AND(I$4&gt;=$AJ224,I$4&lt;$AK224)),$AG224,$AF224),0)))</f>
        <v/>
      </c>
      <c r="J224" s="40">
        <f>IF(OR($A224="",$AF224=""),"",IF($AL224=1,0,IF(IF($AE224&gt;$AD224,AND(J$4&gt;=$AD224,J$4&lt;$AE224),OR(J$4&gt;=$AD224,J$4&lt;$AE224)),IF(OR(AND(J$4&gt;=$AH224,J$4&lt;$AI224),AND(J$4&gt;=$AJ224,J$4&lt;$AK224)),$AG224,$AF224),0)))</f>
        <v/>
      </c>
      <c r="K224" s="40">
        <f>IF(OR($A224="",$AF224=""),"",IF($AL224=1,0,IF(IF($AE224&gt;$AD224,AND(K$4&gt;=$AD224,K$4&lt;$AE224),OR(K$4&gt;=$AD224,K$4&lt;$AE224)),IF(OR(AND(K$4&gt;=$AH224,K$4&lt;$AI224),AND(K$4&gt;=$AJ224,K$4&lt;$AK224)),$AG224,$AF224),0)))</f>
        <v/>
      </c>
      <c r="L224" s="40">
        <f>IF(OR($A224="",$AF224=""),"",IF($AL224=1,0,IF(IF($AE224&gt;$AD224,AND(L$4&gt;=$AD224,L$4&lt;$AE224),OR(L$4&gt;=$AD224,L$4&lt;$AE224)),IF(OR(AND(L$4&gt;=$AH224,L$4&lt;$AI224),AND(L$4&gt;=$AJ224,L$4&lt;$AK224)),$AG224,$AF224),0)))</f>
        <v/>
      </c>
      <c r="M224" s="40">
        <f>IF(OR($A224="",$AF224=""),"",IF($AL224=1,0,IF(IF($AE224&gt;$AD224,AND(M$4&gt;=$AD224,M$4&lt;$AE224),OR(M$4&gt;=$AD224,M$4&lt;$AE224)),IF(OR(AND(M$4&gt;=$AH224,M$4&lt;$AI224),AND(M$4&gt;=$AJ224,M$4&lt;$AK224)),$AG224,$AF224),0)))</f>
        <v/>
      </c>
      <c r="N224" s="40">
        <f>IF(OR($A224="",$AF224=""),"",IF($AL224=1,0,IF(IF($AE224&gt;$AD224,AND(N$4&gt;=$AD224,N$4&lt;$AE224),OR(N$4&gt;=$AD224,N$4&lt;$AE224)),IF(OR(AND(N$4&gt;=$AH224,N$4&lt;$AI224),AND(N$4&gt;=$AJ224,N$4&lt;$AK224)),$AG224,$AF224),0)))</f>
        <v/>
      </c>
      <c r="O224" s="40">
        <f>IF(OR($A224="",$AF224=""),"",IF($AL224=1,0,IF(IF($AE224&gt;$AD224,AND(O$4&gt;=$AD224,O$4&lt;$AE224),OR(O$4&gt;=$AD224,O$4&lt;$AE224)),IF(OR(AND(O$4&gt;=$AH224,O$4&lt;$AI224),AND(O$4&gt;=$AJ224,O$4&lt;$AK224)),$AG224,$AF224),0)))</f>
        <v/>
      </c>
      <c r="P224" s="40">
        <f>IF(OR($A224="",$AF224=""),"",IF($AL224=1,0,IF(IF($AE224&gt;$AD224,AND(P$4&gt;=$AD224,P$4&lt;$AE224),OR(P$4&gt;=$AD224,P$4&lt;$AE224)),IF(OR(AND(P$4&gt;=$AH224,P$4&lt;$AI224),AND(P$4&gt;=$AJ224,P$4&lt;$AK224)),$AG224,$AF224),0)))</f>
        <v/>
      </c>
      <c r="Q224" s="40">
        <f>IF(OR($A224="",$AF224=""),"",IF($AL224=1,0,IF(IF($AE224&gt;$AD224,AND(Q$4&gt;=$AD224,Q$4&lt;$AE224),OR(Q$4&gt;=$AD224,Q$4&lt;$AE224)),IF(OR(AND(Q$4&gt;=$AH224,Q$4&lt;$AI224),AND(Q$4&gt;=$AJ224,Q$4&lt;$AK224)),$AG224,$AF224),0)))</f>
        <v/>
      </c>
      <c r="R224" s="40">
        <f>IF(OR($A224="",$AF224=""),"",IF($AL224=1,0,IF(IF($AE224&gt;$AD224,AND(R$4&gt;=$AD224,R$4&lt;$AE224),OR(R$4&gt;=$AD224,R$4&lt;$AE224)),IF(OR(AND(R$4&gt;=$AH224,R$4&lt;$AI224),AND(R$4&gt;=$AJ224,R$4&lt;$AK224)),$AG224,$AF224),0)))</f>
        <v/>
      </c>
      <c r="S224" s="40">
        <f>IF(OR($A224="",$AF224=""),"",IF($AL224=1,0,IF(IF($AE224&gt;$AD224,AND(S$4&gt;=$AD224,S$4&lt;$AE224),OR(S$4&gt;=$AD224,S$4&lt;$AE224)),IF(OR(AND(S$4&gt;=$AH224,S$4&lt;$AI224),AND(S$4&gt;=$AJ224,S$4&lt;$AK224)),$AG224,$AF224),0)))</f>
        <v/>
      </c>
      <c r="T224" s="40">
        <f>IF(OR($A224="",$AF224=""),"",IF($AL224=1,0,IF(IF($AE224&gt;$AD224,AND(T$4&gt;=$AD224,T$4&lt;$AE224),OR(T$4&gt;=$AD224,T$4&lt;$AE224)),IF(OR(AND(T$4&gt;=$AH224,T$4&lt;$AI224),AND(T$4&gt;=$AJ224,T$4&lt;$AK224)),$AG224,$AF224),0)))</f>
        <v/>
      </c>
      <c r="U224" s="40">
        <f>IF(OR($A224="",$AF224=""),"",IF($AL224=1,0,IF(IF($AE224&gt;$AD224,AND(U$4&gt;=$AD224,U$4&lt;$AE224),OR(U$4&gt;=$AD224,U$4&lt;$AE224)),IF(OR(AND(U$4&gt;=$AH224,U$4&lt;$AI224),AND(U$4&gt;=$AJ224,U$4&lt;$AK224)),$AG224,$AF224),0)))</f>
        <v/>
      </c>
      <c r="V224" s="40">
        <f>IF(OR($A224="",$AF224=""),"",IF($AL224=1,0,IF(IF($AE224&gt;$AD224,AND(V$4&gt;=$AD224,V$4&lt;$AE224),OR(V$4&gt;=$AD224,V$4&lt;$AE224)),IF(OR(AND(V$4&gt;=$AH224,V$4&lt;$AI224),AND(V$4&gt;=$AJ224,V$4&lt;$AK224)),$AG224,$AF224),0)))</f>
        <v/>
      </c>
      <c r="W224" s="40">
        <f>IF(OR($A224="",$AF224=""),"",IF($AL224=1,0,IF(IF($AE224&gt;$AD224,AND(W$4&gt;=$AD224,W$4&lt;$AE224),OR(W$4&gt;=$AD224,W$4&lt;$AE224)),IF(OR(AND(W$4&gt;=$AH224,W$4&lt;$AI224),AND(W$4&gt;=$AJ224,W$4&lt;$AK224)),$AG224,$AF224),0)))</f>
        <v/>
      </c>
      <c r="X224" s="40">
        <f>IF(OR($A224="",$AF224=""),"",IF($AL224=1,0,IF(IF($AE224&gt;$AD224,AND(X$4&gt;=$AD224,X$4&lt;$AE224),OR(X$4&gt;=$AD224,X$4&lt;$AE224)),IF(OR(AND(X$4&gt;=$AH224,X$4&lt;$AI224),AND(X$4&gt;=$AJ224,X$4&lt;$AK224)),$AG224,$AF224),0)))</f>
        <v/>
      </c>
      <c r="Y224" s="40">
        <f>IF(OR($A224="",$AF224=""),"",IF($AL224=1,0,IF(IF($AE224&gt;$AD224,AND(Y$4&gt;=$AD224,Y$4&lt;$AE224),OR(Y$4&gt;=$AD224,Y$4&lt;$AE224)),IF(OR(AND(Y$4&gt;=$AH224,Y$4&lt;$AI224),AND(Y$4&gt;=$AJ224,Y$4&lt;$AK224)),$AG224,$AF224),0)))</f>
        <v/>
      </c>
      <c r="Z224" s="40">
        <f>IF(OR($A224="",$AF224=""),"",IF($AL224=1,0,IF(IF($AE224&gt;$AD224,AND(Z$4&gt;=$AD224,Z$4&lt;$AE224),OR(Z$4&gt;=$AD224,Z$4&lt;$AE224)),IF(OR(AND(Z$4&gt;=$AH224,Z$4&lt;$AI224),AND(Z$4&gt;=$AJ224,Z$4&lt;$AK224)),$AG224,$AF224),0)))</f>
        <v/>
      </c>
      <c r="AA224" s="41">
        <f>IF($A224="","",SUM(C224:Z224))</f>
        <v/>
      </c>
      <c r="AC224" s="42" t="n">
        <v>1</v>
      </c>
      <c r="AD224" s="42">
        <f>IF('3 Movimento'!$B$39&lt;&gt;"",'3 Movimento'!$B$39,IF('1 Loja'!B$16="",0,'1 Loja'!B$16))*24</f>
        <v/>
      </c>
      <c r="AE224" s="42">
        <f>IF('3 Movimento'!$C$39&lt;&gt;"",'3 Movimento'!$C$39,IF('1 Loja'!B$17="",0,'1 Loja'!B$17))*24</f>
        <v/>
      </c>
      <c r="AF224" s="42">
        <f>IF('3 Movimento'!$D$39="","",'3 Movimento'!$D$39)</f>
        <v/>
      </c>
      <c r="AG224" s="42">
        <f>IF('3 Movimento'!$E$39="",AF224,'3 Movimento'!$E$39)</f>
        <v/>
      </c>
      <c r="AH224" s="42">
        <f>IF('1 Loja'!B$18="",-1,'1 Loja'!B$18*24)</f>
        <v/>
      </c>
      <c r="AI224" s="42">
        <f>IF('1 Loja'!B$19="",-1,'1 Loja'!B$19*24)</f>
        <v/>
      </c>
      <c r="AJ224" s="42">
        <f>IF('1 Loja'!B$20="",-1,'1 Loja'!B$20*24)</f>
        <v/>
      </c>
      <c r="AK224" s="42">
        <f>IF('1 Loja'!B$21="",-1,'1 Loja'!B$21*24)</f>
        <v/>
      </c>
      <c r="AL224" s="42">
        <f>IF(AND('3 Movimento'!$B$39="",'3 Movimento'!$C$39="",OR('1 Loja'!B$16="",'1 Loja'!B$17="")),1,0)</f>
        <v/>
      </c>
    </row>
    <row r="225">
      <c r="A225" s="39">
        <f>IF('3 Movimento'!$A$39="","",'3 Movimento'!$A$39)</f>
        <v/>
      </c>
      <c r="B225" s="39" t="inlineStr">
        <is>
          <t>Quarta</t>
        </is>
      </c>
      <c r="C225" s="40">
        <f>IF(OR($A225="",$AF225=""),"",IF($AL225=1,0,IF(IF($AE225&gt;$AD225,AND(C$4&gt;=$AD225,C$4&lt;$AE225),OR(C$4&gt;=$AD225,C$4&lt;$AE225)),IF(OR(AND(C$4&gt;=$AH225,C$4&lt;$AI225),AND(C$4&gt;=$AJ225,C$4&lt;$AK225)),$AG225,$AF225),0)))</f>
        <v/>
      </c>
      <c r="D225" s="40">
        <f>IF(OR($A225="",$AF225=""),"",IF($AL225=1,0,IF(IF($AE225&gt;$AD225,AND(D$4&gt;=$AD225,D$4&lt;$AE225),OR(D$4&gt;=$AD225,D$4&lt;$AE225)),IF(OR(AND(D$4&gt;=$AH225,D$4&lt;$AI225),AND(D$4&gt;=$AJ225,D$4&lt;$AK225)),$AG225,$AF225),0)))</f>
        <v/>
      </c>
      <c r="E225" s="40">
        <f>IF(OR($A225="",$AF225=""),"",IF($AL225=1,0,IF(IF($AE225&gt;$AD225,AND(E$4&gt;=$AD225,E$4&lt;$AE225),OR(E$4&gt;=$AD225,E$4&lt;$AE225)),IF(OR(AND(E$4&gt;=$AH225,E$4&lt;$AI225),AND(E$4&gt;=$AJ225,E$4&lt;$AK225)),$AG225,$AF225),0)))</f>
        <v/>
      </c>
      <c r="F225" s="40">
        <f>IF(OR($A225="",$AF225=""),"",IF($AL225=1,0,IF(IF($AE225&gt;$AD225,AND(F$4&gt;=$AD225,F$4&lt;$AE225),OR(F$4&gt;=$AD225,F$4&lt;$AE225)),IF(OR(AND(F$4&gt;=$AH225,F$4&lt;$AI225),AND(F$4&gt;=$AJ225,F$4&lt;$AK225)),$AG225,$AF225),0)))</f>
        <v/>
      </c>
      <c r="G225" s="40">
        <f>IF(OR($A225="",$AF225=""),"",IF($AL225=1,0,IF(IF($AE225&gt;$AD225,AND(G$4&gt;=$AD225,G$4&lt;$AE225),OR(G$4&gt;=$AD225,G$4&lt;$AE225)),IF(OR(AND(G$4&gt;=$AH225,G$4&lt;$AI225),AND(G$4&gt;=$AJ225,G$4&lt;$AK225)),$AG225,$AF225),0)))</f>
        <v/>
      </c>
      <c r="H225" s="40">
        <f>IF(OR($A225="",$AF225=""),"",IF($AL225=1,0,IF(IF($AE225&gt;$AD225,AND(H$4&gt;=$AD225,H$4&lt;$AE225),OR(H$4&gt;=$AD225,H$4&lt;$AE225)),IF(OR(AND(H$4&gt;=$AH225,H$4&lt;$AI225),AND(H$4&gt;=$AJ225,H$4&lt;$AK225)),$AG225,$AF225),0)))</f>
        <v/>
      </c>
      <c r="I225" s="40">
        <f>IF(OR($A225="",$AF225=""),"",IF($AL225=1,0,IF(IF($AE225&gt;$AD225,AND(I$4&gt;=$AD225,I$4&lt;$AE225),OR(I$4&gt;=$AD225,I$4&lt;$AE225)),IF(OR(AND(I$4&gt;=$AH225,I$4&lt;$AI225),AND(I$4&gt;=$AJ225,I$4&lt;$AK225)),$AG225,$AF225),0)))</f>
        <v/>
      </c>
      <c r="J225" s="40">
        <f>IF(OR($A225="",$AF225=""),"",IF($AL225=1,0,IF(IF($AE225&gt;$AD225,AND(J$4&gt;=$AD225,J$4&lt;$AE225),OR(J$4&gt;=$AD225,J$4&lt;$AE225)),IF(OR(AND(J$4&gt;=$AH225,J$4&lt;$AI225),AND(J$4&gt;=$AJ225,J$4&lt;$AK225)),$AG225,$AF225),0)))</f>
        <v/>
      </c>
      <c r="K225" s="40">
        <f>IF(OR($A225="",$AF225=""),"",IF($AL225=1,0,IF(IF($AE225&gt;$AD225,AND(K$4&gt;=$AD225,K$4&lt;$AE225),OR(K$4&gt;=$AD225,K$4&lt;$AE225)),IF(OR(AND(K$4&gt;=$AH225,K$4&lt;$AI225),AND(K$4&gt;=$AJ225,K$4&lt;$AK225)),$AG225,$AF225),0)))</f>
        <v/>
      </c>
      <c r="L225" s="40">
        <f>IF(OR($A225="",$AF225=""),"",IF($AL225=1,0,IF(IF($AE225&gt;$AD225,AND(L$4&gt;=$AD225,L$4&lt;$AE225),OR(L$4&gt;=$AD225,L$4&lt;$AE225)),IF(OR(AND(L$4&gt;=$AH225,L$4&lt;$AI225),AND(L$4&gt;=$AJ225,L$4&lt;$AK225)),$AG225,$AF225),0)))</f>
        <v/>
      </c>
      <c r="M225" s="40">
        <f>IF(OR($A225="",$AF225=""),"",IF($AL225=1,0,IF(IF($AE225&gt;$AD225,AND(M$4&gt;=$AD225,M$4&lt;$AE225),OR(M$4&gt;=$AD225,M$4&lt;$AE225)),IF(OR(AND(M$4&gt;=$AH225,M$4&lt;$AI225),AND(M$4&gt;=$AJ225,M$4&lt;$AK225)),$AG225,$AF225),0)))</f>
        <v/>
      </c>
      <c r="N225" s="40">
        <f>IF(OR($A225="",$AF225=""),"",IF($AL225=1,0,IF(IF($AE225&gt;$AD225,AND(N$4&gt;=$AD225,N$4&lt;$AE225),OR(N$4&gt;=$AD225,N$4&lt;$AE225)),IF(OR(AND(N$4&gt;=$AH225,N$4&lt;$AI225),AND(N$4&gt;=$AJ225,N$4&lt;$AK225)),$AG225,$AF225),0)))</f>
        <v/>
      </c>
      <c r="O225" s="40">
        <f>IF(OR($A225="",$AF225=""),"",IF($AL225=1,0,IF(IF($AE225&gt;$AD225,AND(O$4&gt;=$AD225,O$4&lt;$AE225),OR(O$4&gt;=$AD225,O$4&lt;$AE225)),IF(OR(AND(O$4&gt;=$AH225,O$4&lt;$AI225),AND(O$4&gt;=$AJ225,O$4&lt;$AK225)),$AG225,$AF225),0)))</f>
        <v/>
      </c>
      <c r="P225" s="40">
        <f>IF(OR($A225="",$AF225=""),"",IF($AL225=1,0,IF(IF($AE225&gt;$AD225,AND(P$4&gt;=$AD225,P$4&lt;$AE225),OR(P$4&gt;=$AD225,P$4&lt;$AE225)),IF(OR(AND(P$4&gt;=$AH225,P$4&lt;$AI225),AND(P$4&gt;=$AJ225,P$4&lt;$AK225)),$AG225,$AF225),0)))</f>
        <v/>
      </c>
      <c r="Q225" s="40">
        <f>IF(OR($A225="",$AF225=""),"",IF($AL225=1,0,IF(IF($AE225&gt;$AD225,AND(Q$4&gt;=$AD225,Q$4&lt;$AE225),OR(Q$4&gt;=$AD225,Q$4&lt;$AE225)),IF(OR(AND(Q$4&gt;=$AH225,Q$4&lt;$AI225),AND(Q$4&gt;=$AJ225,Q$4&lt;$AK225)),$AG225,$AF225),0)))</f>
        <v/>
      </c>
      <c r="R225" s="40">
        <f>IF(OR($A225="",$AF225=""),"",IF($AL225=1,0,IF(IF($AE225&gt;$AD225,AND(R$4&gt;=$AD225,R$4&lt;$AE225),OR(R$4&gt;=$AD225,R$4&lt;$AE225)),IF(OR(AND(R$4&gt;=$AH225,R$4&lt;$AI225),AND(R$4&gt;=$AJ225,R$4&lt;$AK225)),$AG225,$AF225),0)))</f>
        <v/>
      </c>
      <c r="S225" s="40">
        <f>IF(OR($A225="",$AF225=""),"",IF($AL225=1,0,IF(IF($AE225&gt;$AD225,AND(S$4&gt;=$AD225,S$4&lt;$AE225),OR(S$4&gt;=$AD225,S$4&lt;$AE225)),IF(OR(AND(S$4&gt;=$AH225,S$4&lt;$AI225),AND(S$4&gt;=$AJ225,S$4&lt;$AK225)),$AG225,$AF225),0)))</f>
        <v/>
      </c>
      <c r="T225" s="40">
        <f>IF(OR($A225="",$AF225=""),"",IF($AL225=1,0,IF(IF($AE225&gt;$AD225,AND(T$4&gt;=$AD225,T$4&lt;$AE225),OR(T$4&gt;=$AD225,T$4&lt;$AE225)),IF(OR(AND(T$4&gt;=$AH225,T$4&lt;$AI225),AND(T$4&gt;=$AJ225,T$4&lt;$AK225)),$AG225,$AF225),0)))</f>
        <v/>
      </c>
      <c r="U225" s="40">
        <f>IF(OR($A225="",$AF225=""),"",IF($AL225=1,0,IF(IF($AE225&gt;$AD225,AND(U$4&gt;=$AD225,U$4&lt;$AE225),OR(U$4&gt;=$AD225,U$4&lt;$AE225)),IF(OR(AND(U$4&gt;=$AH225,U$4&lt;$AI225),AND(U$4&gt;=$AJ225,U$4&lt;$AK225)),$AG225,$AF225),0)))</f>
        <v/>
      </c>
      <c r="V225" s="40">
        <f>IF(OR($A225="",$AF225=""),"",IF($AL225=1,0,IF(IF($AE225&gt;$AD225,AND(V$4&gt;=$AD225,V$4&lt;$AE225),OR(V$4&gt;=$AD225,V$4&lt;$AE225)),IF(OR(AND(V$4&gt;=$AH225,V$4&lt;$AI225),AND(V$4&gt;=$AJ225,V$4&lt;$AK225)),$AG225,$AF225),0)))</f>
        <v/>
      </c>
      <c r="W225" s="40">
        <f>IF(OR($A225="",$AF225=""),"",IF($AL225=1,0,IF(IF($AE225&gt;$AD225,AND(W$4&gt;=$AD225,W$4&lt;$AE225),OR(W$4&gt;=$AD225,W$4&lt;$AE225)),IF(OR(AND(W$4&gt;=$AH225,W$4&lt;$AI225),AND(W$4&gt;=$AJ225,W$4&lt;$AK225)),$AG225,$AF225),0)))</f>
        <v/>
      </c>
      <c r="X225" s="40">
        <f>IF(OR($A225="",$AF225=""),"",IF($AL225=1,0,IF(IF($AE225&gt;$AD225,AND(X$4&gt;=$AD225,X$4&lt;$AE225),OR(X$4&gt;=$AD225,X$4&lt;$AE225)),IF(OR(AND(X$4&gt;=$AH225,X$4&lt;$AI225),AND(X$4&gt;=$AJ225,X$4&lt;$AK225)),$AG225,$AF225),0)))</f>
        <v/>
      </c>
      <c r="Y225" s="40">
        <f>IF(OR($A225="",$AF225=""),"",IF($AL225=1,0,IF(IF($AE225&gt;$AD225,AND(Y$4&gt;=$AD225,Y$4&lt;$AE225),OR(Y$4&gt;=$AD225,Y$4&lt;$AE225)),IF(OR(AND(Y$4&gt;=$AH225,Y$4&lt;$AI225),AND(Y$4&gt;=$AJ225,Y$4&lt;$AK225)),$AG225,$AF225),0)))</f>
        <v/>
      </c>
      <c r="Z225" s="40">
        <f>IF(OR($A225="",$AF225=""),"",IF($AL225=1,0,IF(IF($AE225&gt;$AD225,AND(Z$4&gt;=$AD225,Z$4&lt;$AE225),OR(Z$4&gt;=$AD225,Z$4&lt;$AE225)),IF(OR(AND(Z$4&gt;=$AH225,Z$4&lt;$AI225),AND(Z$4&gt;=$AJ225,Z$4&lt;$AK225)),$AG225,$AF225),0)))</f>
        <v/>
      </c>
      <c r="AA225" s="41">
        <f>IF($A225="","",SUM(C225:Z225))</f>
        <v/>
      </c>
      <c r="AC225" s="42" t="n">
        <v>1</v>
      </c>
      <c r="AD225" s="42">
        <f>IF('3 Movimento'!$B$39&lt;&gt;"",'3 Movimento'!$B$39,IF('1 Loja'!B$16="",0,'1 Loja'!B$16))*24</f>
        <v/>
      </c>
      <c r="AE225" s="42">
        <f>IF('3 Movimento'!$C$39&lt;&gt;"",'3 Movimento'!$C$39,IF('1 Loja'!B$17="",0,'1 Loja'!B$17))*24</f>
        <v/>
      </c>
      <c r="AF225" s="42">
        <f>IF('3 Movimento'!$D$39="","",'3 Movimento'!$D$39)</f>
        <v/>
      </c>
      <c r="AG225" s="42">
        <f>IF('3 Movimento'!$E$39="",AF225,'3 Movimento'!$E$39)</f>
        <v/>
      </c>
      <c r="AH225" s="42">
        <f>IF('1 Loja'!B$18="",-1,'1 Loja'!B$18*24)</f>
        <v/>
      </c>
      <c r="AI225" s="42">
        <f>IF('1 Loja'!B$19="",-1,'1 Loja'!B$19*24)</f>
        <v/>
      </c>
      <c r="AJ225" s="42">
        <f>IF('1 Loja'!B$20="",-1,'1 Loja'!B$20*24)</f>
        <v/>
      </c>
      <c r="AK225" s="42">
        <f>IF('1 Loja'!B$21="",-1,'1 Loja'!B$21*24)</f>
        <v/>
      </c>
      <c r="AL225" s="42">
        <f>IF(AND('3 Movimento'!$B$39="",'3 Movimento'!$C$39="",OR('1 Loja'!B$16="",'1 Loja'!B$17="")),1,0)</f>
        <v/>
      </c>
    </row>
    <row r="226">
      <c r="A226" s="39">
        <f>IF('3 Movimento'!$A$39="","",'3 Movimento'!$A$39)</f>
        <v/>
      </c>
      <c r="B226" s="39" t="inlineStr">
        <is>
          <t>Quinta</t>
        </is>
      </c>
      <c r="C226" s="40">
        <f>IF(OR($A226="",$AF226=""),"",IF($AL226=1,0,IF(IF($AE226&gt;$AD226,AND(C$4&gt;=$AD226,C$4&lt;$AE226),OR(C$4&gt;=$AD226,C$4&lt;$AE226)),IF(OR(AND(C$4&gt;=$AH226,C$4&lt;$AI226),AND(C$4&gt;=$AJ226,C$4&lt;$AK226)),$AG226,$AF226),0)))</f>
        <v/>
      </c>
      <c r="D226" s="40">
        <f>IF(OR($A226="",$AF226=""),"",IF($AL226=1,0,IF(IF($AE226&gt;$AD226,AND(D$4&gt;=$AD226,D$4&lt;$AE226),OR(D$4&gt;=$AD226,D$4&lt;$AE226)),IF(OR(AND(D$4&gt;=$AH226,D$4&lt;$AI226),AND(D$4&gt;=$AJ226,D$4&lt;$AK226)),$AG226,$AF226),0)))</f>
        <v/>
      </c>
      <c r="E226" s="40">
        <f>IF(OR($A226="",$AF226=""),"",IF($AL226=1,0,IF(IF($AE226&gt;$AD226,AND(E$4&gt;=$AD226,E$4&lt;$AE226),OR(E$4&gt;=$AD226,E$4&lt;$AE226)),IF(OR(AND(E$4&gt;=$AH226,E$4&lt;$AI226),AND(E$4&gt;=$AJ226,E$4&lt;$AK226)),$AG226,$AF226),0)))</f>
        <v/>
      </c>
      <c r="F226" s="40">
        <f>IF(OR($A226="",$AF226=""),"",IF($AL226=1,0,IF(IF($AE226&gt;$AD226,AND(F$4&gt;=$AD226,F$4&lt;$AE226),OR(F$4&gt;=$AD226,F$4&lt;$AE226)),IF(OR(AND(F$4&gt;=$AH226,F$4&lt;$AI226),AND(F$4&gt;=$AJ226,F$4&lt;$AK226)),$AG226,$AF226),0)))</f>
        <v/>
      </c>
      <c r="G226" s="40">
        <f>IF(OR($A226="",$AF226=""),"",IF($AL226=1,0,IF(IF($AE226&gt;$AD226,AND(G$4&gt;=$AD226,G$4&lt;$AE226),OR(G$4&gt;=$AD226,G$4&lt;$AE226)),IF(OR(AND(G$4&gt;=$AH226,G$4&lt;$AI226),AND(G$4&gt;=$AJ226,G$4&lt;$AK226)),$AG226,$AF226),0)))</f>
        <v/>
      </c>
      <c r="H226" s="40">
        <f>IF(OR($A226="",$AF226=""),"",IF($AL226=1,0,IF(IF($AE226&gt;$AD226,AND(H$4&gt;=$AD226,H$4&lt;$AE226),OR(H$4&gt;=$AD226,H$4&lt;$AE226)),IF(OR(AND(H$4&gt;=$AH226,H$4&lt;$AI226),AND(H$4&gt;=$AJ226,H$4&lt;$AK226)),$AG226,$AF226),0)))</f>
        <v/>
      </c>
      <c r="I226" s="40">
        <f>IF(OR($A226="",$AF226=""),"",IF($AL226=1,0,IF(IF($AE226&gt;$AD226,AND(I$4&gt;=$AD226,I$4&lt;$AE226),OR(I$4&gt;=$AD226,I$4&lt;$AE226)),IF(OR(AND(I$4&gt;=$AH226,I$4&lt;$AI226),AND(I$4&gt;=$AJ226,I$4&lt;$AK226)),$AG226,$AF226),0)))</f>
        <v/>
      </c>
      <c r="J226" s="40">
        <f>IF(OR($A226="",$AF226=""),"",IF($AL226=1,0,IF(IF($AE226&gt;$AD226,AND(J$4&gt;=$AD226,J$4&lt;$AE226),OR(J$4&gt;=$AD226,J$4&lt;$AE226)),IF(OR(AND(J$4&gt;=$AH226,J$4&lt;$AI226),AND(J$4&gt;=$AJ226,J$4&lt;$AK226)),$AG226,$AF226),0)))</f>
        <v/>
      </c>
      <c r="K226" s="40">
        <f>IF(OR($A226="",$AF226=""),"",IF($AL226=1,0,IF(IF($AE226&gt;$AD226,AND(K$4&gt;=$AD226,K$4&lt;$AE226),OR(K$4&gt;=$AD226,K$4&lt;$AE226)),IF(OR(AND(K$4&gt;=$AH226,K$4&lt;$AI226),AND(K$4&gt;=$AJ226,K$4&lt;$AK226)),$AG226,$AF226),0)))</f>
        <v/>
      </c>
      <c r="L226" s="40">
        <f>IF(OR($A226="",$AF226=""),"",IF($AL226=1,0,IF(IF($AE226&gt;$AD226,AND(L$4&gt;=$AD226,L$4&lt;$AE226),OR(L$4&gt;=$AD226,L$4&lt;$AE226)),IF(OR(AND(L$4&gt;=$AH226,L$4&lt;$AI226),AND(L$4&gt;=$AJ226,L$4&lt;$AK226)),$AG226,$AF226),0)))</f>
        <v/>
      </c>
      <c r="M226" s="40">
        <f>IF(OR($A226="",$AF226=""),"",IF($AL226=1,0,IF(IF($AE226&gt;$AD226,AND(M$4&gt;=$AD226,M$4&lt;$AE226),OR(M$4&gt;=$AD226,M$4&lt;$AE226)),IF(OR(AND(M$4&gt;=$AH226,M$4&lt;$AI226),AND(M$4&gt;=$AJ226,M$4&lt;$AK226)),$AG226,$AF226),0)))</f>
        <v/>
      </c>
      <c r="N226" s="40">
        <f>IF(OR($A226="",$AF226=""),"",IF($AL226=1,0,IF(IF($AE226&gt;$AD226,AND(N$4&gt;=$AD226,N$4&lt;$AE226),OR(N$4&gt;=$AD226,N$4&lt;$AE226)),IF(OR(AND(N$4&gt;=$AH226,N$4&lt;$AI226),AND(N$4&gt;=$AJ226,N$4&lt;$AK226)),$AG226,$AF226),0)))</f>
        <v/>
      </c>
      <c r="O226" s="40">
        <f>IF(OR($A226="",$AF226=""),"",IF($AL226=1,0,IF(IF($AE226&gt;$AD226,AND(O$4&gt;=$AD226,O$4&lt;$AE226),OR(O$4&gt;=$AD226,O$4&lt;$AE226)),IF(OR(AND(O$4&gt;=$AH226,O$4&lt;$AI226),AND(O$4&gt;=$AJ226,O$4&lt;$AK226)),$AG226,$AF226),0)))</f>
        <v/>
      </c>
      <c r="P226" s="40">
        <f>IF(OR($A226="",$AF226=""),"",IF($AL226=1,0,IF(IF($AE226&gt;$AD226,AND(P$4&gt;=$AD226,P$4&lt;$AE226),OR(P$4&gt;=$AD226,P$4&lt;$AE226)),IF(OR(AND(P$4&gt;=$AH226,P$4&lt;$AI226),AND(P$4&gt;=$AJ226,P$4&lt;$AK226)),$AG226,$AF226),0)))</f>
        <v/>
      </c>
      <c r="Q226" s="40">
        <f>IF(OR($A226="",$AF226=""),"",IF($AL226=1,0,IF(IF($AE226&gt;$AD226,AND(Q$4&gt;=$AD226,Q$4&lt;$AE226),OR(Q$4&gt;=$AD226,Q$4&lt;$AE226)),IF(OR(AND(Q$4&gt;=$AH226,Q$4&lt;$AI226),AND(Q$4&gt;=$AJ226,Q$4&lt;$AK226)),$AG226,$AF226),0)))</f>
        <v/>
      </c>
      <c r="R226" s="40">
        <f>IF(OR($A226="",$AF226=""),"",IF($AL226=1,0,IF(IF($AE226&gt;$AD226,AND(R$4&gt;=$AD226,R$4&lt;$AE226),OR(R$4&gt;=$AD226,R$4&lt;$AE226)),IF(OR(AND(R$4&gt;=$AH226,R$4&lt;$AI226),AND(R$4&gt;=$AJ226,R$4&lt;$AK226)),$AG226,$AF226),0)))</f>
        <v/>
      </c>
      <c r="S226" s="40">
        <f>IF(OR($A226="",$AF226=""),"",IF($AL226=1,0,IF(IF($AE226&gt;$AD226,AND(S$4&gt;=$AD226,S$4&lt;$AE226),OR(S$4&gt;=$AD226,S$4&lt;$AE226)),IF(OR(AND(S$4&gt;=$AH226,S$4&lt;$AI226),AND(S$4&gt;=$AJ226,S$4&lt;$AK226)),$AG226,$AF226),0)))</f>
        <v/>
      </c>
      <c r="T226" s="40">
        <f>IF(OR($A226="",$AF226=""),"",IF($AL226=1,0,IF(IF($AE226&gt;$AD226,AND(T$4&gt;=$AD226,T$4&lt;$AE226),OR(T$4&gt;=$AD226,T$4&lt;$AE226)),IF(OR(AND(T$4&gt;=$AH226,T$4&lt;$AI226),AND(T$4&gt;=$AJ226,T$4&lt;$AK226)),$AG226,$AF226),0)))</f>
        <v/>
      </c>
      <c r="U226" s="40">
        <f>IF(OR($A226="",$AF226=""),"",IF($AL226=1,0,IF(IF($AE226&gt;$AD226,AND(U$4&gt;=$AD226,U$4&lt;$AE226),OR(U$4&gt;=$AD226,U$4&lt;$AE226)),IF(OR(AND(U$4&gt;=$AH226,U$4&lt;$AI226),AND(U$4&gt;=$AJ226,U$4&lt;$AK226)),$AG226,$AF226),0)))</f>
        <v/>
      </c>
      <c r="V226" s="40">
        <f>IF(OR($A226="",$AF226=""),"",IF($AL226=1,0,IF(IF($AE226&gt;$AD226,AND(V$4&gt;=$AD226,V$4&lt;$AE226),OR(V$4&gt;=$AD226,V$4&lt;$AE226)),IF(OR(AND(V$4&gt;=$AH226,V$4&lt;$AI226),AND(V$4&gt;=$AJ226,V$4&lt;$AK226)),$AG226,$AF226),0)))</f>
        <v/>
      </c>
      <c r="W226" s="40">
        <f>IF(OR($A226="",$AF226=""),"",IF($AL226=1,0,IF(IF($AE226&gt;$AD226,AND(W$4&gt;=$AD226,W$4&lt;$AE226),OR(W$4&gt;=$AD226,W$4&lt;$AE226)),IF(OR(AND(W$4&gt;=$AH226,W$4&lt;$AI226),AND(W$4&gt;=$AJ226,W$4&lt;$AK226)),$AG226,$AF226),0)))</f>
        <v/>
      </c>
      <c r="X226" s="40">
        <f>IF(OR($A226="",$AF226=""),"",IF($AL226=1,0,IF(IF($AE226&gt;$AD226,AND(X$4&gt;=$AD226,X$4&lt;$AE226),OR(X$4&gt;=$AD226,X$4&lt;$AE226)),IF(OR(AND(X$4&gt;=$AH226,X$4&lt;$AI226),AND(X$4&gt;=$AJ226,X$4&lt;$AK226)),$AG226,$AF226),0)))</f>
        <v/>
      </c>
      <c r="Y226" s="40">
        <f>IF(OR($A226="",$AF226=""),"",IF($AL226=1,0,IF(IF($AE226&gt;$AD226,AND(Y$4&gt;=$AD226,Y$4&lt;$AE226),OR(Y$4&gt;=$AD226,Y$4&lt;$AE226)),IF(OR(AND(Y$4&gt;=$AH226,Y$4&lt;$AI226),AND(Y$4&gt;=$AJ226,Y$4&lt;$AK226)),$AG226,$AF226),0)))</f>
        <v/>
      </c>
      <c r="Z226" s="40">
        <f>IF(OR($A226="",$AF226=""),"",IF($AL226=1,0,IF(IF($AE226&gt;$AD226,AND(Z$4&gt;=$AD226,Z$4&lt;$AE226),OR(Z$4&gt;=$AD226,Z$4&lt;$AE226)),IF(OR(AND(Z$4&gt;=$AH226,Z$4&lt;$AI226),AND(Z$4&gt;=$AJ226,Z$4&lt;$AK226)),$AG226,$AF226),0)))</f>
        <v/>
      </c>
      <c r="AA226" s="41">
        <f>IF($A226="","",SUM(C226:Z226))</f>
        <v/>
      </c>
      <c r="AC226" s="42" t="n">
        <v>1</v>
      </c>
      <c r="AD226" s="42">
        <f>IF('3 Movimento'!$B$39&lt;&gt;"",'3 Movimento'!$B$39,IF('1 Loja'!B$16="",0,'1 Loja'!B$16))*24</f>
        <v/>
      </c>
      <c r="AE226" s="42">
        <f>IF('3 Movimento'!$C$39&lt;&gt;"",'3 Movimento'!$C$39,IF('1 Loja'!B$17="",0,'1 Loja'!B$17))*24</f>
        <v/>
      </c>
      <c r="AF226" s="42">
        <f>IF('3 Movimento'!$D$39="","",'3 Movimento'!$D$39)</f>
        <v/>
      </c>
      <c r="AG226" s="42">
        <f>IF('3 Movimento'!$E$39="",AF226,'3 Movimento'!$E$39)</f>
        <v/>
      </c>
      <c r="AH226" s="42">
        <f>IF('1 Loja'!B$18="",-1,'1 Loja'!B$18*24)</f>
        <v/>
      </c>
      <c r="AI226" s="42">
        <f>IF('1 Loja'!B$19="",-1,'1 Loja'!B$19*24)</f>
        <v/>
      </c>
      <c r="AJ226" s="42">
        <f>IF('1 Loja'!B$20="",-1,'1 Loja'!B$20*24)</f>
        <v/>
      </c>
      <c r="AK226" s="42">
        <f>IF('1 Loja'!B$21="",-1,'1 Loja'!B$21*24)</f>
        <v/>
      </c>
      <c r="AL226" s="42">
        <f>IF(AND('3 Movimento'!$B$39="",'3 Movimento'!$C$39="",OR('1 Loja'!B$16="",'1 Loja'!B$17="")),1,0)</f>
        <v/>
      </c>
    </row>
    <row r="227">
      <c r="A227" s="39">
        <f>IF('3 Movimento'!$A$39="","",'3 Movimento'!$A$39)</f>
        <v/>
      </c>
      <c r="B227" s="39" t="inlineStr">
        <is>
          <t>Sexta</t>
        </is>
      </c>
      <c r="C227" s="40">
        <f>IF(OR($A227="",$AF227=""),"",IF($AL227=1,0,IF(IF($AE227&gt;$AD227,AND(C$4&gt;=$AD227,C$4&lt;$AE227),OR(C$4&gt;=$AD227,C$4&lt;$AE227)),IF(OR(AND(C$4&gt;=$AH227,C$4&lt;$AI227),AND(C$4&gt;=$AJ227,C$4&lt;$AK227)),$AG227,$AF227),0)))</f>
        <v/>
      </c>
      <c r="D227" s="40">
        <f>IF(OR($A227="",$AF227=""),"",IF($AL227=1,0,IF(IF($AE227&gt;$AD227,AND(D$4&gt;=$AD227,D$4&lt;$AE227),OR(D$4&gt;=$AD227,D$4&lt;$AE227)),IF(OR(AND(D$4&gt;=$AH227,D$4&lt;$AI227),AND(D$4&gt;=$AJ227,D$4&lt;$AK227)),$AG227,$AF227),0)))</f>
        <v/>
      </c>
      <c r="E227" s="40">
        <f>IF(OR($A227="",$AF227=""),"",IF($AL227=1,0,IF(IF($AE227&gt;$AD227,AND(E$4&gt;=$AD227,E$4&lt;$AE227),OR(E$4&gt;=$AD227,E$4&lt;$AE227)),IF(OR(AND(E$4&gt;=$AH227,E$4&lt;$AI227),AND(E$4&gt;=$AJ227,E$4&lt;$AK227)),$AG227,$AF227),0)))</f>
        <v/>
      </c>
      <c r="F227" s="40">
        <f>IF(OR($A227="",$AF227=""),"",IF($AL227=1,0,IF(IF($AE227&gt;$AD227,AND(F$4&gt;=$AD227,F$4&lt;$AE227),OR(F$4&gt;=$AD227,F$4&lt;$AE227)),IF(OR(AND(F$4&gt;=$AH227,F$4&lt;$AI227),AND(F$4&gt;=$AJ227,F$4&lt;$AK227)),$AG227,$AF227),0)))</f>
        <v/>
      </c>
      <c r="G227" s="40">
        <f>IF(OR($A227="",$AF227=""),"",IF($AL227=1,0,IF(IF($AE227&gt;$AD227,AND(G$4&gt;=$AD227,G$4&lt;$AE227),OR(G$4&gt;=$AD227,G$4&lt;$AE227)),IF(OR(AND(G$4&gt;=$AH227,G$4&lt;$AI227),AND(G$4&gt;=$AJ227,G$4&lt;$AK227)),$AG227,$AF227),0)))</f>
        <v/>
      </c>
      <c r="H227" s="40">
        <f>IF(OR($A227="",$AF227=""),"",IF($AL227=1,0,IF(IF($AE227&gt;$AD227,AND(H$4&gt;=$AD227,H$4&lt;$AE227),OR(H$4&gt;=$AD227,H$4&lt;$AE227)),IF(OR(AND(H$4&gt;=$AH227,H$4&lt;$AI227),AND(H$4&gt;=$AJ227,H$4&lt;$AK227)),$AG227,$AF227),0)))</f>
        <v/>
      </c>
      <c r="I227" s="40">
        <f>IF(OR($A227="",$AF227=""),"",IF($AL227=1,0,IF(IF($AE227&gt;$AD227,AND(I$4&gt;=$AD227,I$4&lt;$AE227),OR(I$4&gt;=$AD227,I$4&lt;$AE227)),IF(OR(AND(I$4&gt;=$AH227,I$4&lt;$AI227),AND(I$4&gt;=$AJ227,I$4&lt;$AK227)),$AG227,$AF227),0)))</f>
        <v/>
      </c>
      <c r="J227" s="40">
        <f>IF(OR($A227="",$AF227=""),"",IF($AL227=1,0,IF(IF($AE227&gt;$AD227,AND(J$4&gt;=$AD227,J$4&lt;$AE227),OR(J$4&gt;=$AD227,J$4&lt;$AE227)),IF(OR(AND(J$4&gt;=$AH227,J$4&lt;$AI227),AND(J$4&gt;=$AJ227,J$4&lt;$AK227)),$AG227,$AF227),0)))</f>
        <v/>
      </c>
      <c r="K227" s="40">
        <f>IF(OR($A227="",$AF227=""),"",IF($AL227=1,0,IF(IF($AE227&gt;$AD227,AND(K$4&gt;=$AD227,K$4&lt;$AE227),OR(K$4&gt;=$AD227,K$4&lt;$AE227)),IF(OR(AND(K$4&gt;=$AH227,K$4&lt;$AI227),AND(K$4&gt;=$AJ227,K$4&lt;$AK227)),$AG227,$AF227),0)))</f>
        <v/>
      </c>
      <c r="L227" s="40">
        <f>IF(OR($A227="",$AF227=""),"",IF($AL227=1,0,IF(IF($AE227&gt;$AD227,AND(L$4&gt;=$AD227,L$4&lt;$AE227),OR(L$4&gt;=$AD227,L$4&lt;$AE227)),IF(OR(AND(L$4&gt;=$AH227,L$4&lt;$AI227),AND(L$4&gt;=$AJ227,L$4&lt;$AK227)),$AG227,$AF227),0)))</f>
        <v/>
      </c>
      <c r="M227" s="40">
        <f>IF(OR($A227="",$AF227=""),"",IF($AL227=1,0,IF(IF($AE227&gt;$AD227,AND(M$4&gt;=$AD227,M$4&lt;$AE227),OR(M$4&gt;=$AD227,M$4&lt;$AE227)),IF(OR(AND(M$4&gt;=$AH227,M$4&lt;$AI227),AND(M$4&gt;=$AJ227,M$4&lt;$AK227)),$AG227,$AF227),0)))</f>
        <v/>
      </c>
      <c r="N227" s="40">
        <f>IF(OR($A227="",$AF227=""),"",IF($AL227=1,0,IF(IF($AE227&gt;$AD227,AND(N$4&gt;=$AD227,N$4&lt;$AE227),OR(N$4&gt;=$AD227,N$4&lt;$AE227)),IF(OR(AND(N$4&gt;=$AH227,N$4&lt;$AI227),AND(N$4&gt;=$AJ227,N$4&lt;$AK227)),$AG227,$AF227),0)))</f>
        <v/>
      </c>
      <c r="O227" s="40">
        <f>IF(OR($A227="",$AF227=""),"",IF($AL227=1,0,IF(IF($AE227&gt;$AD227,AND(O$4&gt;=$AD227,O$4&lt;$AE227),OR(O$4&gt;=$AD227,O$4&lt;$AE227)),IF(OR(AND(O$4&gt;=$AH227,O$4&lt;$AI227),AND(O$4&gt;=$AJ227,O$4&lt;$AK227)),$AG227,$AF227),0)))</f>
        <v/>
      </c>
      <c r="P227" s="40">
        <f>IF(OR($A227="",$AF227=""),"",IF($AL227=1,0,IF(IF($AE227&gt;$AD227,AND(P$4&gt;=$AD227,P$4&lt;$AE227),OR(P$4&gt;=$AD227,P$4&lt;$AE227)),IF(OR(AND(P$4&gt;=$AH227,P$4&lt;$AI227),AND(P$4&gt;=$AJ227,P$4&lt;$AK227)),$AG227,$AF227),0)))</f>
        <v/>
      </c>
      <c r="Q227" s="40">
        <f>IF(OR($A227="",$AF227=""),"",IF($AL227=1,0,IF(IF($AE227&gt;$AD227,AND(Q$4&gt;=$AD227,Q$4&lt;$AE227),OR(Q$4&gt;=$AD227,Q$4&lt;$AE227)),IF(OR(AND(Q$4&gt;=$AH227,Q$4&lt;$AI227),AND(Q$4&gt;=$AJ227,Q$4&lt;$AK227)),$AG227,$AF227),0)))</f>
        <v/>
      </c>
      <c r="R227" s="40">
        <f>IF(OR($A227="",$AF227=""),"",IF($AL227=1,0,IF(IF($AE227&gt;$AD227,AND(R$4&gt;=$AD227,R$4&lt;$AE227),OR(R$4&gt;=$AD227,R$4&lt;$AE227)),IF(OR(AND(R$4&gt;=$AH227,R$4&lt;$AI227),AND(R$4&gt;=$AJ227,R$4&lt;$AK227)),$AG227,$AF227),0)))</f>
        <v/>
      </c>
      <c r="S227" s="40">
        <f>IF(OR($A227="",$AF227=""),"",IF($AL227=1,0,IF(IF($AE227&gt;$AD227,AND(S$4&gt;=$AD227,S$4&lt;$AE227),OR(S$4&gt;=$AD227,S$4&lt;$AE227)),IF(OR(AND(S$4&gt;=$AH227,S$4&lt;$AI227),AND(S$4&gt;=$AJ227,S$4&lt;$AK227)),$AG227,$AF227),0)))</f>
        <v/>
      </c>
      <c r="T227" s="40">
        <f>IF(OR($A227="",$AF227=""),"",IF($AL227=1,0,IF(IF($AE227&gt;$AD227,AND(T$4&gt;=$AD227,T$4&lt;$AE227),OR(T$4&gt;=$AD227,T$4&lt;$AE227)),IF(OR(AND(T$4&gt;=$AH227,T$4&lt;$AI227),AND(T$4&gt;=$AJ227,T$4&lt;$AK227)),$AG227,$AF227),0)))</f>
        <v/>
      </c>
      <c r="U227" s="40">
        <f>IF(OR($A227="",$AF227=""),"",IF($AL227=1,0,IF(IF($AE227&gt;$AD227,AND(U$4&gt;=$AD227,U$4&lt;$AE227),OR(U$4&gt;=$AD227,U$4&lt;$AE227)),IF(OR(AND(U$4&gt;=$AH227,U$4&lt;$AI227),AND(U$4&gt;=$AJ227,U$4&lt;$AK227)),$AG227,$AF227),0)))</f>
        <v/>
      </c>
      <c r="V227" s="40">
        <f>IF(OR($A227="",$AF227=""),"",IF($AL227=1,0,IF(IF($AE227&gt;$AD227,AND(V$4&gt;=$AD227,V$4&lt;$AE227),OR(V$4&gt;=$AD227,V$4&lt;$AE227)),IF(OR(AND(V$4&gt;=$AH227,V$4&lt;$AI227),AND(V$4&gt;=$AJ227,V$4&lt;$AK227)),$AG227,$AF227),0)))</f>
        <v/>
      </c>
      <c r="W227" s="40">
        <f>IF(OR($A227="",$AF227=""),"",IF($AL227=1,0,IF(IF($AE227&gt;$AD227,AND(W$4&gt;=$AD227,W$4&lt;$AE227),OR(W$4&gt;=$AD227,W$4&lt;$AE227)),IF(OR(AND(W$4&gt;=$AH227,W$4&lt;$AI227),AND(W$4&gt;=$AJ227,W$4&lt;$AK227)),$AG227,$AF227),0)))</f>
        <v/>
      </c>
      <c r="X227" s="40">
        <f>IF(OR($A227="",$AF227=""),"",IF($AL227=1,0,IF(IF($AE227&gt;$AD227,AND(X$4&gt;=$AD227,X$4&lt;$AE227),OR(X$4&gt;=$AD227,X$4&lt;$AE227)),IF(OR(AND(X$4&gt;=$AH227,X$4&lt;$AI227),AND(X$4&gt;=$AJ227,X$4&lt;$AK227)),$AG227,$AF227),0)))</f>
        <v/>
      </c>
      <c r="Y227" s="40">
        <f>IF(OR($A227="",$AF227=""),"",IF($AL227=1,0,IF(IF($AE227&gt;$AD227,AND(Y$4&gt;=$AD227,Y$4&lt;$AE227),OR(Y$4&gt;=$AD227,Y$4&lt;$AE227)),IF(OR(AND(Y$4&gt;=$AH227,Y$4&lt;$AI227),AND(Y$4&gt;=$AJ227,Y$4&lt;$AK227)),$AG227,$AF227),0)))</f>
        <v/>
      </c>
      <c r="Z227" s="40">
        <f>IF(OR($A227="",$AF227=""),"",IF($AL227=1,0,IF(IF($AE227&gt;$AD227,AND(Z$4&gt;=$AD227,Z$4&lt;$AE227),OR(Z$4&gt;=$AD227,Z$4&lt;$AE227)),IF(OR(AND(Z$4&gt;=$AH227,Z$4&lt;$AI227),AND(Z$4&gt;=$AJ227,Z$4&lt;$AK227)),$AG227,$AF227),0)))</f>
        <v/>
      </c>
      <c r="AA227" s="41">
        <f>IF($A227="","",SUM(C227:Z227))</f>
        <v/>
      </c>
      <c r="AC227" s="42" t="n">
        <v>1</v>
      </c>
      <c r="AD227" s="42">
        <f>IF('3 Movimento'!$B$39&lt;&gt;"",'3 Movimento'!$B$39,IF('1 Loja'!B$16="",0,'1 Loja'!B$16))*24</f>
        <v/>
      </c>
      <c r="AE227" s="42">
        <f>IF('3 Movimento'!$C$39&lt;&gt;"",'3 Movimento'!$C$39,IF('1 Loja'!B$17="",0,'1 Loja'!B$17))*24</f>
        <v/>
      </c>
      <c r="AF227" s="42">
        <f>IF('3 Movimento'!$D$39="","",'3 Movimento'!$D$39)</f>
        <v/>
      </c>
      <c r="AG227" s="42">
        <f>IF('3 Movimento'!$E$39="",AF227,'3 Movimento'!$E$39)</f>
        <v/>
      </c>
      <c r="AH227" s="42">
        <f>IF('1 Loja'!B$18="",-1,'1 Loja'!B$18*24)</f>
        <v/>
      </c>
      <c r="AI227" s="42">
        <f>IF('1 Loja'!B$19="",-1,'1 Loja'!B$19*24)</f>
        <v/>
      </c>
      <c r="AJ227" s="42">
        <f>IF('1 Loja'!B$20="",-1,'1 Loja'!B$20*24)</f>
        <v/>
      </c>
      <c r="AK227" s="42">
        <f>IF('1 Loja'!B$21="",-1,'1 Loja'!B$21*24)</f>
        <v/>
      </c>
      <c r="AL227" s="42">
        <f>IF(AND('3 Movimento'!$B$39="",'3 Movimento'!$C$39="",OR('1 Loja'!B$16="",'1 Loja'!B$17="")),1,0)</f>
        <v/>
      </c>
    </row>
    <row r="228">
      <c r="A228" s="39">
        <f>IF('3 Movimento'!$A$39="","",'3 Movimento'!$A$39)</f>
        <v/>
      </c>
      <c r="B228" s="39" t="inlineStr">
        <is>
          <t>Sábado</t>
        </is>
      </c>
      <c r="C228" s="40">
        <f>IF(OR($A228="",$AF228=""),"",IF($AL228=1,0,IF(IF($AE228&gt;$AD228,AND(C$4&gt;=$AD228,C$4&lt;$AE228),OR(C$4&gt;=$AD228,C$4&lt;$AE228)),IF(OR(AND(C$4&gt;=$AH228,C$4&lt;$AI228),AND(C$4&gt;=$AJ228,C$4&lt;$AK228)),$AG228,$AF228),0)))</f>
        <v/>
      </c>
      <c r="D228" s="40">
        <f>IF(OR($A228="",$AF228=""),"",IF($AL228=1,0,IF(IF($AE228&gt;$AD228,AND(D$4&gt;=$AD228,D$4&lt;$AE228),OR(D$4&gt;=$AD228,D$4&lt;$AE228)),IF(OR(AND(D$4&gt;=$AH228,D$4&lt;$AI228),AND(D$4&gt;=$AJ228,D$4&lt;$AK228)),$AG228,$AF228),0)))</f>
        <v/>
      </c>
      <c r="E228" s="40">
        <f>IF(OR($A228="",$AF228=""),"",IF($AL228=1,0,IF(IF($AE228&gt;$AD228,AND(E$4&gt;=$AD228,E$4&lt;$AE228),OR(E$4&gt;=$AD228,E$4&lt;$AE228)),IF(OR(AND(E$4&gt;=$AH228,E$4&lt;$AI228),AND(E$4&gt;=$AJ228,E$4&lt;$AK228)),$AG228,$AF228),0)))</f>
        <v/>
      </c>
      <c r="F228" s="40">
        <f>IF(OR($A228="",$AF228=""),"",IF($AL228=1,0,IF(IF($AE228&gt;$AD228,AND(F$4&gt;=$AD228,F$4&lt;$AE228),OR(F$4&gt;=$AD228,F$4&lt;$AE228)),IF(OR(AND(F$4&gt;=$AH228,F$4&lt;$AI228),AND(F$4&gt;=$AJ228,F$4&lt;$AK228)),$AG228,$AF228),0)))</f>
        <v/>
      </c>
      <c r="G228" s="40">
        <f>IF(OR($A228="",$AF228=""),"",IF($AL228=1,0,IF(IF($AE228&gt;$AD228,AND(G$4&gt;=$AD228,G$4&lt;$AE228),OR(G$4&gt;=$AD228,G$4&lt;$AE228)),IF(OR(AND(G$4&gt;=$AH228,G$4&lt;$AI228),AND(G$4&gt;=$AJ228,G$4&lt;$AK228)),$AG228,$AF228),0)))</f>
        <v/>
      </c>
      <c r="H228" s="40">
        <f>IF(OR($A228="",$AF228=""),"",IF($AL228=1,0,IF(IF($AE228&gt;$AD228,AND(H$4&gt;=$AD228,H$4&lt;$AE228),OR(H$4&gt;=$AD228,H$4&lt;$AE228)),IF(OR(AND(H$4&gt;=$AH228,H$4&lt;$AI228),AND(H$4&gt;=$AJ228,H$4&lt;$AK228)),$AG228,$AF228),0)))</f>
        <v/>
      </c>
      <c r="I228" s="40">
        <f>IF(OR($A228="",$AF228=""),"",IF($AL228=1,0,IF(IF($AE228&gt;$AD228,AND(I$4&gt;=$AD228,I$4&lt;$AE228),OR(I$4&gt;=$AD228,I$4&lt;$AE228)),IF(OR(AND(I$4&gt;=$AH228,I$4&lt;$AI228),AND(I$4&gt;=$AJ228,I$4&lt;$AK228)),$AG228,$AF228),0)))</f>
        <v/>
      </c>
      <c r="J228" s="40">
        <f>IF(OR($A228="",$AF228=""),"",IF($AL228=1,0,IF(IF($AE228&gt;$AD228,AND(J$4&gt;=$AD228,J$4&lt;$AE228),OR(J$4&gt;=$AD228,J$4&lt;$AE228)),IF(OR(AND(J$4&gt;=$AH228,J$4&lt;$AI228),AND(J$4&gt;=$AJ228,J$4&lt;$AK228)),$AG228,$AF228),0)))</f>
        <v/>
      </c>
      <c r="K228" s="40">
        <f>IF(OR($A228="",$AF228=""),"",IF($AL228=1,0,IF(IF($AE228&gt;$AD228,AND(K$4&gt;=$AD228,K$4&lt;$AE228),OR(K$4&gt;=$AD228,K$4&lt;$AE228)),IF(OR(AND(K$4&gt;=$AH228,K$4&lt;$AI228),AND(K$4&gt;=$AJ228,K$4&lt;$AK228)),$AG228,$AF228),0)))</f>
        <v/>
      </c>
      <c r="L228" s="40">
        <f>IF(OR($A228="",$AF228=""),"",IF($AL228=1,0,IF(IF($AE228&gt;$AD228,AND(L$4&gt;=$AD228,L$4&lt;$AE228),OR(L$4&gt;=$AD228,L$4&lt;$AE228)),IF(OR(AND(L$4&gt;=$AH228,L$4&lt;$AI228),AND(L$4&gt;=$AJ228,L$4&lt;$AK228)),$AG228,$AF228),0)))</f>
        <v/>
      </c>
      <c r="M228" s="40">
        <f>IF(OR($A228="",$AF228=""),"",IF($AL228=1,0,IF(IF($AE228&gt;$AD228,AND(M$4&gt;=$AD228,M$4&lt;$AE228),OR(M$4&gt;=$AD228,M$4&lt;$AE228)),IF(OR(AND(M$4&gt;=$AH228,M$4&lt;$AI228),AND(M$4&gt;=$AJ228,M$4&lt;$AK228)),$AG228,$AF228),0)))</f>
        <v/>
      </c>
      <c r="N228" s="40">
        <f>IF(OR($A228="",$AF228=""),"",IF($AL228=1,0,IF(IF($AE228&gt;$AD228,AND(N$4&gt;=$AD228,N$4&lt;$AE228),OR(N$4&gt;=$AD228,N$4&lt;$AE228)),IF(OR(AND(N$4&gt;=$AH228,N$4&lt;$AI228),AND(N$4&gt;=$AJ228,N$4&lt;$AK228)),$AG228,$AF228),0)))</f>
        <v/>
      </c>
      <c r="O228" s="40">
        <f>IF(OR($A228="",$AF228=""),"",IF($AL228=1,0,IF(IF($AE228&gt;$AD228,AND(O$4&gt;=$AD228,O$4&lt;$AE228),OR(O$4&gt;=$AD228,O$4&lt;$AE228)),IF(OR(AND(O$4&gt;=$AH228,O$4&lt;$AI228),AND(O$4&gt;=$AJ228,O$4&lt;$AK228)),$AG228,$AF228),0)))</f>
        <v/>
      </c>
      <c r="P228" s="40">
        <f>IF(OR($A228="",$AF228=""),"",IF($AL228=1,0,IF(IF($AE228&gt;$AD228,AND(P$4&gt;=$AD228,P$4&lt;$AE228),OR(P$4&gt;=$AD228,P$4&lt;$AE228)),IF(OR(AND(P$4&gt;=$AH228,P$4&lt;$AI228),AND(P$4&gt;=$AJ228,P$4&lt;$AK228)),$AG228,$AF228),0)))</f>
        <v/>
      </c>
      <c r="Q228" s="40">
        <f>IF(OR($A228="",$AF228=""),"",IF($AL228=1,0,IF(IF($AE228&gt;$AD228,AND(Q$4&gt;=$AD228,Q$4&lt;$AE228),OR(Q$4&gt;=$AD228,Q$4&lt;$AE228)),IF(OR(AND(Q$4&gt;=$AH228,Q$4&lt;$AI228),AND(Q$4&gt;=$AJ228,Q$4&lt;$AK228)),$AG228,$AF228),0)))</f>
        <v/>
      </c>
      <c r="R228" s="40">
        <f>IF(OR($A228="",$AF228=""),"",IF($AL228=1,0,IF(IF($AE228&gt;$AD228,AND(R$4&gt;=$AD228,R$4&lt;$AE228),OR(R$4&gt;=$AD228,R$4&lt;$AE228)),IF(OR(AND(R$4&gt;=$AH228,R$4&lt;$AI228),AND(R$4&gt;=$AJ228,R$4&lt;$AK228)),$AG228,$AF228),0)))</f>
        <v/>
      </c>
      <c r="S228" s="40">
        <f>IF(OR($A228="",$AF228=""),"",IF($AL228=1,0,IF(IF($AE228&gt;$AD228,AND(S$4&gt;=$AD228,S$4&lt;$AE228),OR(S$4&gt;=$AD228,S$4&lt;$AE228)),IF(OR(AND(S$4&gt;=$AH228,S$4&lt;$AI228),AND(S$4&gt;=$AJ228,S$4&lt;$AK228)),$AG228,$AF228),0)))</f>
        <v/>
      </c>
      <c r="T228" s="40">
        <f>IF(OR($A228="",$AF228=""),"",IF($AL228=1,0,IF(IF($AE228&gt;$AD228,AND(T$4&gt;=$AD228,T$4&lt;$AE228),OR(T$4&gt;=$AD228,T$4&lt;$AE228)),IF(OR(AND(T$4&gt;=$AH228,T$4&lt;$AI228),AND(T$4&gt;=$AJ228,T$4&lt;$AK228)),$AG228,$AF228),0)))</f>
        <v/>
      </c>
      <c r="U228" s="40">
        <f>IF(OR($A228="",$AF228=""),"",IF($AL228=1,0,IF(IF($AE228&gt;$AD228,AND(U$4&gt;=$AD228,U$4&lt;$AE228),OR(U$4&gt;=$AD228,U$4&lt;$AE228)),IF(OR(AND(U$4&gt;=$AH228,U$4&lt;$AI228),AND(U$4&gt;=$AJ228,U$4&lt;$AK228)),$AG228,$AF228),0)))</f>
        <v/>
      </c>
      <c r="V228" s="40">
        <f>IF(OR($A228="",$AF228=""),"",IF($AL228=1,0,IF(IF($AE228&gt;$AD228,AND(V$4&gt;=$AD228,V$4&lt;$AE228),OR(V$4&gt;=$AD228,V$4&lt;$AE228)),IF(OR(AND(V$4&gt;=$AH228,V$4&lt;$AI228),AND(V$4&gt;=$AJ228,V$4&lt;$AK228)),$AG228,$AF228),0)))</f>
        <v/>
      </c>
      <c r="W228" s="40">
        <f>IF(OR($A228="",$AF228=""),"",IF($AL228=1,0,IF(IF($AE228&gt;$AD228,AND(W$4&gt;=$AD228,W$4&lt;$AE228),OR(W$4&gt;=$AD228,W$4&lt;$AE228)),IF(OR(AND(W$4&gt;=$AH228,W$4&lt;$AI228),AND(W$4&gt;=$AJ228,W$4&lt;$AK228)),$AG228,$AF228),0)))</f>
        <v/>
      </c>
      <c r="X228" s="40">
        <f>IF(OR($A228="",$AF228=""),"",IF($AL228=1,0,IF(IF($AE228&gt;$AD228,AND(X$4&gt;=$AD228,X$4&lt;$AE228),OR(X$4&gt;=$AD228,X$4&lt;$AE228)),IF(OR(AND(X$4&gt;=$AH228,X$4&lt;$AI228),AND(X$4&gt;=$AJ228,X$4&lt;$AK228)),$AG228,$AF228),0)))</f>
        <v/>
      </c>
      <c r="Y228" s="40">
        <f>IF(OR($A228="",$AF228=""),"",IF($AL228=1,0,IF(IF($AE228&gt;$AD228,AND(Y$4&gt;=$AD228,Y$4&lt;$AE228),OR(Y$4&gt;=$AD228,Y$4&lt;$AE228)),IF(OR(AND(Y$4&gt;=$AH228,Y$4&lt;$AI228),AND(Y$4&gt;=$AJ228,Y$4&lt;$AK228)),$AG228,$AF228),0)))</f>
        <v/>
      </c>
      <c r="Z228" s="40">
        <f>IF(OR($A228="",$AF228=""),"",IF($AL228=1,0,IF(IF($AE228&gt;$AD228,AND(Z$4&gt;=$AD228,Z$4&lt;$AE228),OR(Z$4&gt;=$AD228,Z$4&lt;$AE228)),IF(OR(AND(Z$4&gt;=$AH228,Z$4&lt;$AI228),AND(Z$4&gt;=$AJ228,Z$4&lt;$AK228)),$AG228,$AF228),0)))</f>
        <v/>
      </c>
      <c r="AA228" s="41">
        <f>IF($A228="","",SUM(C228:Z228))</f>
        <v/>
      </c>
      <c r="AC228" s="42" t="n">
        <v>2</v>
      </c>
      <c r="AD228" s="42">
        <f>IF('3 Movimento'!$B$39&lt;&gt;"",'3 Movimento'!$B$39,IF('1 Loja'!C$16="",0,'1 Loja'!C$16))*24</f>
        <v/>
      </c>
      <c r="AE228" s="42">
        <f>IF('3 Movimento'!$C$39&lt;&gt;"",'3 Movimento'!$C$39,IF('1 Loja'!C$17="",0,'1 Loja'!C$17))*24</f>
        <v/>
      </c>
      <c r="AF228" s="42">
        <f>IF('3 Movimento'!$F$39="","",'3 Movimento'!$F$39)</f>
        <v/>
      </c>
      <c r="AG228" s="42">
        <f>IF('3 Movimento'!$G$39="",AF228,'3 Movimento'!$G$39)</f>
        <v/>
      </c>
      <c r="AH228" s="42">
        <f>IF('1 Loja'!C$18="",-1,'1 Loja'!C$18*24)</f>
        <v/>
      </c>
      <c r="AI228" s="42">
        <f>IF('1 Loja'!C$19="",-1,'1 Loja'!C$19*24)</f>
        <v/>
      </c>
      <c r="AJ228" s="42">
        <f>IF('1 Loja'!C$20="",-1,'1 Loja'!C$20*24)</f>
        <v/>
      </c>
      <c r="AK228" s="42">
        <f>IF('1 Loja'!C$21="",-1,'1 Loja'!C$21*24)</f>
        <v/>
      </c>
      <c r="AL228" s="42">
        <f>IF(AND('3 Movimento'!$B$39="",'3 Movimento'!$C$39="",OR('1 Loja'!C$16="",'1 Loja'!C$17="")),1,0)</f>
        <v/>
      </c>
    </row>
    <row r="229">
      <c r="A229" s="39">
        <f>IF('3 Movimento'!$A$39="","",'3 Movimento'!$A$39)</f>
        <v/>
      </c>
      <c r="B229" s="39" t="inlineStr">
        <is>
          <t>Domingo</t>
        </is>
      </c>
      <c r="C229" s="40">
        <f>IF(OR($A229="",$AF229=""),"",IF($AL229=1,0,IF(IF($AE229&gt;$AD229,AND(C$4&gt;=$AD229,C$4&lt;$AE229),OR(C$4&gt;=$AD229,C$4&lt;$AE229)),IF(OR(AND(C$4&gt;=$AH229,C$4&lt;$AI229),AND(C$4&gt;=$AJ229,C$4&lt;$AK229)),$AG229,$AF229),0)))</f>
        <v/>
      </c>
      <c r="D229" s="40">
        <f>IF(OR($A229="",$AF229=""),"",IF($AL229=1,0,IF(IF($AE229&gt;$AD229,AND(D$4&gt;=$AD229,D$4&lt;$AE229),OR(D$4&gt;=$AD229,D$4&lt;$AE229)),IF(OR(AND(D$4&gt;=$AH229,D$4&lt;$AI229),AND(D$4&gt;=$AJ229,D$4&lt;$AK229)),$AG229,$AF229),0)))</f>
        <v/>
      </c>
      <c r="E229" s="40">
        <f>IF(OR($A229="",$AF229=""),"",IF($AL229=1,0,IF(IF($AE229&gt;$AD229,AND(E$4&gt;=$AD229,E$4&lt;$AE229),OR(E$4&gt;=$AD229,E$4&lt;$AE229)),IF(OR(AND(E$4&gt;=$AH229,E$4&lt;$AI229),AND(E$4&gt;=$AJ229,E$4&lt;$AK229)),$AG229,$AF229),0)))</f>
        <v/>
      </c>
      <c r="F229" s="40">
        <f>IF(OR($A229="",$AF229=""),"",IF($AL229=1,0,IF(IF($AE229&gt;$AD229,AND(F$4&gt;=$AD229,F$4&lt;$AE229),OR(F$4&gt;=$AD229,F$4&lt;$AE229)),IF(OR(AND(F$4&gt;=$AH229,F$4&lt;$AI229),AND(F$4&gt;=$AJ229,F$4&lt;$AK229)),$AG229,$AF229),0)))</f>
        <v/>
      </c>
      <c r="G229" s="40">
        <f>IF(OR($A229="",$AF229=""),"",IF($AL229=1,0,IF(IF($AE229&gt;$AD229,AND(G$4&gt;=$AD229,G$4&lt;$AE229),OR(G$4&gt;=$AD229,G$4&lt;$AE229)),IF(OR(AND(G$4&gt;=$AH229,G$4&lt;$AI229),AND(G$4&gt;=$AJ229,G$4&lt;$AK229)),$AG229,$AF229),0)))</f>
        <v/>
      </c>
      <c r="H229" s="40">
        <f>IF(OR($A229="",$AF229=""),"",IF($AL229=1,0,IF(IF($AE229&gt;$AD229,AND(H$4&gt;=$AD229,H$4&lt;$AE229),OR(H$4&gt;=$AD229,H$4&lt;$AE229)),IF(OR(AND(H$4&gt;=$AH229,H$4&lt;$AI229),AND(H$4&gt;=$AJ229,H$4&lt;$AK229)),$AG229,$AF229),0)))</f>
        <v/>
      </c>
      <c r="I229" s="40">
        <f>IF(OR($A229="",$AF229=""),"",IF($AL229=1,0,IF(IF($AE229&gt;$AD229,AND(I$4&gt;=$AD229,I$4&lt;$AE229),OR(I$4&gt;=$AD229,I$4&lt;$AE229)),IF(OR(AND(I$4&gt;=$AH229,I$4&lt;$AI229),AND(I$4&gt;=$AJ229,I$4&lt;$AK229)),$AG229,$AF229),0)))</f>
        <v/>
      </c>
      <c r="J229" s="40">
        <f>IF(OR($A229="",$AF229=""),"",IF($AL229=1,0,IF(IF($AE229&gt;$AD229,AND(J$4&gt;=$AD229,J$4&lt;$AE229),OR(J$4&gt;=$AD229,J$4&lt;$AE229)),IF(OR(AND(J$4&gt;=$AH229,J$4&lt;$AI229),AND(J$4&gt;=$AJ229,J$4&lt;$AK229)),$AG229,$AF229),0)))</f>
        <v/>
      </c>
      <c r="K229" s="40">
        <f>IF(OR($A229="",$AF229=""),"",IF($AL229=1,0,IF(IF($AE229&gt;$AD229,AND(K$4&gt;=$AD229,K$4&lt;$AE229),OR(K$4&gt;=$AD229,K$4&lt;$AE229)),IF(OR(AND(K$4&gt;=$AH229,K$4&lt;$AI229),AND(K$4&gt;=$AJ229,K$4&lt;$AK229)),$AG229,$AF229),0)))</f>
        <v/>
      </c>
      <c r="L229" s="40">
        <f>IF(OR($A229="",$AF229=""),"",IF($AL229=1,0,IF(IF($AE229&gt;$AD229,AND(L$4&gt;=$AD229,L$4&lt;$AE229),OR(L$4&gt;=$AD229,L$4&lt;$AE229)),IF(OR(AND(L$4&gt;=$AH229,L$4&lt;$AI229),AND(L$4&gt;=$AJ229,L$4&lt;$AK229)),$AG229,$AF229),0)))</f>
        <v/>
      </c>
      <c r="M229" s="40">
        <f>IF(OR($A229="",$AF229=""),"",IF($AL229=1,0,IF(IF($AE229&gt;$AD229,AND(M$4&gt;=$AD229,M$4&lt;$AE229),OR(M$4&gt;=$AD229,M$4&lt;$AE229)),IF(OR(AND(M$4&gt;=$AH229,M$4&lt;$AI229),AND(M$4&gt;=$AJ229,M$4&lt;$AK229)),$AG229,$AF229),0)))</f>
        <v/>
      </c>
      <c r="N229" s="40">
        <f>IF(OR($A229="",$AF229=""),"",IF($AL229=1,0,IF(IF($AE229&gt;$AD229,AND(N$4&gt;=$AD229,N$4&lt;$AE229),OR(N$4&gt;=$AD229,N$4&lt;$AE229)),IF(OR(AND(N$4&gt;=$AH229,N$4&lt;$AI229),AND(N$4&gt;=$AJ229,N$4&lt;$AK229)),$AG229,$AF229),0)))</f>
        <v/>
      </c>
      <c r="O229" s="40">
        <f>IF(OR($A229="",$AF229=""),"",IF($AL229=1,0,IF(IF($AE229&gt;$AD229,AND(O$4&gt;=$AD229,O$4&lt;$AE229),OR(O$4&gt;=$AD229,O$4&lt;$AE229)),IF(OR(AND(O$4&gt;=$AH229,O$4&lt;$AI229),AND(O$4&gt;=$AJ229,O$4&lt;$AK229)),$AG229,$AF229),0)))</f>
        <v/>
      </c>
      <c r="P229" s="40">
        <f>IF(OR($A229="",$AF229=""),"",IF($AL229=1,0,IF(IF($AE229&gt;$AD229,AND(P$4&gt;=$AD229,P$4&lt;$AE229),OR(P$4&gt;=$AD229,P$4&lt;$AE229)),IF(OR(AND(P$4&gt;=$AH229,P$4&lt;$AI229),AND(P$4&gt;=$AJ229,P$4&lt;$AK229)),$AG229,$AF229),0)))</f>
        <v/>
      </c>
      <c r="Q229" s="40">
        <f>IF(OR($A229="",$AF229=""),"",IF($AL229=1,0,IF(IF($AE229&gt;$AD229,AND(Q$4&gt;=$AD229,Q$4&lt;$AE229),OR(Q$4&gt;=$AD229,Q$4&lt;$AE229)),IF(OR(AND(Q$4&gt;=$AH229,Q$4&lt;$AI229),AND(Q$4&gt;=$AJ229,Q$4&lt;$AK229)),$AG229,$AF229),0)))</f>
        <v/>
      </c>
      <c r="R229" s="40">
        <f>IF(OR($A229="",$AF229=""),"",IF($AL229=1,0,IF(IF($AE229&gt;$AD229,AND(R$4&gt;=$AD229,R$4&lt;$AE229),OR(R$4&gt;=$AD229,R$4&lt;$AE229)),IF(OR(AND(R$4&gt;=$AH229,R$4&lt;$AI229),AND(R$4&gt;=$AJ229,R$4&lt;$AK229)),$AG229,$AF229),0)))</f>
        <v/>
      </c>
      <c r="S229" s="40">
        <f>IF(OR($A229="",$AF229=""),"",IF($AL229=1,0,IF(IF($AE229&gt;$AD229,AND(S$4&gt;=$AD229,S$4&lt;$AE229),OR(S$4&gt;=$AD229,S$4&lt;$AE229)),IF(OR(AND(S$4&gt;=$AH229,S$4&lt;$AI229),AND(S$4&gt;=$AJ229,S$4&lt;$AK229)),$AG229,$AF229),0)))</f>
        <v/>
      </c>
      <c r="T229" s="40">
        <f>IF(OR($A229="",$AF229=""),"",IF($AL229=1,0,IF(IF($AE229&gt;$AD229,AND(T$4&gt;=$AD229,T$4&lt;$AE229),OR(T$4&gt;=$AD229,T$4&lt;$AE229)),IF(OR(AND(T$4&gt;=$AH229,T$4&lt;$AI229),AND(T$4&gt;=$AJ229,T$4&lt;$AK229)),$AG229,$AF229),0)))</f>
        <v/>
      </c>
      <c r="U229" s="40">
        <f>IF(OR($A229="",$AF229=""),"",IF($AL229=1,0,IF(IF($AE229&gt;$AD229,AND(U$4&gt;=$AD229,U$4&lt;$AE229),OR(U$4&gt;=$AD229,U$4&lt;$AE229)),IF(OR(AND(U$4&gt;=$AH229,U$4&lt;$AI229),AND(U$4&gt;=$AJ229,U$4&lt;$AK229)),$AG229,$AF229),0)))</f>
        <v/>
      </c>
      <c r="V229" s="40">
        <f>IF(OR($A229="",$AF229=""),"",IF($AL229=1,0,IF(IF($AE229&gt;$AD229,AND(V$4&gt;=$AD229,V$4&lt;$AE229),OR(V$4&gt;=$AD229,V$4&lt;$AE229)),IF(OR(AND(V$4&gt;=$AH229,V$4&lt;$AI229),AND(V$4&gt;=$AJ229,V$4&lt;$AK229)),$AG229,$AF229),0)))</f>
        <v/>
      </c>
      <c r="W229" s="40">
        <f>IF(OR($A229="",$AF229=""),"",IF($AL229=1,0,IF(IF($AE229&gt;$AD229,AND(W$4&gt;=$AD229,W$4&lt;$AE229),OR(W$4&gt;=$AD229,W$4&lt;$AE229)),IF(OR(AND(W$4&gt;=$AH229,W$4&lt;$AI229),AND(W$4&gt;=$AJ229,W$4&lt;$AK229)),$AG229,$AF229),0)))</f>
        <v/>
      </c>
      <c r="X229" s="40">
        <f>IF(OR($A229="",$AF229=""),"",IF($AL229=1,0,IF(IF($AE229&gt;$AD229,AND(X$4&gt;=$AD229,X$4&lt;$AE229),OR(X$4&gt;=$AD229,X$4&lt;$AE229)),IF(OR(AND(X$4&gt;=$AH229,X$4&lt;$AI229),AND(X$4&gt;=$AJ229,X$4&lt;$AK229)),$AG229,$AF229),0)))</f>
        <v/>
      </c>
      <c r="Y229" s="40">
        <f>IF(OR($A229="",$AF229=""),"",IF($AL229=1,0,IF(IF($AE229&gt;$AD229,AND(Y$4&gt;=$AD229,Y$4&lt;$AE229),OR(Y$4&gt;=$AD229,Y$4&lt;$AE229)),IF(OR(AND(Y$4&gt;=$AH229,Y$4&lt;$AI229),AND(Y$4&gt;=$AJ229,Y$4&lt;$AK229)),$AG229,$AF229),0)))</f>
        <v/>
      </c>
      <c r="Z229" s="40">
        <f>IF(OR($A229="",$AF229=""),"",IF($AL229=1,0,IF(IF($AE229&gt;$AD229,AND(Z$4&gt;=$AD229,Z$4&lt;$AE229),OR(Z$4&gt;=$AD229,Z$4&lt;$AE229)),IF(OR(AND(Z$4&gt;=$AH229,Z$4&lt;$AI229),AND(Z$4&gt;=$AJ229,Z$4&lt;$AK229)),$AG229,$AF229),0)))</f>
        <v/>
      </c>
      <c r="AA229" s="41">
        <f>IF($A229="","",SUM(C229:Z229))</f>
        <v/>
      </c>
      <c r="AC229" s="42" t="n">
        <v>3</v>
      </c>
      <c r="AD229" s="42">
        <f>IF('3 Movimento'!$B$39&lt;&gt;"",'3 Movimento'!$B$39,IF('1 Loja'!D$16="",0,'1 Loja'!D$16))*24</f>
        <v/>
      </c>
      <c r="AE229" s="42">
        <f>IF('3 Movimento'!$C$39&lt;&gt;"",'3 Movimento'!$C$39,IF('1 Loja'!D$17="",0,'1 Loja'!D$17))*24</f>
        <v/>
      </c>
      <c r="AF229" s="42">
        <f>IF('3 Movimento'!$H$39="","",'3 Movimento'!$H$39)</f>
        <v/>
      </c>
      <c r="AG229" s="42">
        <f>IF('3 Movimento'!$I$39="",AF229,'3 Movimento'!$I$39)</f>
        <v/>
      </c>
      <c r="AH229" s="42">
        <f>IF('1 Loja'!D$18="",-1,'1 Loja'!D$18*24)</f>
        <v/>
      </c>
      <c r="AI229" s="42">
        <f>IF('1 Loja'!D$19="",-1,'1 Loja'!D$19*24)</f>
        <v/>
      </c>
      <c r="AJ229" s="42">
        <f>IF('1 Loja'!D$20="",-1,'1 Loja'!D$20*24)</f>
        <v/>
      </c>
      <c r="AK229" s="42">
        <f>IF('1 Loja'!D$21="",-1,'1 Loja'!D$21*24)</f>
        <v/>
      </c>
      <c r="AL229" s="42">
        <f>IF(AND('3 Movimento'!$B$39="",'3 Movimento'!$C$39="",OR('1 Loja'!D$16="",'1 Loja'!D$17="")),1,0)</f>
        <v/>
      </c>
    </row>
    <row r="230">
      <c r="A230" s="39">
        <f>IF('3 Movimento'!$A$40="","",'3 Movimento'!$A$40)</f>
        <v/>
      </c>
      <c r="B230" s="39" t="inlineStr">
        <is>
          <t>Segunda</t>
        </is>
      </c>
      <c r="C230" s="40">
        <f>IF(OR($A230="",$AF230=""),"",IF($AL230=1,0,IF(IF($AE230&gt;$AD230,AND(C$4&gt;=$AD230,C$4&lt;$AE230),OR(C$4&gt;=$AD230,C$4&lt;$AE230)),IF(OR(AND(C$4&gt;=$AH230,C$4&lt;$AI230),AND(C$4&gt;=$AJ230,C$4&lt;$AK230)),$AG230,$AF230),0)))</f>
        <v/>
      </c>
      <c r="D230" s="40">
        <f>IF(OR($A230="",$AF230=""),"",IF($AL230=1,0,IF(IF($AE230&gt;$AD230,AND(D$4&gt;=$AD230,D$4&lt;$AE230),OR(D$4&gt;=$AD230,D$4&lt;$AE230)),IF(OR(AND(D$4&gt;=$AH230,D$4&lt;$AI230),AND(D$4&gt;=$AJ230,D$4&lt;$AK230)),$AG230,$AF230),0)))</f>
        <v/>
      </c>
      <c r="E230" s="40">
        <f>IF(OR($A230="",$AF230=""),"",IF($AL230=1,0,IF(IF($AE230&gt;$AD230,AND(E$4&gt;=$AD230,E$4&lt;$AE230),OR(E$4&gt;=$AD230,E$4&lt;$AE230)),IF(OR(AND(E$4&gt;=$AH230,E$4&lt;$AI230),AND(E$4&gt;=$AJ230,E$4&lt;$AK230)),$AG230,$AF230),0)))</f>
        <v/>
      </c>
      <c r="F230" s="40">
        <f>IF(OR($A230="",$AF230=""),"",IF($AL230=1,0,IF(IF($AE230&gt;$AD230,AND(F$4&gt;=$AD230,F$4&lt;$AE230),OR(F$4&gt;=$AD230,F$4&lt;$AE230)),IF(OR(AND(F$4&gt;=$AH230,F$4&lt;$AI230),AND(F$4&gt;=$AJ230,F$4&lt;$AK230)),$AG230,$AF230),0)))</f>
        <v/>
      </c>
      <c r="G230" s="40">
        <f>IF(OR($A230="",$AF230=""),"",IF($AL230=1,0,IF(IF($AE230&gt;$AD230,AND(G$4&gt;=$AD230,G$4&lt;$AE230),OR(G$4&gt;=$AD230,G$4&lt;$AE230)),IF(OR(AND(G$4&gt;=$AH230,G$4&lt;$AI230),AND(G$4&gt;=$AJ230,G$4&lt;$AK230)),$AG230,$AF230),0)))</f>
        <v/>
      </c>
      <c r="H230" s="40">
        <f>IF(OR($A230="",$AF230=""),"",IF($AL230=1,0,IF(IF($AE230&gt;$AD230,AND(H$4&gt;=$AD230,H$4&lt;$AE230),OR(H$4&gt;=$AD230,H$4&lt;$AE230)),IF(OR(AND(H$4&gt;=$AH230,H$4&lt;$AI230),AND(H$4&gt;=$AJ230,H$4&lt;$AK230)),$AG230,$AF230),0)))</f>
        <v/>
      </c>
      <c r="I230" s="40">
        <f>IF(OR($A230="",$AF230=""),"",IF($AL230=1,0,IF(IF($AE230&gt;$AD230,AND(I$4&gt;=$AD230,I$4&lt;$AE230),OR(I$4&gt;=$AD230,I$4&lt;$AE230)),IF(OR(AND(I$4&gt;=$AH230,I$4&lt;$AI230),AND(I$4&gt;=$AJ230,I$4&lt;$AK230)),$AG230,$AF230),0)))</f>
        <v/>
      </c>
      <c r="J230" s="40">
        <f>IF(OR($A230="",$AF230=""),"",IF($AL230=1,0,IF(IF($AE230&gt;$AD230,AND(J$4&gt;=$AD230,J$4&lt;$AE230),OR(J$4&gt;=$AD230,J$4&lt;$AE230)),IF(OR(AND(J$4&gt;=$AH230,J$4&lt;$AI230),AND(J$4&gt;=$AJ230,J$4&lt;$AK230)),$AG230,$AF230),0)))</f>
        <v/>
      </c>
      <c r="K230" s="40">
        <f>IF(OR($A230="",$AF230=""),"",IF($AL230=1,0,IF(IF($AE230&gt;$AD230,AND(K$4&gt;=$AD230,K$4&lt;$AE230),OR(K$4&gt;=$AD230,K$4&lt;$AE230)),IF(OR(AND(K$4&gt;=$AH230,K$4&lt;$AI230),AND(K$4&gt;=$AJ230,K$4&lt;$AK230)),$AG230,$AF230),0)))</f>
        <v/>
      </c>
      <c r="L230" s="40">
        <f>IF(OR($A230="",$AF230=""),"",IF($AL230=1,0,IF(IF($AE230&gt;$AD230,AND(L$4&gt;=$AD230,L$4&lt;$AE230),OR(L$4&gt;=$AD230,L$4&lt;$AE230)),IF(OR(AND(L$4&gt;=$AH230,L$4&lt;$AI230),AND(L$4&gt;=$AJ230,L$4&lt;$AK230)),$AG230,$AF230),0)))</f>
        <v/>
      </c>
      <c r="M230" s="40">
        <f>IF(OR($A230="",$AF230=""),"",IF($AL230=1,0,IF(IF($AE230&gt;$AD230,AND(M$4&gt;=$AD230,M$4&lt;$AE230),OR(M$4&gt;=$AD230,M$4&lt;$AE230)),IF(OR(AND(M$4&gt;=$AH230,M$4&lt;$AI230),AND(M$4&gt;=$AJ230,M$4&lt;$AK230)),$AG230,$AF230),0)))</f>
        <v/>
      </c>
      <c r="N230" s="40">
        <f>IF(OR($A230="",$AF230=""),"",IF($AL230=1,0,IF(IF($AE230&gt;$AD230,AND(N$4&gt;=$AD230,N$4&lt;$AE230),OR(N$4&gt;=$AD230,N$4&lt;$AE230)),IF(OR(AND(N$4&gt;=$AH230,N$4&lt;$AI230),AND(N$4&gt;=$AJ230,N$4&lt;$AK230)),$AG230,$AF230),0)))</f>
        <v/>
      </c>
      <c r="O230" s="40">
        <f>IF(OR($A230="",$AF230=""),"",IF($AL230=1,0,IF(IF($AE230&gt;$AD230,AND(O$4&gt;=$AD230,O$4&lt;$AE230),OR(O$4&gt;=$AD230,O$4&lt;$AE230)),IF(OR(AND(O$4&gt;=$AH230,O$4&lt;$AI230),AND(O$4&gt;=$AJ230,O$4&lt;$AK230)),$AG230,$AF230),0)))</f>
        <v/>
      </c>
      <c r="P230" s="40">
        <f>IF(OR($A230="",$AF230=""),"",IF($AL230=1,0,IF(IF($AE230&gt;$AD230,AND(P$4&gt;=$AD230,P$4&lt;$AE230),OR(P$4&gt;=$AD230,P$4&lt;$AE230)),IF(OR(AND(P$4&gt;=$AH230,P$4&lt;$AI230),AND(P$4&gt;=$AJ230,P$4&lt;$AK230)),$AG230,$AF230),0)))</f>
        <v/>
      </c>
      <c r="Q230" s="40">
        <f>IF(OR($A230="",$AF230=""),"",IF($AL230=1,0,IF(IF($AE230&gt;$AD230,AND(Q$4&gt;=$AD230,Q$4&lt;$AE230),OR(Q$4&gt;=$AD230,Q$4&lt;$AE230)),IF(OR(AND(Q$4&gt;=$AH230,Q$4&lt;$AI230),AND(Q$4&gt;=$AJ230,Q$4&lt;$AK230)),$AG230,$AF230),0)))</f>
        <v/>
      </c>
      <c r="R230" s="40">
        <f>IF(OR($A230="",$AF230=""),"",IF($AL230=1,0,IF(IF($AE230&gt;$AD230,AND(R$4&gt;=$AD230,R$4&lt;$AE230),OR(R$4&gt;=$AD230,R$4&lt;$AE230)),IF(OR(AND(R$4&gt;=$AH230,R$4&lt;$AI230),AND(R$4&gt;=$AJ230,R$4&lt;$AK230)),$AG230,$AF230),0)))</f>
        <v/>
      </c>
      <c r="S230" s="40">
        <f>IF(OR($A230="",$AF230=""),"",IF($AL230=1,0,IF(IF($AE230&gt;$AD230,AND(S$4&gt;=$AD230,S$4&lt;$AE230),OR(S$4&gt;=$AD230,S$4&lt;$AE230)),IF(OR(AND(S$4&gt;=$AH230,S$4&lt;$AI230),AND(S$4&gt;=$AJ230,S$4&lt;$AK230)),$AG230,$AF230),0)))</f>
        <v/>
      </c>
      <c r="T230" s="40">
        <f>IF(OR($A230="",$AF230=""),"",IF($AL230=1,0,IF(IF($AE230&gt;$AD230,AND(T$4&gt;=$AD230,T$4&lt;$AE230),OR(T$4&gt;=$AD230,T$4&lt;$AE230)),IF(OR(AND(T$4&gt;=$AH230,T$4&lt;$AI230),AND(T$4&gt;=$AJ230,T$4&lt;$AK230)),$AG230,$AF230),0)))</f>
        <v/>
      </c>
      <c r="U230" s="40">
        <f>IF(OR($A230="",$AF230=""),"",IF($AL230=1,0,IF(IF($AE230&gt;$AD230,AND(U$4&gt;=$AD230,U$4&lt;$AE230),OR(U$4&gt;=$AD230,U$4&lt;$AE230)),IF(OR(AND(U$4&gt;=$AH230,U$4&lt;$AI230),AND(U$4&gt;=$AJ230,U$4&lt;$AK230)),$AG230,$AF230),0)))</f>
        <v/>
      </c>
      <c r="V230" s="40">
        <f>IF(OR($A230="",$AF230=""),"",IF($AL230=1,0,IF(IF($AE230&gt;$AD230,AND(V$4&gt;=$AD230,V$4&lt;$AE230),OR(V$4&gt;=$AD230,V$4&lt;$AE230)),IF(OR(AND(V$4&gt;=$AH230,V$4&lt;$AI230),AND(V$4&gt;=$AJ230,V$4&lt;$AK230)),$AG230,$AF230),0)))</f>
        <v/>
      </c>
      <c r="W230" s="40">
        <f>IF(OR($A230="",$AF230=""),"",IF($AL230=1,0,IF(IF($AE230&gt;$AD230,AND(W$4&gt;=$AD230,W$4&lt;$AE230),OR(W$4&gt;=$AD230,W$4&lt;$AE230)),IF(OR(AND(W$4&gt;=$AH230,W$4&lt;$AI230),AND(W$4&gt;=$AJ230,W$4&lt;$AK230)),$AG230,$AF230),0)))</f>
        <v/>
      </c>
      <c r="X230" s="40">
        <f>IF(OR($A230="",$AF230=""),"",IF($AL230=1,0,IF(IF($AE230&gt;$AD230,AND(X$4&gt;=$AD230,X$4&lt;$AE230),OR(X$4&gt;=$AD230,X$4&lt;$AE230)),IF(OR(AND(X$4&gt;=$AH230,X$4&lt;$AI230),AND(X$4&gt;=$AJ230,X$4&lt;$AK230)),$AG230,$AF230),0)))</f>
        <v/>
      </c>
      <c r="Y230" s="40">
        <f>IF(OR($A230="",$AF230=""),"",IF($AL230=1,0,IF(IF($AE230&gt;$AD230,AND(Y$4&gt;=$AD230,Y$4&lt;$AE230),OR(Y$4&gt;=$AD230,Y$4&lt;$AE230)),IF(OR(AND(Y$4&gt;=$AH230,Y$4&lt;$AI230),AND(Y$4&gt;=$AJ230,Y$4&lt;$AK230)),$AG230,$AF230),0)))</f>
        <v/>
      </c>
      <c r="Z230" s="40">
        <f>IF(OR($A230="",$AF230=""),"",IF($AL230=1,0,IF(IF($AE230&gt;$AD230,AND(Z$4&gt;=$AD230,Z$4&lt;$AE230),OR(Z$4&gt;=$AD230,Z$4&lt;$AE230)),IF(OR(AND(Z$4&gt;=$AH230,Z$4&lt;$AI230),AND(Z$4&gt;=$AJ230,Z$4&lt;$AK230)),$AG230,$AF230),0)))</f>
        <v/>
      </c>
      <c r="AA230" s="41">
        <f>IF($A230="","",SUM(C230:Z230))</f>
        <v/>
      </c>
      <c r="AC230" s="42" t="n">
        <v>1</v>
      </c>
      <c r="AD230" s="42">
        <f>IF('3 Movimento'!$B$40&lt;&gt;"",'3 Movimento'!$B$40,IF('1 Loja'!B$16="",0,'1 Loja'!B$16))*24</f>
        <v/>
      </c>
      <c r="AE230" s="42">
        <f>IF('3 Movimento'!$C$40&lt;&gt;"",'3 Movimento'!$C$40,IF('1 Loja'!B$17="",0,'1 Loja'!B$17))*24</f>
        <v/>
      </c>
      <c r="AF230" s="42">
        <f>IF('3 Movimento'!$D$40="","",'3 Movimento'!$D$40)</f>
        <v/>
      </c>
      <c r="AG230" s="42">
        <f>IF('3 Movimento'!$E$40="",AF230,'3 Movimento'!$E$40)</f>
        <v/>
      </c>
      <c r="AH230" s="42">
        <f>IF('1 Loja'!B$18="",-1,'1 Loja'!B$18*24)</f>
        <v/>
      </c>
      <c r="AI230" s="42">
        <f>IF('1 Loja'!B$19="",-1,'1 Loja'!B$19*24)</f>
        <v/>
      </c>
      <c r="AJ230" s="42">
        <f>IF('1 Loja'!B$20="",-1,'1 Loja'!B$20*24)</f>
        <v/>
      </c>
      <c r="AK230" s="42">
        <f>IF('1 Loja'!B$21="",-1,'1 Loja'!B$21*24)</f>
        <v/>
      </c>
      <c r="AL230" s="42">
        <f>IF(AND('3 Movimento'!$B$40="",'3 Movimento'!$C$40="",OR('1 Loja'!B$16="",'1 Loja'!B$17="")),1,0)</f>
        <v/>
      </c>
    </row>
    <row r="231">
      <c r="A231" s="39">
        <f>IF('3 Movimento'!$A$40="","",'3 Movimento'!$A$40)</f>
        <v/>
      </c>
      <c r="B231" s="39" t="inlineStr">
        <is>
          <t>Terça</t>
        </is>
      </c>
      <c r="C231" s="40">
        <f>IF(OR($A231="",$AF231=""),"",IF($AL231=1,0,IF(IF($AE231&gt;$AD231,AND(C$4&gt;=$AD231,C$4&lt;$AE231),OR(C$4&gt;=$AD231,C$4&lt;$AE231)),IF(OR(AND(C$4&gt;=$AH231,C$4&lt;$AI231),AND(C$4&gt;=$AJ231,C$4&lt;$AK231)),$AG231,$AF231),0)))</f>
        <v/>
      </c>
      <c r="D231" s="40">
        <f>IF(OR($A231="",$AF231=""),"",IF($AL231=1,0,IF(IF($AE231&gt;$AD231,AND(D$4&gt;=$AD231,D$4&lt;$AE231),OR(D$4&gt;=$AD231,D$4&lt;$AE231)),IF(OR(AND(D$4&gt;=$AH231,D$4&lt;$AI231),AND(D$4&gt;=$AJ231,D$4&lt;$AK231)),$AG231,$AF231),0)))</f>
        <v/>
      </c>
      <c r="E231" s="40">
        <f>IF(OR($A231="",$AF231=""),"",IF($AL231=1,0,IF(IF($AE231&gt;$AD231,AND(E$4&gt;=$AD231,E$4&lt;$AE231),OR(E$4&gt;=$AD231,E$4&lt;$AE231)),IF(OR(AND(E$4&gt;=$AH231,E$4&lt;$AI231),AND(E$4&gt;=$AJ231,E$4&lt;$AK231)),$AG231,$AF231),0)))</f>
        <v/>
      </c>
      <c r="F231" s="40">
        <f>IF(OR($A231="",$AF231=""),"",IF($AL231=1,0,IF(IF($AE231&gt;$AD231,AND(F$4&gt;=$AD231,F$4&lt;$AE231),OR(F$4&gt;=$AD231,F$4&lt;$AE231)),IF(OR(AND(F$4&gt;=$AH231,F$4&lt;$AI231),AND(F$4&gt;=$AJ231,F$4&lt;$AK231)),$AG231,$AF231),0)))</f>
        <v/>
      </c>
      <c r="G231" s="40">
        <f>IF(OR($A231="",$AF231=""),"",IF($AL231=1,0,IF(IF($AE231&gt;$AD231,AND(G$4&gt;=$AD231,G$4&lt;$AE231),OR(G$4&gt;=$AD231,G$4&lt;$AE231)),IF(OR(AND(G$4&gt;=$AH231,G$4&lt;$AI231),AND(G$4&gt;=$AJ231,G$4&lt;$AK231)),$AG231,$AF231),0)))</f>
        <v/>
      </c>
      <c r="H231" s="40">
        <f>IF(OR($A231="",$AF231=""),"",IF($AL231=1,0,IF(IF($AE231&gt;$AD231,AND(H$4&gt;=$AD231,H$4&lt;$AE231),OR(H$4&gt;=$AD231,H$4&lt;$AE231)),IF(OR(AND(H$4&gt;=$AH231,H$4&lt;$AI231),AND(H$4&gt;=$AJ231,H$4&lt;$AK231)),$AG231,$AF231),0)))</f>
        <v/>
      </c>
      <c r="I231" s="40">
        <f>IF(OR($A231="",$AF231=""),"",IF($AL231=1,0,IF(IF($AE231&gt;$AD231,AND(I$4&gt;=$AD231,I$4&lt;$AE231),OR(I$4&gt;=$AD231,I$4&lt;$AE231)),IF(OR(AND(I$4&gt;=$AH231,I$4&lt;$AI231),AND(I$4&gt;=$AJ231,I$4&lt;$AK231)),$AG231,$AF231),0)))</f>
        <v/>
      </c>
      <c r="J231" s="40">
        <f>IF(OR($A231="",$AF231=""),"",IF($AL231=1,0,IF(IF($AE231&gt;$AD231,AND(J$4&gt;=$AD231,J$4&lt;$AE231),OR(J$4&gt;=$AD231,J$4&lt;$AE231)),IF(OR(AND(J$4&gt;=$AH231,J$4&lt;$AI231),AND(J$4&gt;=$AJ231,J$4&lt;$AK231)),$AG231,$AF231),0)))</f>
        <v/>
      </c>
      <c r="K231" s="40">
        <f>IF(OR($A231="",$AF231=""),"",IF($AL231=1,0,IF(IF($AE231&gt;$AD231,AND(K$4&gt;=$AD231,K$4&lt;$AE231),OR(K$4&gt;=$AD231,K$4&lt;$AE231)),IF(OR(AND(K$4&gt;=$AH231,K$4&lt;$AI231),AND(K$4&gt;=$AJ231,K$4&lt;$AK231)),$AG231,$AF231),0)))</f>
        <v/>
      </c>
      <c r="L231" s="40">
        <f>IF(OR($A231="",$AF231=""),"",IF($AL231=1,0,IF(IF($AE231&gt;$AD231,AND(L$4&gt;=$AD231,L$4&lt;$AE231),OR(L$4&gt;=$AD231,L$4&lt;$AE231)),IF(OR(AND(L$4&gt;=$AH231,L$4&lt;$AI231),AND(L$4&gt;=$AJ231,L$4&lt;$AK231)),$AG231,$AF231),0)))</f>
        <v/>
      </c>
      <c r="M231" s="40">
        <f>IF(OR($A231="",$AF231=""),"",IF($AL231=1,0,IF(IF($AE231&gt;$AD231,AND(M$4&gt;=$AD231,M$4&lt;$AE231),OR(M$4&gt;=$AD231,M$4&lt;$AE231)),IF(OR(AND(M$4&gt;=$AH231,M$4&lt;$AI231),AND(M$4&gt;=$AJ231,M$4&lt;$AK231)),$AG231,$AF231),0)))</f>
        <v/>
      </c>
      <c r="N231" s="40">
        <f>IF(OR($A231="",$AF231=""),"",IF($AL231=1,0,IF(IF($AE231&gt;$AD231,AND(N$4&gt;=$AD231,N$4&lt;$AE231),OR(N$4&gt;=$AD231,N$4&lt;$AE231)),IF(OR(AND(N$4&gt;=$AH231,N$4&lt;$AI231),AND(N$4&gt;=$AJ231,N$4&lt;$AK231)),$AG231,$AF231),0)))</f>
        <v/>
      </c>
      <c r="O231" s="40">
        <f>IF(OR($A231="",$AF231=""),"",IF($AL231=1,0,IF(IF($AE231&gt;$AD231,AND(O$4&gt;=$AD231,O$4&lt;$AE231),OR(O$4&gt;=$AD231,O$4&lt;$AE231)),IF(OR(AND(O$4&gt;=$AH231,O$4&lt;$AI231),AND(O$4&gt;=$AJ231,O$4&lt;$AK231)),$AG231,$AF231),0)))</f>
        <v/>
      </c>
      <c r="P231" s="40">
        <f>IF(OR($A231="",$AF231=""),"",IF($AL231=1,0,IF(IF($AE231&gt;$AD231,AND(P$4&gt;=$AD231,P$4&lt;$AE231),OR(P$4&gt;=$AD231,P$4&lt;$AE231)),IF(OR(AND(P$4&gt;=$AH231,P$4&lt;$AI231),AND(P$4&gt;=$AJ231,P$4&lt;$AK231)),$AG231,$AF231),0)))</f>
        <v/>
      </c>
      <c r="Q231" s="40">
        <f>IF(OR($A231="",$AF231=""),"",IF($AL231=1,0,IF(IF($AE231&gt;$AD231,AND(Q$4&gt;=$AD231,Q$4&lt;$AE231),OR(Q$4&gt;=$AD231,Q$4&lt;$AE231)),IF(OR(AND(Q$4&gt;=$AH231,Q$4&lt;$AI231),AND(Q$4&gt;=$AJ231,Q$4&lt;$AK231)),$AG231,$AF231),0)))</f>
        <v/>
      </c>
      <c r="R231" s="40">
        <f>IF(OR($A231="",$AF231=""),"",IF($AL231=1,0,IF(IF($AE231&gt;$AD231,AND(R$4&gt;=$AD231,R$4&lt;$AE231),OR(R$4&gt;=$AD231,R$4&lt;$AE231)),IF(OR(AND(R$4&gt;=$AH231,R$4&lt;$AI231),AND(R$4&gt;=$AJ231,R$4&lt;$AK231)),$AG231,$AF231),0)))</f>
        <v/>
      </c>
      <c r="S231" s="40">
        <f>IF(OR($A231="",$AF231=""),"",IF($AL231=1,0,IF(IF($AE231&gt;$AD231,AND(S$4&gt;=$AD231,S$4&lt;$AE231),OR(S$4&gt;=$AD231,S$4&lt;$AE231)),IF(OR(AND(S$4&gt;=$AH231,S$4&lt;$AI231),AND(S$4&gt;=$AJ231,S$4&lt;$AK231)),$AG231,$AF231),0)))</f>
        <v/>
      </c>
      <c r="T231" s="40">
        <f>IF(OR($A231="",$AF231=""),"",IF($AL231=1,0,IF(IF($AE231&gt;$AD231,AND(T$4&gt;=$AD231,T$4&lt;$AE231),OR(T$4&gt;=$AD231,T$4&lt;$AE231)),IF(OR(AND(T$4&gt;=$AH231,T$4&lt;$AI231),AND(T$4&gt;=$AJ231,T$4&lt;$AK231)),$AG231,$AF231),0)))</f>
        <v/>
      </c>
      <c r="U231" s="40">
        <f>IF(OR($A231="",$AF231=""),"",IF($AL231=1,0,IF(IF($AE231&gt;$AD231,AND(U$4&gt;=$AD231,U$4&lt;$AE231),OR(U$4&gt;=$AD231,U$4&lt;$AE231)),IF(OR(AND(U$4&gt;=$AH231,U$4&lt;$AI231),AND(U$4&gt;=$AJ231,U$4&lt;$AK231)),$AG231,$AF231),0)))</f>
        <v/>
      </c>
      <c r="V231" s="40">
        <f>IF(OR($A231="",$AF231=""),"",IF($AL231=1,0,IF(IF($AE231&gt;$AD231,AND(V$4&gt;=$AD231,V$4&lt;$AE231),OR(V$4&gt;=$AD231,V$4&lt;$AE231)),IF(OR(AND(V$4&gt;=$AH231,V$4&lt;$AI231),AND(V$4&gt;=$AJ231,V$4&lt;$AK231)),$AG231,$AF231),0)))</f>
        <v/>
      </c>
      <c r="W231" s="40">
        <f>IF(OR($A231="",$AF231=""),"",IF($AL231=1,0,IF(IF($AE231&gt;$AD231,AND(W$4&gt;=$AD231,W$4&lt;$AE231),OR(W$4&gt;=$AD231,W$4&lt;$AE231)),IF(OR(AND(W$4&gt;=$AH231,W$4&lt;$AI231),AND(W$4&gt;=$AJ231,W$4&lt;$AK231)),$AG231,$AF231),0)))</f>
        <v/>
      </c>
      <c r="X231" s="40">
        <f>IF(OR($A231="",$AF231=""),"",IF($AL231=1,0,IF(IF($AE231&gt;$AD231,AND(X$4&gt;=$AD231,X$4&lt;$AE231),OR(X$4&gt;=$AD231,X$4&lt;$AE231)),IF(OR(AND(X$4&gt;=$AH231,X$4&lt;$AI231),AND(X$4&gt;=$AJ231,X$4&lt;$AK231)),$AG231,$AF231),0)))</f>
        <v/>
      </c>
      <c r="Y231" s="40">
        <f>IF(OR($A231="",$AF231=""),"",IF($AL231=1,0,IF(IF($AE231&gt;$AD231,AND(Y$4&gt;=$AD231,Y$4&lt;$AE231),OR(Y$4&gt;=$AD231,Y$4&lt;$AE231)),IF(OR(AND(Y$4&gt;=$AH231,Y$4&lt;$AI231),AND(Y$4&gt;=$AJ231,Y$4&lt;$AK231)),$AG231,$AF231),0)))</f>
        <v/>
      </c>
      <c r="Z231" s="40">
        <f>IF(OR($A231="",$AF231=""),"",IF($AL231=1,0,IF(IF($AE231&gt;$AD231,AND(Z$4&gt;=$AD231,Z$4&lt;$AE231),OR(Z$4&gt;=$AD231,Z$4&lt;$AE231)),IF(OR(AND(Z$4&gt;=$AH231,Z$4&lt;$AI231),AND(Z$4&gt;=$AJ231,Z$4&lt;$AK231)),$AG231,$AF231),0)))</f>
        <v/>
      </c>
      <c r="AA231" s="41">
        <f>IF($A231="","",SUM(C231:Z231))</f>
        <v/>
      </c>
      <c r="AC231" s="42" t="n">
        <v>1</v>
      </c>
      <c r="AD231" s="42">
        <f>IF('3 Movimento'!$B$40&lt;&gt;"",'3 Movimento'!$B$40,IF('1 Loja'!B$16="",0,'1 Loja'!B$16))*24</f>
        <v/>
      </c>
      <c r="AE231" s="42">
        <f>IF('3 Movimento'!$C$40&lt;&gt;"",'3 Movimento'!$C$40,IF('1 Loja'!B$17="",0,'1 Loja'!B$17))*24</f>
        <v/>
      </c>
      <c r="AF231" s="42">
        <f>IF('3 Movimento'!$D$40="","",'3 Movimento'!$D$40)</f>
        <v/>
      </c>
      <c r="AG231" s="42">
        <f>IF('3 Movimento'!$E$40="",AF231,'3 Movimento'!$E$40)</f>
        <v/>
      </c>
      <c r="AH231" s="42">
        <f>IF('1 Loja'!B$18="",-1,'1 Loja'!B$18*24)</f>
        <v/>
      </c>
      <c r="AI231" s="42">
        <f>IF('1 Loja'!B$19="",-1,'1 Loja'!B$19*24)</f>
        <v/>
      </c>
      <c r="AJ231" s="42">
        <f>IF('1 Loja'!B$20="",-1,'1 Loja'!B$20*24)</f>
        <v/>
      </c>
      <c r="AK231" s="42">
        <f>IF('1 Loja'!B$21="",-1,'1 Loja'!B$21*24)</f>
        <v/>
      </c>
      <c r="AL231" s="42">
        <f>IF(AND('3 Movimento'!$B$40="",'3 Movimento'!$C$40="",OR('1 Loja'!B$16="",'1 Loja'!B$17="")),1,0)</f>
        <v/>
      </c>
    </row>
    <row r="232">
      <c r="A232" s="39">
        <f>IF('3 Movimento'!$A$40="","",'3 Movimento'!$A$40)</f>
        <v/>
      </c>
      <c r="B232" s="39" t="inlineStr">
        <is>
          <t>Quarta</t>
        </is>
      </c>
      <c r="C232" s="40">
        <f>IF(OR($A232="",$AF232=""),"",IF($AL232=1,0,IF(IF($AE232&gt;$AD232,AND(C$4&gt;=$AD232,C$4&lt;$AE232),OR(C$4&gt;=$AD232,C$4&lt;$AE232)),IF(OR(AND(C$4&gt;=$AH232,C$4&lt;$AI232),AND(C$4&gt;=$AJ232,C$4&lt;$AK232)),$AG232,$AF232),0)))</f>
        <v/>
      </c>
      <c r="D232" s="40">
        <f>IF(OR($A232="",$AF232=""),"",IF($AL232=1,0,IF(IF($AE232&gt;$AD232,AND(D$4&gt;=$AD232,D$4&lt;$AE232),OR(D$4&gt;=$AD232,D$4&lt;$AE232)),IF(OR(AND(D$4&gt;=$AH232,D$4&lt;$AI232),AND(D$4&gt;=$AJ232,D$4&lt;$AK232)),$AG232,$AF232),0)))</f>
        <v/>
      </c>
      <c r="E232" s="40">
        <f>IF(OR($A232="",$AF232=""),"",IF($AL232=1,0,IF(IF($AE232&gt;$AD232,AND(E$4&gt;=$AD232,E$4&lt;$AE232),OR(E$4&gt;=$AD232,E$4&lt;$AE232)),IF(OR(AND(E$4&gt;=$AH232,E$4&lt;$AI232),AND(E$4&gt;=$AJ232,E$4&lt;$AK232)),$AG232,$AF232),0)))</f>
        <v/>
      </c>
      <c r="F232" s="40">
        <f>IF(OR($A232="",$AF232=""),"",IF($AL232=1,0,IF(IF($AE232&gt;$AD232,AND(F$4&gt;=$AD232,F$4&lt;$AE232),OR(F$4&gt;=$AD232,F$4&lt;$AE232)),IF(OR(AND(F$4&gt;=$AH232,F$4&lt;$AI232),AND(F$4&gt;=$AJ232,F$4&lt;$AK232)),$AG232,$AF232),0)))</f>
        <v/>
      </c>
      <c r="G232" s="40">
        <f>IF(OR($A232="",$AF232=""),"",IF($AL232=1,0,IF(IF($AE232&gt;$AD232,AND(G$4&gt;=$AD232,G$4&lt;$AE232),OR(G$4&gt;=$AD232,G$4&lt;$AE232)),IF(OR(AND(G$4&gt;=$AH232,G$4&lt;$AI232),AND(G$4&gt;=$AJ232,G$4&lt;$AK232)),$AG232,$AF232),0)))</f>
        <v/>
      </c>
      <c r="H232" s="40">
        <f>IF(OR($A232="",$AF232=""),"",IF($AL232=1,0,IF(IF($AE232&gt;$AD232,AND(H$4&gt;=$AD232,H$4&lt;$AE232),OR(H$4&gt;=$AD232,H$4&lt;$AE232)),IF(OR(AND(H$4&gt;=$AH232,H$4&lt;$AI232),AND(H$4&gt;=$AJ232,H$4&lt;$AK232)),$AG232,$AF232),0)))</f>
        <v/>
      </c>
      <c r="I232" s="40">
        <f>IF(OR($A232="",$AF232=""),"",IF($AL232=1,0,IF(IF($AE232&gt;$AD232,AND(I$4&gt;=$AD232,I$4&lt;$AE232),OR(I$4&gt;=$AD232,I$4&lt;$AE232)),IF(OR(AND(I$4&gt;=$AH232,I$4&lt;$AI232),AND(I$4&gt;=$AJ232,I$4&lt;$AK232)),$AG232,$AF232),0)))</f>
        <v/>
      </c>
      <c r="J232" s="40">
        <f>IF(OR($A232="",$AF232=""),"",IF($AL232=1,0,IF(IF($AE232&gt;$AD232,AND(J$4&gt;=$AD232,J$4&lt;$AE232),OR(J$4&gt;=$AD232,J$4&lt;$AE232)),IF(OR(AND(J$4&gt;=$AH232,J$4&lt;$AI232),AND(J$4&gt;=$AJ232,J$4&lt;$AK232)),$AG232,$AF232),0)))</f>
        <v/>
      </c>
      <c r="K232" s="40">
        <f>IF(OR($A232="",$AF232=""),"",IF($AL232=1,0,IF(IF($AE232&gt;$AD232,AND(K$4&gt;=$AD232,K$4&lt;$AE232),OR(K$4&gt;=$AD232,K$4&lt;$AE232)),IF(OR(AND(K$4&gt;=$AH232,K$4&lt;$AI232),AND(K$4&gt;=$AJ232,K$4&lt;$AK232)),$AG232,$AF232),0)))</f>
        <v/>
      </c>
      <c r="L232" s="40">
        <f>IF(OR($A232="",$AF232=""),"",IF($AL232=1,0,IF(IF($AE232&gt;$AD232,AND(L$4&gt;=$AD232,L$4&lt;$AE232),OR(L$4&gt;=$AD232,L$4&lt;$AE232)),IF(OR(AND(L$4&gt;=$AH232,L$4&lt;$AI232),AND(L$4&gt;=$AJ232,L$4&lt;$AK232)),$AG232,$AF232),0)))</f>
        <v/>
      </c>
      <c r="M232" s="40">
        <f>IF(OR($A232="",$AF232=""),"",IF($AL232=1,0,IF(IF($AE232&gt;$AD232,AND(M$4&gt;=$AD232,M$4&lt;$AE232),OR(M$4&gt;=$AD232,M$4&lt;$AE232)),IF(OR(AND(M$4&gt;=$AH232,M$4&lt;$AI232),AND(M$4&gt;=$AJ232,M$4&lt;$AK232)),$AG232,$AF232),0)))</f>
        <v/>
      </c>
      <c r="N232" s="40">
        <f>IF(OR($A232="",$AF232=""),"",IF($AL232=1,0,IF(IF($AE232&gt;$AD232,AND(N$4&gt;=$AD232,N$4&lt;$AE232),OR(N$4&gt;=$AD232,N$4&lt;$AE232)),IF(OR(AND(N$4&gt;=$AH232,N$4&lt;$AI232),AND(N$4&gt;=$AJ232,N$4&lt;$AK232)),$AG232,$AF232),0)))</f>
        <v/>
      </c>
      <c r="O232" s="40">
        <f>IF(OR($A232="",$AF232=""),"",IF($AL232=1,0,IF(IF($AE232&gt;$AD232,AND(O$4&gt;=$AD232,O$4&lt;$AE232),OR(O$4&gt;=$AD232,O$4&lt;$AE232)),IF(OR(AND(O$4&gt;=$AH232,O$4&lt;$AI232),AND(O$4&gt;=$AJ232,O$4&lt;$AK232)),$AG232,$AF232),0)))</f>
        <v/>
      </c>
      <c r="P232" s="40">
        <f>IF(OR($A232="",$AF232=""),"",IF($AL232=1,0,IF(IF($AE232&gt;$AD232,AND(P$4&gt;=$AD232,P$4&lt;$AE232),OR(P$4&gt;=$AD232,P$4&lt;$AE232)),IF(OR(AND(P$4&gt;=$AH232,P$4&lt;$AI232),AND(P$4&gt;=$AJ232,P$4&lt;$AK232)),$AG232,$AF232),0)))</f>
        <v/>
      </c>
      <c r="Q232" s="40">
        <f>IF(OR($A232="",$AF232=""),"",IF($AL232=1,0,IF(IF($AE232&gt;$AD232,AND(Q$4&gt;=$AD232,Q$4&lt;$AE232),OR(Q$4&gt;=$AD232,Q$4&lt;$AE232)),IF(OR(AND(Q$4&gt;=$AH232,Q$4&lt;$AI232),AND(Q$4&gt;=$AJ232,Q$4&lt;$AK232)),$AG232,$AF232),0)))</f>
        <v/>
      </c>
      <c r="R232" s="40">
        <f>IF(OR($A232="",$AF232=""),"",IF($AL232=1,0,IF(IF($AE232&gt;$AD232,AND(R$4&gt;=$AD232,R$4&lt;$AE232),OR(R$4&gt;=$AD232,R$4&lt;$AE232)),IF(OR(AND(R$4&gt;=$AH232,R$4&lt;$AI232),AND(R$4&gt;=$AJ232,R$4&lt;$AK232)),$AG232,$AF232),0)))</f>
        <v/>
      </c>
      <c r="S232" s="40">
        <f>IF(OR($A232="",$AF232=""),"",IF($AL232=1,0,IF(IF($AE232&gt;$AD232,AND(S$4&gt;=$AD232,S$4&lt;$AE232),OR(S$4&gt;=$AD232,S$4&lt;$AE232)),IF(OR(AND(S$4&gt;=$AH232,S$4&lt;$AI232),AND(S$4&gt;=$AJ232,S$4&lt;$AK232)),$AG232,$AF232),0)))</f>
        <v/>
      </c>
      <c r="T232" s="40">
        <f>IF(OR($A232="",$AF232=""),"",IF($AL232=1,0,IF(IF($AE232&gt;$AD232,AND(T$4&gt;=$AD232,T$4&lt;$AE232),OR(T$4&gt;=$AD232,T$4&lt;$AE232)),IF(OR(AND(T$4&gt;=$AH232,T$4&lt;$AI232),AND(T$4&gt;=$AJ232,T$4&lt;$AK232)),$AG232,$AF232),0)))</f>
        <v/>
      </c>
      <c r="U232" s="40">
        <f>IF(OR($A232="",$AF232=""),"",IF($AL232=1,0,IF(IF($AE232&gt;$AD232,AND(U$4&gt;=$AD232,U$4&lt;$AE232),OR(U$4&gt;=$AD232,U$4&lt;$AE232)),IF(OR(AND(U$4&gt;=$AH232,U$4&lt;$AI232),AND(U$4&gt;=$AJ232,U$4&lt;$AK232)),$AG232,$AF232),0)))</f>
        <v/>
      </c>
      <c r="V232" s="40">
        <f>IF(OR($A232="",$AF232=""),"",IF($AL232=1,0,IF(IF($AE232&gt;$AD232,AND(V$4&gt;=$AD232,V$4&lt;$AE232),OR(V$4&gt;=$AD232,V$4&lt;$AE232)),IF(OR(AND(V$4&gt;=$AH232,V$4&lt;$AI232),AND(V$4&gt;=$AJ232,V$4&lt;$AK232)),$AG232,$AF232),0)))</f>
        <v/>
      </c>
      <c r="W232" s="40">
        <f>IF(OR($A232="",$AF232=""),"",IF($AL232=1,0,IF(IF($AE232&gt;$AD232,AND(W$4&gt;=$AD232,W$4&lt;$AE232),OR(W$4&gt;=$AD232,W$4&lt;$AE232)),IF(OR(AND(W$4&gt;=$AH232,W$4&lt;$AI232),AND(W$4&gt;=$AJ232,W$4&lt;$AK232)),$AG232,$AF232),0)))</f>
        <v/>
      </c>
      <c r="X232" s="40">
        <f>IF(OR($A232="",$AF232=""),"",IF($AL232=1,0,IF(IF($AE232&gt;$AD232,AND(X$4&gt;=$AD232,X$4&lt;$AE232),OR(X$4&gt;=$AD232,X$4&lt;$AE232)),IF(OR(AND(X$4&gt;=$AH232,X$4&lt;$AI232),AND(X$4&gt;=$AJ232,X$4&lt;$AK232)),$AG232,$AF232),0)))</f>
        <v/>
      </c>
      <c r="Y232" s="40">
        <f>IF(OR($A232="",$AF232=""),"",IF($AL232=1,0,IF(IF($AE232&gt;$AD232,AND(Y$4&gt;=$AD232,Y$4&lt;$AE232),OR(Y$4&gt;=$AD232,Y$4&lt;$AE232)),IF(OR(AND(Y$4&gt;=$AH232,Y$4&lt;$AI232),AND(Y$4&gt;=$AJ232,Y$4&lt;$AK232)),$AG232,$AF232),0)))</f>
        <v/>
      </c>
      <c r="Z232" s="40">
        <f>IF(OR($A232="",$AF232=""),"",IF($AL232=1,0,IF(IF($AE232&gt;$AD232,AND(Z$4&gt;=$AD232,Z$4&lt;$AE232),OR(Z$4&gt;=$AD232,Z$4&lt;$AE232)),IF(OR(AND(Z$4&gt;=$AH232,Z$4&lt;$AI232),AND(Z$4&gt;=$AJ232,Z$4&lt;$AK232)),$AG232,$AF232),0)))</f>
        <v/>
      </c>
      <c r="AA232" s="41">
        <f>IF($A232="","",SUM(C232:Z232))</f>
        <v/>
      </c>
      <c r="AC232" s="42" t="n">
        <v>1</v>
      </c>
      <c r="AD232" s="42">
        <f>IF('3 Movimento'!$B$40&lt;&gt;"",'3 Movimento'!$B$40,IF('1 Loja'!B$16="",0,'1 Loja'!B$16))*24</f>
        <v/>
      </c>
      <c r="AE232" s="42">
        <f>IF('3 Movimento'!$C$40&lt;&gt;"",'3 Movimento'!$C$40,IF('1 Loja'!B$17="",0,'1 Loja'!B$17))*24</f>
        <v/>
      </c>
      <c r="AF232" s="42">
        <f>IF('3 Movimento'!$D$40="","",'3 Movimento'!$D$40)</f>
        <v/>
      </c>
      <c r="AG232" s="42">
        <f>IF('3 Movimento'!$E$40="",AF232,'3 Movimento'!$E$40)</f>
        <v/>
      </c>
      <c r="AH232" s="42">
        <f>IF('1 Loja'!B$18="",-1,'1 Loja'!B$18*24)</f>
        <v/>
      </c>
      <c r="AI232" s="42">
        <f>IF('1 Loja'!B$19="",-1,'1 Loja'!B$19*24)</f>
        <v/>
      </c>
      <c r="AJ232" s="42">
        <f>IF('1 Loja'!B$20="",-1,'1 Loja'!B$20*24)</f>
        <v/>
      </c>
      <c r="AK232" s="42">
        <f>IF('1 Loja'!B$21="",-1,'1 Loja'!B$21*24)</f>
        <v/>
      </c>
      <c r="AL232" s="42">
        <f>IF(AND('3 Movimento'!$B$40="",'3 Movimento'!$C$40="",OR('1 Loja'!B$16="",'1 Loja'!B$17="")),1,0)</f>
        <v/>
      </c>
    </row>
    <row r="233">
      <c r="A233" s="39">
        <f>IF('3 Movimento'!$A$40="","",'3 Movimento'!$A$40)</f>
        <v/>
      </c>
      <c r="B233" s="39" t="inlineStr">
        <is>
          <t>Quinta</t>
        </is>
      </c>
      <c r="C233" s="40">
        <f>IF(OR($A233="",$AF233=""),"",IF($AL233=1,0,IF(IF($AE233&gt;$AD233,AND(C$4&gt;=$AD233,C$4&lt;$AE233),OR(C$4&gt;=$AD233,C$4&lt;$AE233)),IF(OR(AND(C$4&gt;=$AH233,C$4&lt;$AI233),AND(C$4&gt;=$AJ233,C$4&lt;$AK233)),$AG233,$AF233),0)))</f>
        <v/>
      </c>
      <c r="D233" s="40">
        <f>IF(OR($A233="",$AF233=""),"",IF($AL233=1,0,IF(IF($AE233&gt;$AD233,AND(D$4&gt;=$AD233,D$4&lt;$AE233),OR(D$4&gt;=$AD233,D$4&lt;$AE233)),IF(OR(AND(D$4&gt;=$AH233,D$4&lt;$AI233),AND(D$4&gt;=$AJ233,D$4&lt;$AK233)),$AG233,$AF233),0)))</f>
        <v/>
      </c>
      <c r="E233" s="40">
        <f>IF(OR($A233="",$AF233=""),"",IF($AL233=1,0,IF(IF($AE233&gt;$AD233,AND(E$4&gt;=$AD233,E$4&lt;$AE233),OR(E$4&gt;=$AD233,E$4&lt;$AE233)),IF(OR(AND(E$4&gt;=$AH233,E$4&lt;$AI233),AND(E$4&gt;=$AJ233,E$4&lt;$AK233)),$AG233,$AF233),0)))</f>
        <v/>
      </c>
      <c r="F233" s="40">
        <f>IF(OR($A233="",$AF233=""),"",IF($AL233=1,0,IF(IF($AE233&gt;$AD233,AND(F$4&gt;=$AD233,F$4&lt;$AE233),OR(F$4&gt;=$AD233,F$4&lt;$AE233)),IF(OR(AND(F$4&gt;=$AH233,F$4&lt;$AI233),AND(F$4&gt;=$AJ233,F$4&lt;$AK233)),$AG233,$AF233),0)))</f>
        <v/>
      </c>
      <c r="G233" s="40">
        <f>IF(OR($A233="",$AF233=""),"",IF($AL233=1,0,IF(IF($AE233&gt;$AD233,AND(G$4&gt;=$AD233,G$4&lt;$AE233),OR(G$4&gt;=$AD233,G$4&lt;$AE233)),IF(OR(AND(G$4&gt;=$AH233,G$4&lt;$AI233),AND(G$4&gt;=$AJ233,G$4&lt;$AK233)),$AG233,$AF233),0)))</f>
        <v/>
      </c>
      <c r="H233" s="40">
        <f>IF(OR($A233="",$AF233=""),"",IF($AL233=1,0,IF(IF($AE233&gt;$AD233,AND(H$4&gt;=$AD233,H$4&lt;$AE233),OR(H$4&gt;=$AD233,H$4&lt;$AE233)),IF(OR(AND(H$4&gt;=$AH233,H$4&lt;$AI233),AND(H$4&gt;=$AJ233,H$4&lt;$AK233)),$AG233,$AF233),0)))</f>
        <v/>
      </c>
      <c r="I233" s="40">
        <f>IF(OR($A233="",$AF233=""),"",IF($AL233=1,0,IF(IF($AE233&gt;$AD233,AND(I$4&gt;=$AD233,I$4&lt;$AE233),OR(I$4&gt;=$AD233,I$4&lt;$AE233)),IF(OR(AND(I$4&gt;=$AH233,I$4&lt;$AI233),AND(I$4&gt;=$AJ233,I$4&lt;$AK233)),$AG233,$AF233),0)))</f>
        <v/>
      </c>
      <c r="J233" s="40">
        <f>IF(OR($A233="",$AF233=""),"",IF($AL233=1,0,IF(IF($AE233&gt;$AD233,AND(J$4&gt;=$AD233,J$4&lt;$AE233),OR(J$4&gt;=$AD233,J$4&lt;$AE233)),IF(OR(AND(J$4&gt;=$AH233,J$4&lt;$AI233),AND(J$4&gt;=$AJ233,J$4&lt;$AK233)),$AG233,$AF233),0)))</f>
        <v/>
      </c>
      <c r="K233" s="40">
        <f>IF(OR($A233="",$AF233=""),"",IF($AL233=1,0,IF(IF($AE233&gt;$AD233,AND(K$4&gt;=$AD233,K$4&lt;$AE233),OR(K$4&gt;=$AD233,K$4&lt;$AE233)),IF(OR(AND(K$4&gt;=$AH233,K$4&lt;$AI233),AND(K$4&gt;=$AJ233,K$4&lt;$AK233)),$AG233,$AF233),0)))</f>
        <v/>
      </c>
      <c r="L233" s="40">
        <f>IF(OR($A233="",$AF233=""),"",IF($AL233=1,0,IF(IF($AE233&gt;$AD233,AND(L$4&gt;=$AD233,L$4&lt;$AE233),OR(L$4&gt;=$AD233,L$4&lt;$AE233)),IF(OR(AND(L$4&gt;=$AH233,L$4&lt;$AI233),AND(L$4&gt;=$AJ233,L$4&lt;$AK233)),$AG233,$AF233),0)))</f>
        <v/>
      </c>
      <c r="M233" s="40">
        <f>IF(OR($A233="",$AF233=""),"",IF($AL233=1,0,IF(IF($AE233&gt;$AD233,AND(M$4&gt;=$AD233,M$4&lt;$AE233),OR(M$4&gt;=$AD233,M$4&lt;$AE233)),IF(OR(AND(M$4&gt;=$AH233,M$4&lt;$AI233),AND(M$4&gt;=$AJ233,M$4&lt;$AK233)),$AG233,$AF233),0)))</f>
        <v/>
      </c>
      <c r="N233" s="40">
        <f>IF(OR($A233="",$AF233=""),"",IF($AL233=1,0,IF(IF($AE233&gt;$AD233,AND(N$4&gt;=$AD233,N$4&lt;$AE233),OR(N$4&gt;=$AD233,N$4&lt;$AE233)),IF(OR(AND(N$4&gt;=$AH233,N$4&lt;$AI233),AND(N$4&gt;=$AJ233,N$4&lt;$AK233)),$AG233,$AF233),0)))</f>
        <v/>
      </c>
      <c r="O233" s="40">
        <f>IF(OR($A233="",$AF233=""),"",IF($AL233=1,0,IF(IF($AE233&gt;$AD233,AND(O$4&gt;=$AD233,O$4&lt;$AE233),OR(O$4&gt;=$AD233,O$4&lt;$AE233)),IF(OR(AND(O$4&gt;=$AH233,O$4&lt;$AI233),AND(O$4&gt;=$AJ233,O$4&lt;$AK233)),$AG233,$AF233),0)))</f>
        <v/>
      </c>
      <c r="P233" s="40">
        <f>IF(OR($A233="",$AF233=""),"",IF($AL233=1,0,IF(IF($AE233&gt;$AD233,AND(P$4&gt;=$AD233,P$4&lt;$AE233),OR(P$4&gt;=$AD233,P$4&lt;$AE233)),IF(OR(AND(P$4&gt;=$AH233,P$4&lt;$AI233),AND(P$4&gt;=$AJ233,P$4&lt;$AK233)),$AG233,$AF233),0)))</f>
        <v/>
      </c>
      <c r="Q233" s="40">
        <f>IF(OR($A233="",$AF233=""),"",IF($AL233=1,0,IF(IF($AE233&gt;$AD233,AND(Q$4&gt;=$AD233,Q$4&lt;$AE233),OR(Q$4&gt;=$AD233,Q$4&lt;$AE233)),IF(OR(AND(Q$4&gt;=$AH233,Q$4&lt;$AI233),AND(Q$4&gt;=$AJ233,Q$4&lt;$AK233)),$AG233,$AF233),0)))</f>
        <v/>
      </c>
      <c r="R233" s="40">
        <f>IF(OR($A233="",$AF233=""),"",IF($AL233=1,0,IF(IF($AE233&gt;$AD233,AND(R$4&gt;=$AD233,R$4&lt;$AE233),OR(R$4&gt;=$AD233,R$4&lt;$AE233)),IF(OR(AND(R$4&gt;=$AH233,R$4&lt;$AI233),AND(R$4&gt;=$AJ233,R$4&lt;$AK233)),$AG233,$AF233),0)))</f>
        <v/>
      </c>
      <c r="S233" s="40">
        <f>IF(OR($A233="",$AF233=""),"",IF($AL233=1,0,IF(IF($AE233&gt;$AD233,AND(S$4&gt;=$AD233,S$4&lt;$AE233),OR(S$4&gt;=$AD233,S$4&lt;$AE233)),IF(OR(AND(S$4&gt;=$AH233,S$4&lt;$AI233),AND(S$4&gt;=$AJ233,S$4&lt;$AK233)),$AG233,$AF233),0)))</f>
        <v/>
      </c>
      <c r="T233" s="40">
        <f>IF(OR($A233="",$AF233=""),"",IF($AL233=1,0,IF(IF($AE233&gt;$AD233,AND(T$4&gt;=$AD233,T$4&lt;$AE233),OR(T$4&gt;=$AD233,T$4&lt;$AE233)),IF(OR(AND(T$4&gt;=$AH233,T$4&lt;$AI233),AND(T$4&gt;=$AJ233,T$4&lt;$AK233)),$AG233,$AF233),0)))</f>
        <v/>
      </c>
      <c r="U233" s="40">
        <f>IF(OR($A233="",$AF233=""),"",IF($AL233=1,0,IF(IF($AE233&gt;$AD233,AND(U$4&gt;=$AD233,U$4&lt;$AE233),OR(U$4&gt;=$AD233,U$4&lt;$AE233)),IF(OR(AND(U$4&gt;=$AH233,U$4&lt;$AI233),AND(U$4&gt;=$AJ233,U$4&lt;$AK233)),$AG233,$AF233),0)))</f>
        <v/>
      </c>
      <c r="V233" s="40">
        <f>IF(OR($A233="",$AF233=""),"",IF($AL233=1,0,IF(IF($AE233&gt;$AD233,AND(V$4&gt;=$AD233,V$4&lt;$AE233),OR(V$4&gt;=$AD233,V$4&lt;$AE233)),IF(OR(AND(V$4&gt;=$AH233,V$4&lt;$AI233),AND(V$4&gt;=$AJ233,V$4&lt;$AK233)),$AG233,$AF233),0)))</f>
        <v/>
      </c>
      <c r="W233" s="40">
        <f>IF(OR($A233="",$AF233=""),"",IF($AL233=1,0,IF(IF($AE233&gt;$AD233,AND(W$4&gt;=$AD233,W$4&lt;$AE233),OR(W$4&gt;=$AD233,W$4&lt;$AE233)),IF(OR(AND(W$4&gt;=$AH233,W$4&lt;$AI233),AND(W$4&gt;=$AJ233,W$4&lt;$AK233)),$AG233,$AF233),0)))</f>
        <v/>
      </c>
      <c r="X233" s="40">
        <f>IF(OR($A233="",$AF233=""),"",IF($AL233=1,0,IF(IF($AE233&gt;$AD233,AND(X$4&gt;=$AD233,X$4&lt;$AE233),OR(X$4&gt;=$AD233,X$4&lt;$AE233)),IF(OR(AND(X$4&gt;=$AH233,X$4&lt;$AI233),AND(X$4&gt;=$AJ233,X$4&lt;$AK233)),$AG233,$AF233),0)))</f>
        <v/>
      </c>
      <c r="Y233" s="40">
        <f>IF(OR($A233="",$AF233=""),"",IF($AL233=1,0,IF(IF($AE233&gt;$AD233,AND(Y$4&gt;=$AD233,Y$4&lt;$AE233),OR(Y$4&gt;=$AD233,Y$4&lt;$AE233)),IF(OR(AND(Y$4&gt;=$AH233,Y$4&lt;$AI233),AND(Y$4&gt;=$AJ233,Y$4&lt;$AK233)),$AG233,$AF233),0)))</f>
        <v/>
      </c>
      <c r="Z233" s="40">
        <f>IF(OR($A233="",$AF233=""),"",IF($AL233=1,0,IF(IF($AE233&gt;$AD233,AND(Z$4&gt;=$AD233,Z$4&lt;$AE233),OR(Z$4&gt;=$AD233,Z$4&lt;$AE233)),IF(OR(AND(Z$4&gt;=$AH233,Z$4&lt;$AI233),AND(Z$4&gt;=$AJ233,Z$4&lt;$AK233)),$AG233,$AF233),0)))</f>
        <v/>
      </c>
      <c r="AA233" s="41">
        <f>IF($A233="","",SUM(C233:Z233))</f>
        <v/>
      </c>
      <c r="AC233" s="42" t="n">
        <v>1</v>
      </c>
      <c r="AD233" s="42">
        <f>IF('3 Movimento'!$B$40&lt;&gt;"",'3 Movimento'!$B$40,IF('1 Loja'!B$16="",0,'1 Loja'!B$16))*24</f>
        <v/>
      </c>
      <c r="AE233" s="42">
        <f>IF('3 Movimento'!$C$40&lt;&gt;"",'3 Movimento'!$C$40,IF('1 Loja'!B$17="",0,'1 Loja'!B$17))*24</f>
        <v/>
      </c>
      <c r="AF233" s="42">
        <f>IF('3 Movimento'!$D$40="","",'3 Movimento'!$D$40)</f>
        <v/>
      </c>
      <c r="AG233" s="42">
        <f>IF('3 Movimento'!$E$40="",AF233,'3 Movimento'!$E$40)</f>
        <v/>
      </c>
      <c r="AH233" s="42">
        <f>IF('1 Loja'!B$18="",-1,'1 Loja'!B$18*24)</f>
        <v/>
      </c>
      <c r="AI233" s="42">
        <f>IF('1 Loja'!B$19="",-1,'1 Loja'!B$19*24)</f>
        <v/>
      </c>
      <c r="AJ233" s="42">
        <f>IF('1 Loja'!B$20="",-1,'1 Loja'!B$20*24)</f>
        <v/>
      </c>
      <c r="AK233" s="42">
        <f>IF('1 Loja'!B$21="",-1,'1 Loja'!B$21*24)</f>
        <v/>
      </c>
      <c r="AL233" s="42">
        <f>IF(AND('3 Movimento'!$B$40="",'3 Movimento'!$C$40="",OR('1 Loja'!B$16="",'1 Loja'!B$17="")),1,0)</f>
        <v/>
      </c>
    </row>
    <row r="234">
      <c r="A234" s="39">
        <f>IF('3 Movimento'!$A$40="","",'3 Movimento'!$A$40)</f>
        <v/>
      </c>
      <c r="B234" s="39" t="inlineStr">
        <is>
          <t>Sexta</t>
        </is>
      </c>
      <c r="C234" s="40">
        <f>IF(OR($A234="",$AF234=""),"",IF($AL234=1,0,IF(IF($AE234&gt;$AD234,AND(C$4&gt;=$AD234,C$4&lt;$AE234),OR(C$4&gt;=$AD234,C$4&lt;$AE234)),IF(OR(AND(C$4&gt;=$AH234,C$4&lt;$AI234),AND(C$4&gt;=$AJ234,C$4&lt;$AK234)),$AG234,$AF234),0)))</f>
        <v/>
      </c>
      <c r="D234" s="40">
        <f>IF(OR($A234="",$AF234=""),"",IF($AL234=1,0,IF(IF($AE234&gt;$AD234,AND(D$4&gt;=$AD234,D$4&lt;$AE234),OR(D$4&gt;=$AD234,D$4&lt;$AE234)),IF(OR(AND(D$4&gt;=$AH234,D$4&lt;$AI234),AND(D$4&gt;=$AJ234,D$4&lt;$AK234)),$AG234,$AF234),0)))</f>
        <v/>
      </c>
      <c r="E234" s="40">
        <f>IF(OR($A234="",$AF234=""),"",IF($AL234=1,0,IF(IF($AE234&gt;$AD234,AND(E$4&gt;=$AD234,E$4&lt;$AE234),OR(E$4&gt;=$AD234,E$4&lt;$AE234)),IF(OR(AND(E$4&gt;=$AH234,E$4&lt;$AI234),AND(E$4&gt;=$AJ234,E$4&lt;$AK234)),$AG234,$AF234),0)))</f>
        <v/>
      </c>
      <c r="F234" s="40">
        <f>IF(OR($A234="",$AF234=""),"",IF($AL234=1,0,IF(IF($AE234&gt;$AD234,AND(F$4&gt;=$AD234,F$4&lt;$AE234),OR(F$4&gt;=$AD234,F$4&lt;$AE234)),IF(OR(AND(F$4&gt;=$AH234,F$4&lt;$AI234),AND(F$4&gt;=$AJ234,F$4&lt;$AK234)),$AG234,$AF234),0)))</f>
        <v/>
      </c>
      <c r="G234" s="40">
        <f>IF(OR($A234="",$AF234=""),"",IF($AL234=1,0,IF(IF($AE234&gt;$AD234,AND(G$4&gt;=$AD234,G$4&lt;$AE234),OR(G$4&gt;=$AD234,G$4&lt;$AE234)),IF(OR(AND(G$4&gt;=$AH234,G$4&lt;$AI234),AND(G$4&gt;=$AJ234,G$4&lt;$AK234)),$AG234,$AF234),0)))</f>
        <v/>
      </c>
      <c r="H234" s="40">
        <f>IF(OR($A234="",$AF234=""),"",IF($AL234=1,0,IF(IF($AE234&gt;$AD234,AND(H$4&gt;=$AD234,H$4&lt;$AE234),OR(H$4&gt;=$AD234,H$4&lt;$AE234)),IF(OR(AND(H$4&gt;=$AH234,H$4&lt;$AI234),AND(H$4&gt;=$AJ234,H$4&lt;$AK234)),$AG234,$AF234),0)))</f>
        <v/>
      </c>
      <c r="I234" s="40">
        <f>IF(OR($A234="",$AF234=""),"",IF($AL234=1,0,IF(IF($AE234&gt;$AD234,AND(I$4&gt;=$AD234,I$4&lt;$AE234),OR(I$4&gt;=$AD234,I$4&lt;$AE234)),IF(OR(AND(I$4&gt;=$AH234,I$4&lt;$AI234),AND(I$4&gt;=$AJ234,I$4&lt;$AK234)),$AG234,$AF234),0)))</f>
        <v/>
      </c>
      <c r="J234" s="40">
        <f>IF(OR($A234="",$AF234=""),"",IF($AL234=1,0,IF(IF($AE234&gt;$AD234,AND(J$4&gt;=$AD234,J$4&lt;$AE234),OR(J$4&gt;=$AD234,J$4&lt;$AE234)),IF(OR(AND(J$4&gt;=$AH234,J$4&lt;$AI234),AND(J$4&gt;=$AJ234,J$4&lt;$AK234)),$AG234,$AF234),0)))</f>
        <v/>
      </c>
      <c r="K234" s="40">
        <f>IF(OR($A234="",$AF234=""),"",IF($AL234=1,0,IF(IF($AE234&gt;$AD234,AND(K$4&gt;=$AD234,K$4&lt;$AE234),OR(K$4&gt;=$AD234,K$4&lt;$AE234)),IF(OR(AND(K$4&gt;=$AH234,K$4&lt;$AI234),AND(K$4&gt;=$AJ234,K$4&lt;$AK234)),$AG234,$AF234),0)))</f>
        <v/>
      </c>
      <c r="L234" s="40">
        <f>IF(OR($A234="",$AF234=""),"",IF($AL234=1,0,IF(IF($AE234&gt;$AD234,AND(L$4&gt;=$AD234,L$4&lt;$AE234),OR(L$4&gt;=$AD234,L$4&lt;$AE234)),IF(OR(AND(L$4&gt;=$AH234,L$4&lt;$AI234),AND(L$4&gt;=$AJ234,L$4&lt;$AK234)),$AG234,$AF234),0)))</f>
        <v/>
      </c>
      <c r="M234" s="40">
        <f>IF(OR($A234="",$AF234=""),"",IF($AL234=1,0,IF(IF($AE234&gt;$AD234,AND(M$4&gt;=$AD234,M$4&lt;$AE234),OR(M$4&gt;=$AD234,M$4&lt;$AE234)),IF(OR(AND(M$4&gt;=$AH234,M$4&lt;$AI234),AND(M$4&gt;=$AJ234,M$4&lt;$AK234)),$AG234,$AF234),0)))</f>
        <v/>
      </c>
      <c r="N234" s="40">
        <f>IF(OR($A234="",$AF234=""),"",IF($AL234=1,0,IF(IF($AE234&gt;$AD234,AND(N$4&gt;=$AD234,N$4&lt;$AE234),OR(N$4&gt;=$AD234,N$4&lt;$AE234)),IF(OR(AND(N$4&gt;=$AH234,N$4&lt;$AI234),AND(N$4&gt;=$AJ234,N$4&lt;$AK234)),$AG234,$AF234),0)))</f>
        <v/>
      </c>
      <c r="O234" s="40">
        <f>IF(OR($A234="",$AF234=""),"",IF($AL234=1,0,IF(IF($AE234&gt;$AD234,AND(O$4&gt;=$AD234,O$4&lt;$AE234),OR(O$4&gt;=$AD234,O$4&lt;$AE234)),IF(OR(AND(O$4&gt;=$AH234,O$4&lt;$AI234),AND(O$4&gt;=$AJ234,O$4&lt;$AK234)),$AG234,$AF234),0)))</f>
        <v/>
      </c>
      <c r="P234" s="40">
        <f>IF(OR($A234="",$AF234=""),"",IF($AL234=1,0,IF(IF($AE234&gt;$AD234,AND(P$4&gt;=$AD234,P$4&lt;$AE234),OR(P$4&gt;=$AD234,P$4&lt;$AE234)),IF(OR(AND(P$4&gt;=$AH234,P$4&lt;$AI234),AND(P$4&gt;=$AJ234,P$4&lt;$AK234)),$AG234,$AF234),0)))</f>
        <v/>
      </c>
      <c r="Q234" s="40">
        <f>IF(OR($A234="",$AF234=""),"",IF($AL234=1,0,IF(IF($AE234&gt;$AD234,AND(Q$4&gt;=$AD234,Q$4&lt;$AE234),OR(Q$4&gt;=$AD234,Q$4&lt;$AE234)),IF(OR(AND(Q$4&gt;=$AH234,Q$4&lt;$AI234),AND(Q$4&gt;=$AJ234,Q$4&lt;$AK234)),$AG234,$AF234),0)))</f>
        <v/>
      </c>
      <c r="R234" s="40">
        <f>IF(OR($A234="",$AF234=""),"",IF($AL234=1,0,IF(IF($AE234&gt;$AD234,AND(R$4&gt;=$AD234,R$4&lt;$AE234),OR(R$4&gt;=$AD234,R$4&lt;$AE234)),IF(OR(AND(R$4&gt;=$AH234,R$4&lt;$AI234),AND(R$4&gt;=$AJ234,R$4&lt;$AK234)),$AG234,$AF234),0)))</f>
        <v/>
      </c>
      <c r="S234" s="40">
        <f>IF(OR($A234="",$AF234=""),"",IF($AL234=1,0,IF(IF($AE234&gt;$AD234,AND(S$4&gt;=$AD234,S$4&lt;$AE234),OR(S$4&gt;=$AD234,S$4&lt;$AE234)),IF(OR(AND(S$4&gt;=$AH234,S$4&lt;$AI234),AND(S$4&gt;=$AJ234,S$4&lt;$AK234)),$AG234,$AF234),0)))</f>
        <v/>
      </c>
      <c r="T234" s="40">
        <f>IF(OR($A234="",$AF234=""),"",IF($AL234=1,0,IF(IF($AE234&gt;$AD234,AND(T$4&gt;=$AD234,T$4&lt;$AE234),OR(T$4&gt;=$AD234,T$4&lt;$AE234)),IF(OR(AND(T$4&gt;=$AH234,T$4&lt;$AI234),AND(T$4&gt;=$AJ234,T$4&lt;$AK234)),$AG234,$AF234),0)))</f>
        <v/>
      </c>
      <c r="U234" s="40">
        <f>IF(OR($A234="",$AF234=""),"",IF($AL234=1,0,IF(IF($AE234&gt;$AD234,AND(U$4&gt;=$AD234,U$4&lt;$AE234),OR(U$4&gt;=$AD234,U$4&lt;$AE234)),IF(OR(AND(U$4&gt;=$AH234,U$4&lt;$AI234),AND(U$4&gt;=$AJ234,U$4&lt;$AK234)),$AG234,$AF234),0)))</f>
        <v/>
      </c>
      <c r="V234" s="40">
        <f>IF(OR($A234="",$AF234=""),"",IF($AL234=1,0,IF(IF($AE234&gt;$AD234,AND(V$4&gt;=$AD234,V$4&lt;$AE234),OR(V$4&gt;=$AD234,V$4&lt;$AE234)),IF(OR(AND(V$4&gt;=$AH234,V$4&lt;$AI234),AND(V$4&gt;=$AJ234,V$4&lt;$AK234)),$AG234,$AF234),0)))</f>
        <v/>
      </c>
      <c r="W234" s="40">
        <f>IF(OR($A234="",$AF234=""),"",IF($AL234=1,0,IF(IF($AE234&gt;$AD234,AND(W$4&gt;=$AD234,W$4&lt;$AE234),OR(W$4&gt;=$AD234,W$4&lt;$AE234)),IF(OR(AND(W$4&gt;=$AH234,W$4&lt;$AI234),AND(W$4&gt;=$AJ234,W$4&lt;$AK234)),$AG234,$AF234),0)))</f>
        <v/>
      </c>
      <c r="X234" s="40">
        <f>IF(OR($A234="",$AF234=""),"",IF($AL234=1,0,IF(IF($AE234&gt;$AD234,AND(X$4&gt;=$AD234,X$4&lt;$AE234),OR(X$4&gt;=$AD234,X$4&lt;$AE234)),IF(OR(AND(X$4&gt;=$AH234,X$4&lt;$AI234),AND(X$4&gt;=$AJ234,X$4&lt;$AK234)),$AG234,$AF234),0)))</f>
        <v/>
      </c>
      <c r="Y234" s="40">
        <f>IF(OR($A234="",$AF234=""),"",IF($AL234=1,0,IF(IF($AE234&gt;$AD234,AND(Y$4&gt;=$AD234,Y$4&lt;$AE234),OR(Y$4&gt;=$AD234,Y$4&lt;$AE234)),IF(OR(AND(Y$4&gt;=$AH234,Y$4&lt;$AI234),AND(Y$4&gt;=$AJ234,Y$4&lt;$AK234)),$AG234,$AF234),0)))</f>
        <v/>
      </c>
      <c r="Z234" s="40">
        <f>IF(OR($A234="",$AF234=""),"",IF($AL234=1,0,IF(IF($AE234&gt;$AD234,AND(Z$4&gt;=$AD234,Z$4&lt;$AE234),OR(Z$4&gt;=$AD234,Z$4&lt;$AE234)),IF(OR(AND(Z$4&gt;=$AH234,Z$4&lt;$AI234),AND(Z$4&gt;=$AJ234,Z$4&lt;$AK234)),$AG234,$AF234),0)))</f>
        <v/>
      </c>
      <c r="AA234" s="41">
        <f>IF($A234="","",SUM(C234:Z234))</f>
        <v/>
      </c>
      <c r="AC234" s="42" t="n">
        <v>1</v>
      </c>
      <c r="AD234" s="42">
        <f>IF('3 Movimento'!$B$40&lt;&gt;"",'3 Movimento'!$B$40,IF('1 Loja'!B$16="",0,'1 Loja'!B$16))*24</f>
        <v/>
      </c>
      <c r="AE234" s="42">
        <f>IF('3 Movimento'!$C$40&lt;&gt;"",'3 Movimento'!$C$40,IF('1 Loja'!B$17="",0,'1 Loja'!B$17))*24</f>
        <v/>
      </c>
      <c r="AF234" s="42">
        <f>IF('3 Movimento'!$D$40="","",'3 Movimento'!$D$40)</f>
        <v/>
      </c>
      <c r="AG234" s="42">
        <f>IF('3 Movimento'!$E$40="",AF234,'3 Movimento'!$E$40)</f>
        <v/>
      </c>
      <c r="AH234" s="42">
        <f>IF('1 Loja'!B$18="",-1,'1 Loja'!B$18*24)</f>
        <v/>
      </c>
      <c r="AI234" s="42">
        <f>IF('1 Loja'!B$19="",-1,'1 Loja'!B$19*24)</f>
        <v/>
      </c>
      <c r="AJ234" s="42">
        <f>IF('1 Loja'!B$20="",-1,'1 Loja'!B$20*24)</f>
        <v/>
      </c>
      <c r="AK234" s="42">
        <f>IF('1 Loja'!B$21="",-1,'1 Loja'!B$21*24)</f>
        <v/>
      </c>
      <c r="AL234" s="42">
        <f>IF(AND('3 Movimento'!$B$40="",'3 Movimento'!$C$40="",OR('1 Loja'!B$16="",'1 Loja'!B$17="")),1,0)</f>
        <v/>
      </c>
    </row>
    <row r="235">
      <c r="A235" s="39">
        <f>IF('3 Movimento'!$A$40="","",'3 Movimento'!$A$40)</f>
        <v/>
      </c>
      <c r="B235" s="39" t="inlineStr">
        <is>
          <t>Sábado</t>
        </is>
      </c>
      <c r="C235" s="40">
        <f>IF(OR($A235="",$AF235=""),"",IF($AL235=1,0,IF(IF($AE235&gt;$AD235,AND(C$4&gt;=$AD235,C$4&lt;$AE235),OR(C$4&gt;=$AD235,C$4&lt;$AE235)),IF(OR(AND(C$4&gt;=$AH235,C$4&lt;$AI235),AND(C$4&gt;=$AJ235,C$4&lt;$AK235)),$AG235,$AF235),0)))</f>
        <v/>
      </c>
      <c r="D235" s="40">
        <f>IF(OR($A235="",$AF235=""),"",IF($AL235=1,0,IF(IF($AE235&gt;$AD235,AND(D$4&gt;=$AD235,D$4&lt;$AE235),OR(D$4&gt;=$AD235,D$4&lt;$AE235)),IF(OR(AND(D$4&gt;=$AH235,D$4&lt;$AI235),AND(D$4&gt;=$AJ235,D$4&lt;$AK235)),$AG235,$AF235),0)))</f>
        <v/>
      </c>
      <c r="E235" s="40">
        <f>IF(OR($A235="",$AF235=""),"",IF($AL235=1,0,IF(IF($AE235&gt;$AD235,AND(E$4&gt;=$AD235,E$4&lt;$AE235),OR(E$4&gt;=$AD235,E$4&lt;$AE235)),IF(OR(AND(E$4&gt;=$AH235,E$4&lt;$AI235),AND(E$4&gt;=$AJ235,E$4&lt;$AK235)),$AG235,$AF235),0)))</f>
        <v/>
      </c>
      <c r="F235" s="40">
        <f>IF(OR($A235="",$AF235=""),"",IF($AL235=1,0,IF(IF($AE235&gt;$AD235,AND(F$4&gt;=$AD235,F$4&lt;$AE235),OR(F$4&gt;=$AD235,F$4&lt;$AE235)),IF(OR(AND(F$4&gt;=$AH235,F$4&lt;$AI235),AND(F$4&gt;=$AJ235,F$4&lt;$AK235)),$AG235,$AF235),0)))</f>
        <v/>
      </c>
      <c r="G235" s="40">
        <f>IF(OR($A235="",$AF235=""),"",IF($AL235=1,0,IF(IF($AE235&gt;$AD235,AND(G$4&gt;=$AD235,G$4&lt;$AE235),OR(G$4&gt;=$AD235,G$4&lt;$AE235)),IF(OR(AND(G$4&gt;=$AH235,G$4&lt;$AI235),AND(G$4&gt;=$AJ235,G$4&lt;$AK235)),$AG235,$AF235),0)))</f>
        <v/>
      </c>
      <c r="H235" s="40">
        <f>IF(OR($A235="",$AF235=""),"",IF($AL235=1,0,IF(IF($AE235&gt;$AD235,AND(H$4&gt;=$AD235,H$4&lt;$AE235),OR(H$4&gt;=$AD235,H$4&lt;$AE235)),IF(OR(AND(H$4&gt;=$AH235,H$4&lt;$AI235),AND(H$4&gt;=$AJ235,H$4&lt;$AK235)),$AG235,$AF235),0)))</f>
        <v/>
      </c>
      <c r="I235" s="40">
        <f>IF(OR($A235="",$AF235=""),"",IF($AL235=1,0,IF(IF($AE235&gt;$AD235,AND(I$4&gt;=$AD235,I$4&lt;$AE235),OR(I$4&gt;=$AD235,I$4&lt;$AE235)),IF(OR(AND(I$4&gt;=$AH235,I$4&lt;$AI235),AND(I$4&gt;=$AJ235,I$4&lt;$AK235)),$AG235,$AF235),0)))</f>
        <v/>
      </c>
      <c r="J235" s="40">
        <f>IF(OR($A235="",$AF235=""),"",IF($AL235=1,0,IF(IF($AE235&gt;$AD235,AND(J$4&gt;=$AD235,J$4&lt;$AE235),OR(J$4&gt;=$AD235,J$4&lt;$AE235)),IF(OR(AND(J$4&gt;=$AH235,J$4&lt;$AI235),AND(J$4&gt;=$AJ235,J$4&lt;$AK235)),$AG235,$AF235),0)))</f>
        <v/>
      </c>
      <c r="K235" s="40">
        <f>IF(OR($A235="",$AF235=""),"",IF($AL235=1,0,IF(IF($AE235&gt;$AD235,AND(K$4&gt;=$AD235,K$4&lt;$AE235),OR(K$4&gt;=$AD235,K$4&lt;$AE235)),IF(OR(AND(K$4&gt;=$AH235,K$4&lt;$AI235),AND(K$4&gt;=$AJ235,K$4&lt;$AK235)),$AG235,$AF235),0)))</f>
        <v/>
      </c>
      <c r="L235" s="40">
        <f>IF(OR($A235="",$AF235=""),"",IF($AL235=1,0,IF(IF($AE235&gt;$AD235,AND(L$4&gt;=$AD235,L$4&lt;$AE235),OR(L$4&gt;=$AD235,L$4&lt;$AE235)),IF(OR(AND(L$4&gt;=$AH235,L$4&lt;$AI235),AND(L$4&gt;=$AJ235,L$4&lt;$AK235)),$AG235,$AF235),0)))</f>
        <v/>
      </c>
      <c r="M235" s="40">
        <f>IF(OR($A235="",$AF235=""),"",IF($AL235=1,0,IF(IF($AE235&gt;$AD235,AND(M$4&gt;=$AD235,M$4&lt;$AE235),OR(M$4&gt;=$AD235,M$4&lt;$AE235)),IF(OR(AND(M$4&gt;=$AH235,M$4&lt;$AI235),AND(M$4&gt;=$AJ235,M$4&lt;$AK235)),$AG235,$AF235),0)))</f>
        <v/>
      </c>
      <c r="N235" s="40">
        <f>IF(OR($A235="",$AF235=""),"",IF($AL235=1,0,IF(IF($AE235&gt;$AD235,AND(N$4&gt;=$AD235,N$4&lt;$AE235),OR(N$4&gt;=$AD235,N$4&lt;$AE235)),IF(OR(AND(N$4&gt;=$AH235,N$4&lt;$AI235),AND(N$4&gt;=$AJ235,N$4&lt;$AK235)),$AG235,$AF235),0)))</f>
        <v/>
      </c>
      <c r="O235" s="40">
        <f>IF(OR($A235="",$AF235=""),"",IF($AL235=1,0,IF(IF($AE235&gt;$AD235,AND(O$4&gt;=$AD235,O$4&lt;$AE235),OR(O$4&gt;=$AD235,O$4&lt;$AE235)),IF(OR(AND(O$4&gt;=$AH235,O$4&lt;$AI235),AND(O$4&gt;=$AJ235,O$4&lt;$AK235)),$AG235,$AF235),0)))</f>
        <v/>
      </c>
      <c r="P235" s="40">
        <f>IF(OR($A235="",$AF235=""),"",IF($AL235=1,0,IF(IF($AE235&gt;$AD235,AND(P$4&gt;=$AD235,P$4&lt;$AE235),OR(P$4&gt;=$AD235,P$4&lt;$AE235)),IF(OR(AND(P$4&gt;=$AH235,P$4&lt;$AI235),AND(P$4&gt;=$AJ235,P$4&lt;$AK235)),$AG235,$AF235),0)))</f>
        <v/>
      </c>
      <c r="Q235" s="40">
        <f>IF(OR($A235="",$AF235=""),"",IF($AL235=1,0,IF(IF($AE235&gt;$AD235,AND(Q$4&gt;=$AD235,Q$4&lt;$AE235),OR(Q$4&gt;=$AD235,Q$4&lt;$AE235)),IF(OR(AND(Q$4&gt;=$AH235,Q$4&lt;$AI235),AND(Q$4&gt;=$AJ235,Q$4&lt;$AK235)),$AG235,$AF235),0)))</f>
        <v/>
      </c>
      <c r="R235" s="40">
        <f>IF(OR($A235="",$AF235=""),"",IF($AL235=1,0,IF(IF($AE235&gt;$AD235,AND(R$4&gt;=$AD235,R$4&lt;$AE235),OR(R$4&gt;=$AD235,R$4&lt;$AE235)),IF(OR(AND(R$4&gt;=$AH235,R$4&lt;$AI235),AND(R$4&gt;=$AJ235,R$4&lt;$AK235)),$AG235,$AF235),0)))</f>
        <v/>
      </c>
      <c r="S235" s="40">
        <f>IF(OR($A235="",$AF235=""),"",IF($AL235=1,0,IF(IF($AE235&gt;$AD235,AND(S$4&gt;=$AD235,S$4&lt;$AE235),OR(S$4&gt;=$AD235,S$4&lt;$AE235)),IF(OR(AND(S$4&gt;=$AH235,S$4&lt;$AI235),AND(S$4&gt;=$AJ235,S$4&lt;$AK235)),$AG235,$AF235),0)))</f>
        <v/>
      </c>
      <c r="T235" s="40">
        <f>IF(OR($A235="",$AF235=""),"",IF($AL235=1,0,IF(IF($AE235&gt;$AD235,AND(T$4&gt;=$AD235,T$4&lt;$AE235),OR(T$4&gt;=$AD235,T$4&lt;$AE235)),IF(OR(AND(T$4&gt;=$AH235,T$4&lt;$AI235),AND(T$4&gt;=$AJ235,T$4&lt;$AK235)),$AG235,$AF235),0)))</f>
        <v/>
      </c>
      <c r="U235" s="40">
        <f>IF(OR($A235="",$AF235=""),"",IF($AL235=1,0,IF(IF($AE235&gt;$AD235,AND(U$4&gt;=$AD235,U$4&lt;$AE235),OR(U$4&gt;=$AD235,U$4&lt;$AE235)),IF(OR(AND(U$4&gt;=$AH235,U$4&lt;$AI235),AND(U$4&gt;=$AJ235,U$4&lt;$AK235)),$AG235,$AF235),0)))</f>
        <v/>
      </c>
      <c r="V235" s="40">
        <f>IF(OR($A235="",$AF235=""),"",IF($AL235=1,0,IF(IF($AE235&gt;$AD235,AND(V$4&gt;=$AD235,V$4&lt;$AE235),OR(V$4&gt;=$AD235,V$4&lt;$AE235)),IF(OR(AND(V$4&gt;=$AH235,V$4&lt;$AI235),AND(V$4&gt;=$AJ235,V$4&lt;$AK235)),$AG235,$AF235),0)))</f>
        <v/>
      </c>
      <c r="W235" s="40">
        <f>IF(OR($A235="",$AF235=""),"",IF($AL235=1,0,IF(IF($AE235&gt;$AD235,AND(W$4&gt;=$AD235,W$4&lt;$AE235),OR(W$4&gt;=$AD235,W$4&lt;$AE235)),IF(OR(AND(W$4&gt;=$AH235,W$4&lt;$AI235),AND(W$4&gt;=$AJ235,W$4&lt;$AK235)),$AG235,$AF235),0)))</f>
        <v/>
      </c>
      <c r="X235" s="40">
        <f>IF(OR($A235="",$AF235=""),"",IF($AL235=1,0,IF(IF($AE235&gt;$AD235,AND(X$4&gt;=$AD235,X$4&lt;$AE235),OR(X$4&gt;=$AD235,X$4&lt;$AE235)),IF(OR(AND(X$4&gt;=$AH235,X$4&lt;$AI235),AND(X$4&gt;=$AJ235,X$4&lt;$AK235)),$AG235,$AF235),0)))</f>
        <v/>
      </c>
      <c r="Y235" s="40">
        <f>IF(OR($A235="",$AF235=""),"",IF($AL235=1,0,IF(IF($AE235&gt;$AD235,AND(Y$4&gt;=$AD235,Y$4&lt;$AE235),OR(Y$4&gt;=$AD235,Y$4&lt;$AE235)),IF(OR(AND(Y$4&gt;=$AH235,Y$4&lt;$AI235),AND(Y$4&gt;=$AJ235,Y$4&lt;$AK235)),$AG235,$AF235),0)))</f>
        <v/>
      </c>
      <c r="Z235" s="40">
        <f>IF(OR($A235="",$AF235=""),"",IF($AL235=1,0,IF(IF($AE235&gt;$AD235,AND(Z$4&gt;=$AD235,Z$4&lt;$AE235),OR(Z$4&gt;=$AD235,Z$4&lt;$AE235)),IF(OR(AND(Z$4&gt;=$AH235,Z$4&lt;$AI235),AND(Z$4&gt;=$AJ235,Z$4&lt;$AK235)),$AG235,$AF235),0)))</f>
        <v/>
      </c>
      <c r="AA235" s="41">
        <f>IF($A235="","",SUM(C235:Z235))</f>
        <v/>
      </c>
      <c r="AC235" s="42" t="n">
        <v>2</v>
      </c>
      <c r="AD235" s="42">
        <f>IF('3 Movimento'!$B$40&lt;&gt;"",'3 Movimento'!$B$40,IF('1 Loja'!C$16="",0,'1 Loja'!C$16))*24</f>
        <v/>
      </c>
      <c r="AE235" s="42">
        <f>IF('3 Movimento'!$C$40&lt;&gt;"",'3 Movimento'!$C$40,IF('1 Loja'!C$17="",0,'1 Loja'!C$17))*24</f>
        <v/>
      </c>
      <c r="AF235" s="42">
        <f>IF('3 Movimento'!$F$40="","",'3 Movimento'!$F$40)</f>
        <v/>
      </c>
      <c r="AG235" s="42">
        <f>IF('3 Movimento'!$G$40="",AF235,'3 Movimento'!$G$40)</f>
        <v/>
      </c>
      <c r="AH235" s="42">
        <f>IF('1 Loja'!C$18="",-1,'1 Loja'!C$18*24)</f>
        <v/>
      </c>
      <c r="AI235" s="42">
        <f>IF('1 Loja'!C$19="",-1,'1 Loja'!C$19*24)</f>
        <v/>
      </c>
      <c r="AJ235" s="42">
        <f>IF('1 Loja'!C$20="",-1,'1 Loja'!C$20*24)</f>
        <v/>
      </c>
      <c r="AK235" s="42">
        <f>IF('1 Loja'!C$21="",-1,'1 Loja'!C$21*24)</f>
        <v/>
      </c>
      <c r="AL235" s="42">
        <f>IF(AND('3 Movimento'!$B$40="",'3 Movimento'!$C$40="",OR('1 Loja'!C$16="",'1 Loja'!C$17="")),1,0)</f>
        <v/>
      </c>
    </row>
    <row r="236">
      <c r="A236" s="39">
        <f>IF('3 Movimento'!$A$40="","",'3 Movimento'!$A$40)</f>
        <v/>
      </c>
      <c r="B236" s="39" t="inlineStr">
        <is>
          <t>Domingo</t>
        </is>
      </c>
      <c r="C236" s="40">
        <f>IF(OR($A236="",$AF236=""),"",IF($AL236=1,0,IF(IF($AE236&gt;$AD236,AND(C$4&gt;=$AD236,C$4&lt;$AE236),OR(C$4&gt;=$AD236,C$4&lt;$AE236)),IF(OR(AND(C$4&gt;=$AH236,C$4&lt;$AI236),AND(C$4&gt;=$AJ236,C$4&lt;$AK236)),$AG236,$AF236),0)))</f>
        <v/>
      </c>
      <c r="D236" s="40">
        <f>IF(OR($A236="",$AF236=""),"",IF($AL236=1,0,IF(IF($AE236&gt;$AD236,AND(D$4&gt;=$AD236,D$4&lt;$AE236),OR(D$4&gt;=$AD236,D$4&lt;$AE236)),IF(OR(AND(D$4&gt;=$AH236,D$4&lt;$AI236),AND(D$4&gt;=$AJ236,D$4&lt;$AK236)),$AG236,$AF236),0)))</f>
        <v/>
      </c>
      <c r="E236" s="40">
        <f>IF(OR($A236="",$AF236=""),"",IF($AL236=1,0,IF(IF($AE236&gt;$AD236,AND(E$4&gt;=$AD236,E$4&lt;$AE236),OR(E$4&gt;=$AD236,E$4&lt;$AE236)),IF(OR(AND(E$4&gt;=$AH236,E$4&lt;$AI236),AND(E$4&gt;=$AJ236,E$4&lt;$AK236)),$AG236,$AF236),0)))</f>
        <v/>
      </c>
      <c r="F236" s="40">
        <f>IF(OR($A236="",$AF236=""),"",IF($AL236=1,0,IF(IF($AE236&gt;$AD236,AND(F$4&gt;=$AD236,F$4&lt;$AE236),OR(F$4&gt;=$AD236,F$4&lt;$AE236)),IF(OR(AND(F$4&gt;=$AH236,F$4&lt;$AI236),AND(F$4&gt;=$AJ236,F$4&lt;$AK236)),$AG236,$AF236),0)))</f>
        <v/>
      </c>
      <c r="G236" s="40">
        <f>IF(OR($A236="",$AF236=""),"",IF($AL236=1,0,IF(IF($AE236&gt;$AD236,AND(G$4&gt;=$AD236,G$4&lt;$AE236),OR(G$4&gt;=$AD236,G$4&lt;$AE236)),IF(OR(AND(G$4&gt;=$AH236,G$4&lt;$AI236),AND(G$4&gt;=$AJ236,G$4&lt;$AK236)),$AG236,$AF236),0)))</f>
        <v/>
      </c>
      <c r="H236" s="40">
        <f>IF(OR($A236="",$AF236=""),"",IF($AL236=1,0,IF(IF($AE236&gt;$AD236,AND(H$4&gt;=$AD236,H$4&lt;$AE236),OR(H$4&gt;=$AD236,H$4&lt;$AE236)),IF(OR(AND(H$4&gt;=$AH236,H$4&lt;$AI236),AND(H$4&gt;=$AJ236,H$4&lt;$AK236)),$AG236,$AF236),0)))</f>
        <v/>
      </c>
      <c r="I236" s="40">
        <f>IF(OR($A236="",$AF236=""),"",IF($AL236=1,0,IF(IF($AE236&gt;$AD236,AND(I$4&gt;=$AD236,I$4&lt;$AE236),OR(I$4&gt;=$AD236,I$4&lt;$AE236)),IF(OR(AND(I$4&gt;=$AH236,I$4&lt;$AI236),AND(I$4&gt;=$AJ236,I$4&lt;$AK236)),$AG236,$AF236),0)))</f>
        <v/>
      </c>
      <c r="J236" s="40">
        <f>IF(OR($A236="",$AF236=""),"",IF($AL236=1,0,IF(IF($AE236&gt;$AD236,AND(J$4&gt;=$AD236,J$4&lt;$AE236),OR(J$4&gt;=$AD236,J$4&lt;$AE236)),IF(OR(AND(J$4&gt;=$AH236,J$4&lt;$AI236),AND(J$4&gt;=$AJ236,J$4&lt;$AK236)),$AG236,$AF236),0)))</f>
        <v/>
      </c>
      <c r="K236" s="40">
        <f>IF(OR($A236="",$AF236=""),"",IF($AL236=1,0,IF(IF($AE236&gt;$AD236,AND(K$4&gt;=$AD236,K$4&lt;$AE236),OR(K$4&gt;=$AD236,K$4&lt;$AE236)),IF(OR(AND(K$4&gt;=$AH236,K$4&lt;$AI236),AND(K$4&gt;=$AJ236,K$4&lt;$AK236)),$AG236,$AF236),0)))</f>
        <v/>
      </c>
      <c r="L236" s="40">
        <f>IF(OR($A236="",$AF236=""),"",IF($AL236=1,0,IF(IF($AE236&gt;$AD236,AND(L$4&gt;=$AD236,L$4&lt;$AE236),OR(L$4&gt;=$AD236,L$4&lt;$AE236)),IF(OR(AND(L$4&gt;=$AH236,L$4&lt;$AI236),AND(L$4&gt;=$AJ236,L$4&lt;$AK236)),$AG236,$AF236),0)))</f>
        <v/>
      </c>
      <c r="M236" s="40">
        <f>IF(OR($A236="",$AF236=""),"",IF($AL236=1,0,IF(IF($AE236&gt;$AD236,AND(M$4&gt;=$AD236,M$4&lt;$AE236),OR(M$4&gt;=$AD236,M$4&lt;$AE236)),IF(OR(AND(M$4&gt;=$AH236,M$4&lt;$AI236),AND(M$4&gt;=$AJ236,M$4&lt;$AK236)),$AG236,$AF236),0)))</f>
        <v/>
      </c>
      <c r="N236" s="40">
        <f>IF(OR($A236="",$AF236=""),"",IF($AL236=1,0,IF(IF($AE236&gt;$AD236,AND(N$4&gt;=$AD236,N$4&lt;$AE236),OR(N$4&gt;=$AD236,N$4&lt;$AE236)),IF(OR(AND(N$4&gt;=$AH236,N$4&lt;$AI236),AND(N$4&gt;=$AJ236,N$4&lt;$AK236)),$AG236,$AF236),0)))</f>
        <v/>
      </c>
      <c r="O236" s="40">
        <f>IF(OR($A236="",$AF236=""),"",IF($AL236=1,0,IF(IF($AE236&gt;$AD236,AND(O$4&gt;=$AD236,O$4&lt;$AE236),OR(O$4&gt;=$AD236,O$4&lt;$AE236)),IF(OR(AND(O$4&gt;=$AH236,O$4&lt;$AI236),AND(O$4&gt;=$AJ236,O$4&lt;$AK236)),$AG236,$AF236),0)))</f>
        <v/>
      </c>
      <c r="P236" s="40">
        <f>IF(OR($A236="",$AF236=""),"",IF($AL236=1,0,IF(IF($AE236&gt;$AD236,AND(P$4&gt;=$AD236,P$4&lt;$AE236),OR(P$4&gt;=$AD236,P$4&lt;$AE236)),IF(OR(AND(P$4&gt;=$AH236,P$4&lt;$AI236),AND(P$4&gt;=$AJ236,P$4&lt;$AK236)),$AG236,$AF236),0)))</f>
        <v/>
      </c>
      <c r="Q236" s="40">
        <f>IF(OR($A236="",$AF236=""),"",IF($AL236=1,0,IF(IF($AE236&gt;$AD236,AND(Q$4&gt;=$AD236,Q$4&lt;$AE236),OR(Q$4&gt;=$AD236,Q$4&lt;$AE236)),IF(OR(AND(Q$4&gt;=$AH236,Q$4&lt;$AI236),AND(Q$4&gt;=$AJ236,Q$4&lt;$AK236)),$AG236,$AF236),0)))</f>
        <v/>
      </c>
      <c r="R236" s="40">
        <f>IF(OR($A236="",$AF236=""),"",IF($AL236=1,0,IF(IF($AE236&gt;$AD236,AND(R$4&gt;=$AD236,R$4&lt;$AE236),OR(R$4&gt;=$AD236,R$4&lt;$AE236)),IF(OR(AND(R$4&gt;=$AH236,R$4&lt;$AI236),AND(R$4&gt;=$AJ236,R$4&lt;$AK236)),$AG236,$AF236),0)))</f>
        <v/>
      </c>
      <c r="S236" s="40">
        <f>IF(OR($A236="",$AF236=""),"",IF($AL236=1,0,IF(IF($AE236&gt;$AD236,AND(S$4&gt;=$AD236,S$4&lt;$AE236),OR(S$4&gt;=$AD236,S$4&lt;$AE236)),IF(OR(AND(S$4&gt;=$AH236,S$4&lt;$AI236),AND(S$4&gt;=$AJ236,S$4&lt;$AK236)),$AG236,$AF236),0)))</f>
        <v/>
      </c>
      <c r="T236" s="40">
        <f>IF(OR($A236="",$AF236=""),"",IF($AL236=1,0,IF(IF($AE236&gt;$AD236,AND(T$4&gt;=$AD236,T$4&lt;$AE236),OR(T$4&gt;=$AD236,T$4&lt;$AE236)),IF(OR(AND(T$4&gt;=$AH236,T$4&lt;$AI236),AND(T$4&gt;=$AJ236,T$4&lt;$AK236)),$AG236,$AF236),0)))</f>
        <v/>
      </c>
      <c r="U236" s="40">
        <f>IF(OR($A236="",$AF236=""),"",IF($AL236=1,0,IF(IF($AE236&gt;$AD236,AND(U$4&gt;=$AD236,U$4&lt;$AE236),OR(U$4&gt;=$AD236,U$4&lt;$AE236)),IF(OR(AND(U$4&gt;=$AH236,U$4&lt;$AI236),AND(U$4&gt;=$AJ236,U$4&lt;$AK236)),$AG236,$AF236),0)))</f>
        <v/>
      </c>
      <c r="V236" s="40">
        <f>IF(OR($A236="",$AF236=""),"",IF($AL236=1,0,IF(IF($AE236&gt;$AD236,AND(V$4&gt;=$AD236,V$4&lt;$AE236),OR(V$4&gt;=$AD236,V$4&lt;$AE236)),IF(OR(AND(V$4&gt;=$AH236,V$4&lt;$AI236),AND(V$4&gt;=$AJ236,V$4&lt;$AK236)),$AG236,$AF236),0)))</f>
        <v/>
      </c>
      <c r="W236" s="40">
        <f>IF(OR($A236="",$AF236=""),"",IF($AL236=1,0,IF(IF($AE236&gt;$AD236,AND(W$4&gt;=$AD236,W$4&lt;$AE236),OR(W$4&gt;=$AD236,W$4&lt;$AE236)),IF(OR(AND(W$4&gt;=$AH236,W$4&lt;$AI236),AND(W$4&gt;=$AJ236,W$4&lt;$AK236)),$AG236,$AF236),0)))</f>
        <v/>
      </c>
      <c r="X236" s="40">
        <f>IF(OR($A236="",$AF236=""),"",IF($AL236=1,0,IF(IF($AE236&gt;$AD236,AND(X$4&gt;=$AD236,X$4&lt;$AE236),OR(X$4&gt;=$AD236,X$4&lt;$AE236)),IF(OR(AND(X$4&gt;=$AH236,X$4&lt;$AI236),AND(X$4&gt;=$AJ236,X$4&lt;$AK236)),$AG236,$AF236),0)))</f>
        <v/>
      </c>
      <c r="Y236" s="40">
        <f>IF(OR($A236="",$AF236=""),"",IF($AL236=1,0,IF(IF($AE236&gt;$AD236,AND(Y$4&gt;=$AD236,Y$4&lt;$AE236),OR(Y$4&gt;=$AD236,Y$4&lt;$AE236)),IF(OR(AND(Y$4&gt;=$AH236,Y$4&lt;$AI236),AND(Y$4&gt;=$AJ236,Y$4&lt;$AK236)),$AG236,$AF236),0)))</f>
        <v/>
      </c>
      <c r="Z236" s="40">
        <f>IF(OR($A236="",$AF236=""),"",IF($AL236=1,0,IF(IF($AE236&gt;$AD236,AND(Z$4&gt;=$AD236,Z$4&lt;$AE236),OR(Z$4&gt;=$AD236,Z$4&lt;$AE236)),IF(OR(AND(Z$4&gt;=$AH236,Z$4&lt;$AI236),AND(Z$4&gt;=$AJ236,Z$4&lt;$AK236)),$AG236,$AF236),0)))</f>
        <v/>
      </c>
      <c r="AA236" s="41">
        <f>IF($A236="","",SUM(C236:Z236))</f>
        <v/>
      </c>
      <c r="AC236" s="42" t="n">
        <v>3</v>
      </c>
      <c r="AD236" s="42">
        <f>IF('3 Movimento'!$B$40&lt;&gt;"",'3 Movimento'!$B$40,IF('1 Loja'!D$16="",0,'1 Loja'!D$16))*24</f>
        <v/>
      </c>
      <c r="AE236" s="42">
        <f>IF('3 Movimento'!$C$40&lt;&gt;"",'3 Movimento'!$C$40,IF('1 Loja'!D$17="",0,'1 Loja'!D$17))*24</f>
        <v/>
      </c>
      <c r="AF236" s="42">
        <f>IF('3 Movimento'!$H$40="","",'3 Movimento'!$H$40)</f>
        <v/>
      </c>
      <c r="AG236" s="42">
        <f>IF('3 Movimento'!$I$40="",AF236,'3 Movimento'!$I$40)</f>
        <v/>
      </c>
      <c r="AH236" s="42">
        <f>IF('1 Loja'!D$18="",-1,'1 Loja'!D$18*24)</f>
        <v/>
      </c>
      <c r="AI236" s="42">
        <f>IF('1 Loja'!D$19="",-1,'1 Loja'!D$19*24)</f>
        <v/>
      </c>
      <c r="AJ236" s="42">
        <f>IF('1 Loja'!D$20="",-1,'1 Loja'!D$20*24)</f>
        <v/>
      </c>
      <c r="AK236" s="42">
        <f>IF('1 Loja'!D$21="",-1,'1 Loja'!D$21*24)</f>
        <v/>
      </c>
      <c r="AL236" s="42">
        <f>IF(AND('3 Movimento'!$B$40="",'3 Movimento'!$C$40="",OR('1 Loja'!D$16="",'1 Loja'!D$17="")),1,0)</f>
        <v/>
      </c>
    </row>
    <row r="237">
      <c r="A237" s="39">
        <f>IF('3 Movimento'!$A$41="","",'3 Movimento'!$A$41)</f>
        <v/>
      </c>
      <c r="B237" s="39" t="inlineStr">
        <is>
          <t>Segunda</t>
        </is>
      </c>
      <c r="C237" s="40">
        <f>IF(OR($A237="",$AF237=""),"",IF($AL237=1,0,IF(IF($AE237&gt;$AD237,AND(C$4&gt;=$AD237,C$4&lt;$AE237),OR(C$4&gt;=$AD237,C$4&lt;$AE237)),IF(OR(AND(C$4&gt;=$AH237,C$4&lt;$AI237),AND(C$4&gt;=$AJ237,C$4&lt;$AK237)),$AG237,$AF237),0)))</f>
        <v/>
      </c>
      <c r="D237" s="40">
        <f>IF(OR($A237="",$AF237=""),"",IF($AL237=1,0,IF(IF($AE237&gt;$AD237,AND(D$4&gt;=$AD237,D$4&lt;$AE237),OR(D$4&gt;=$AD237,D$4&lt;$AE237)),IF(OR(AND(D$4&gt;=$AH237,D$4&lt;$AI237),AND(D$4&gt;=$AJ237,D$4&lt;$AK237)),$AG237,$AF237),0)))</f>
        <v/>
      </c>
      <c r="E237" s="40">
        <f>IF(OR($A237="",$AF237=""),"",IF($AL237=1,0,IF(IF($AE237&gt;$AD237,AND(E$4&gt;=$AD237,E$4&lt;$AE237),OR(E$4&gt;=$AD237,E$4&lt;$AE237)),IF(OR(AND(E$4&gt;=$AH237,E$4&lt;$AI237),AND(E$4&gt;=$AJ237,E$4&lt;$AK237)),$AG237,$AF237),0)))</f>
        <v/>
      </c>
      <c r="F237" s="40">
        <f>IF(OR($A237="",$AF237=""),"",IF($AL237=1,0,IF(IF($AE237&gt;$AD237,AND(F$4&gt;=$AD237,F$4&lt;$AE237),OR(F$4&gt;=$AD237,F$4&lt;$AE237)),IF(OR(AND(F$4&gt;=$AH237,F$4&lt;$AI237),AND(F$4&gt;=$AJ237,F$4&lt;$AK237)),$AG237,$AF237),0)))</f>
        <v/>
      </c>
      <c r="G237" s="40">
        <f>IF(OR($A237="",$AF237=""),"",IF($AL237=1,0,IF(IF($AE237&gt;$AD237,AND(G$4&gt;=$AD237,G$4&lt;$AE237),OR(G$4&gt;=$AD237,G$4&lt;$AE237)),IF(OR(AND(G$4&gt;=$AH237,G$4&lt;$AI237),AND(G$4&gt;=$AJ237,G$4&lt;$AK237)),$AG237,$AF237),0)))</f>
        <v/>
      </c>
      <c r="H237" s="40">
        <f>IF(OR($A237="",$AF237=""),"",IF($AL237=1,0,IF(IF($AE237&gt;$AD237,AND(H$4&gt;=$AD237,H$4&lt;$AE237),OR(H$4&gt;=$AD237,H$4&lt;$AE237)),IF(OR(AND(H$4&gt;=$AH237,H$4&lt;$AI237),AND(H$4&gt;=$AJ237,H$4&lt;$AK237)),$AG237,$AF237),0)))</f>
        <v/>
      </c>
      <c r="I237" s="40">
        <f>IF(OR($A237="",$AF237=""),"",IF($AL237=1,0,IF(IF($AE237&gt;$AD237,AND(I$4&gt;=$AD237,I$4&lt;$AE237),OR(I$4&gt;=$AD237,I$4&lt;$AE237)),IF(OR(AND(I$4&gt;=$AH237,I$4&lt;$AI237),AND(I$4&gt;=$AJ237,I$4&lt;$AK237)),$AG237,$AF237),0)))</f>
        <v/>
      </c>
      <c r="J237" s="40">
        <f>IF(OR($A237="",$AF237=""),"",IF($AL237=1,0,IF(IF($AE237&gt;$AD237,AND(J$4&gt;=$AD237,J$4&lt;$AE237),OR(J$4&gt;=$AD237,J$4&lt;$AE237)),IF(OR(AND(J$4&gt;=$AH237,J$4&lt;$AI237),AND(J$4&gt;=$AJ237,J$4&lt;$AK237)),$AG237,$AF237),0)))</f>
        <v/>
      </c>
      <c r="K237" s="40">
        <f>IF(OR($A237="",$AF237=""),"",IF($AL237=1,0,IF(IF($AE237&gt;$AD237,AND(K$4&gt;=$AD237,K$4&lt;$AE237),OR(K$4&gt;=$AD237,K$4&lt;$AE237)),IF(OR(AND(K$4&gt;=$AH237,K$4&lt;$AI237),AND(K$4&gt;=$AJ237,K$4&lt;$AK237)),$AG237,$AF237),0)))</f>
        <v/>
      </c>
      <c r="L237" s="40">
        <f>IF(OR($A237="",$AF237=""),"",IF($AL237=1,0,IF(IF($AE237&gt;$AD237,AND(L$4&gt;=$AD237,L$4&lt;$AE237),OR(L$4&gt;=$AD237,L$4&lt;$AE237)),IF(OR(AND(L$4&gt;=$AH237,L$4&lt;$AI237),AND(L$4&gt;=$AJ237,L$4&lt;$AK237)),$AG237,$AF237),0)))</f>
        <v/>
      </c>
      <c r="M237" s="40">
        <f>IF(OR($A237="",$AF237=""),"",IF($AL237=1,0,IF(IF($AE237&gt;$AD237,AND(M$4&gt;=$AD237,M$4&lt;$AE237),OR(M$4&gt;=$AD237,M$4&lt;$AE237)),IF(OR(AND(M$4&gt;=$AH237,M$4&lt;$AI237),AND(M$4&gt;=$AJ237,M$4&lt;$AK237)),$AG237,$AF237),0)))</f>
        <v/>
      </c>
      <c r="N237" s="40">
        <f>IF(OR($A237="",$AF237=""),"",IF($AL237=1,0,IF(IF($AE237&gt;$AD237,AND(N$4&gt;=$AD237,N$4&lt;$AE237),OR(N$4&gt;=$AD237,N$4&lt;$AE237)),IF(OR(AND(N$4&gt;=$AH237,N$4&lt;$AI237),AND(N$4&gt;=$AJ237,N$4&lt;$AK237)),$AG237,$AF237),0)))</f>
        <v/>
      </c>
      <c r="O237" s="40">
        <f>IF(OR($A237="",$AF237=""),"",IF($AL237=1,0,IF(IF($AE237&gt;$AD237,AND(O$4&gt;=$AD237,O$4&lt;$AE237),OR(O$4&gt;=$AD237,O$4&lt;$AE237)),IF(OR(AND(O$4&gt;=$AH237,O$4&lt;$AI237),AND(O$4&gt;=$AJ237,O$4&lt;$AK237)),$AG237,$AF237),0)))</f>
        <v/>
      </c>
      <c r="P237" s="40">
        <f>IF(OR($A237="",$AF237=""),"",IF($AL237=1,0,IF(IF($AE237&gt;$AD237,AND(P$4&gt;=$AD237,P$4&lt;$AE237),OR(P$4&gt;=$AD237,P$4&lt;$AE237)),IF(OR(AND(P$4&gt;=$AH237,P$4&lt;$AI237),AND(P$4&gt;=$AJ237,P$4&lt;$AK237)),$AG237,$AF237),0)))</f>
        <v/>
      </c>
      <c r="Q237" s="40">
        <f>IF(OR($A237="",$AF237=""),"",IF($AL237=1,0,IF(IF($AE237&gt;$AD237,AND(Q$4&gt;=$AD237,Q$4&lt;$AE237),OR(Q$4&gt;=$AD237,Q$4&lt;$AE237)),IF(OR(AND(Q$4&gt;=$AH237,Q$4&lt;$AI237),AND(Q$4&gt;=$AJ237,Q$4&lt;$AK237)),$AG237,$AF237),0)))</f>
        <v/>
      </c>
      <c r="R237" s="40">
        <f>IF(OR($A237="",$AF237=""),"",IF($AL237=1,0,IF(IF($AE237&gt;$AD237,AND(R$4&gt;=$AD237,R$4&lt;$AE237),OR(R$4&gt;=$AD237,R$4&lt;$AE237)),IF(OR(AND(R$4&gt;=$AH237,R$4&lt;$AI237),AND(R$4&gt;=$AJ237,R$4&lt;$AK237)),$AG237,$AF237),0)))</f>
        <v/>
      </c>
      <c r="S237" s="40">
        <f>IF(OR($A237="",$AF237=""),"",IF($AL237=1,0,IF(IF($AE237&gt;$AD237,AND(S$4&gt;=$AD237,S$4&lt;$AE237),OR(S$4&gt;=$AD237,S$4&lt;$AE237)),IF(OR(AND(S$4&gt;=$AH237,S$4&lt;$AI237),AND(S$4&gt;=$AJ237,S$4&lt;$AK237)),$AG237,$AF237),0)))</f>
        <v/>
      </c>
      <c r="T237" s="40">
        <f>IF(OR($A237="",$AF237=""),"",IF($AL237=1,0,IF(IF($AE237&gt;$AD237,AND(T$4&gt;=$AD237,T$4&lt;$AE237),OR(T$4&gt;=$AD237,T$4&lt;$AE237)),IF(OR(AND(T$4&gt;=$AH237,T$4&lt;$AI237),AND(T$4&gt;=$AJ237,T$4&lt;$AK237)),$AG237,$AF237),0)))</f>
        <v/>
      </c>
      <c r="U237" s="40">
        <f>IF(OR($A237="",$AF237=""),"",IF($AL237=1,0,IF(IF($AE237&gt;$AD237,AND(U$4&gt;=$AD237,U$4&lt;$AE237),OR(U$4&gt;=$AD237,U$4&lt;$AE237)),IF(OR(AND(U$4&gt;=$AH237,U$4&lt;$AI237),AND(U$4&gt;=$AJ237,U$4&lt;$AK237)),$AG237,$AF237),0)))</f>
        <v/>
      </c>
      <c r="V237" s="40">
        <f>IF(OR($A237="",$AF237=""),"",IF($AL237=1,0,IF(IF($AE237&gt;$AD237,AND(V$4&gt;=$AD237,V$4&lt;$AE237),OR(V$4&gt;=$AD237,V$4&lt;$AE237)),IF(OR(AND(V$4&gt;=$AH237,V$4&lt;$AI237),AND(V$4&gt;=$AJ237,V$4&lt;$AK237)),$AG237,$AF237),0)))</f>
        <v/>
      </c>
      <c r="W237" s="40">
        <f>IF(OR($A237="",$AF237=""),"",IF($AL237=1,0,IF(IF($AE237&gt;$AD237,AND(W$4&gt;=$AD237,W$4&lt;$AE237),OR(W$4&gt;=$AD237,W$4&lt;$AE237)),IF(OR(AND(W$4&gt;=$AH237,W$4&lt;$AI237),AND(W$4&gt;=$AJ237,W$4&lt;$AK237)),$AG237,$AF237),0)))</f>
        <v/>
      </c>
      <c r="X237" s="40">
        <f>IF(OR($A237="",$AF237=""),"",IF($AL237=1,0,IF(IF($AE237&gt;$AD237,AND(X$4&gt;=$AD237,X$4&lt;$AE237),OR(X$4&gt;=$AD237,X$4&lt;$AE237)),IF(OR(AND(X$4&gt;=$AH237,X$4&lt;$AI237),AND(X$4&gt;=$AJ237,X$4&lt;$AK237)),$AG237,$AF237),0)))</f>
        <v/>
      </c>
      <c r="Y237" s="40">
        <f>IF(OR($A237="",$AF237=""),"",IF($AL237=1,0,IF(IF($AE237&gt;$AD237,AND(Y$4&gt;=$AD237,Y$4&lt;$AE237),OR(Y$4&gt;=$AD237,Y$4&lt;$AE237)),IF(OR(AND(Y$4&gt;=$AH237,Y$4&lt;$AI237),AND(Y$4&gt;=$AJ237,Y$4&lt;$AK237)),$AG237,$AF237),0)))</f>
        <v/>
      </c>
      <c r="Z237" s="40">
        <f>IF(OR($A237="",$AF237=""),"",IF($AL237=1,0,IF(IF($AE237&gt;$AD237,AND(Z$4&gt;=$AD237,Z$4&lt;$AE237),OR(Z$4&gt;=$AD237,Z$4&lt;$AE237)),IF(OR(AND(Z$4&gt;=$AH237,Z$4&lt;$AI237),AND(Z$4&gt;=$AJ237,Z$4&lt;$AK237)),$AG237,$AF237),0)))</f>
        <v/>
      </c>
      <c r="AA237" s="41">
        <f>IF($A237="","",SUM(C237:Z237))</f>
        <v/>
      </c>
      <c r="AC237" s="42" t="n">
        <v>1</v>
      </c>
      <c r="AD237" s="42">
        <f>IF('3 Movimento'!$B$41&lt;&gt;"",'3 Movimento'!$B$41,IF('1 Loja'!B$16="",0,'1 Loja'!B$16))*24</f>
        <v/>
      </c>
      <c r="AE237" s="42">
        <f>IF('3 Movimento'!$C$41&lt;&gt;"",'3 Movimento'!$C$41,IF('1 Loja'!B$17="",0,'1 Loja'!B$17))*24</f>
        <v/>
      </c>
      <c r="AF237" s="42">
        <f>IF('3 Movimento'!$D$41="","",'3 Movimento'!$D$41)</f>
        <v/>
      </c>
      <c r="AG237" s="42">
        <f>IF('3 Movimento'!$E$41="",AF237,'3 Movimento'!$E$41)</f>
        <v/>
      </c>
      <c r="AH237" s="42">
        <f>IF('1 Loja'!B$18="",-1,'1 Loja'!B$18*24)</f>
        <v/>
      </c>
      <c r="AI237" s="42">
        <f>IF('1 Loja'!B$19="",-1,'1 Loja'!B$19*24)</f>
        <v/>
      </c>
      <c r="AJ237" s="42">
        <f>IF('1 Loja'!B$20="",-1,'1 Loja'!B$20*24)</f>
        <v/>
      </c>
      <c r="AK237" s="42">
        <f>IF('1 Loja'!B$21="",-1,'1 Loja'!B$21*24)</f>
        <v/>
      </c>
      <c r="AL237" s="42">
        <f>IF(AND('3 Movimento'!$B$41="",'3 Movimento'!$C$41="",OR('1 Loja'!B$16="",'1 Loja'!B$17="")),1,0)</f>
        <v/>
      </c>
    </row>
    <row r="238">
      <c r="A238" s="39">
        <f>IF('3 Movimento'!$A$41="","",'3 Movimento'!$A$41)</f>
        <v/>
      </c>
      <c r="B238" s="39" t="inlineStr">
        <is>
          <t>Terça</t>
        </is>
      </c>
      <c r="C238" s="40">
        <f>IF(OR($A238="",$AF238=""),"",IF($AL238=1,0,IF(IF($AE238&gt;$AD238,AND(C$4&gt;=$AD238,C$4&lt;$AE238),OR(C$4&gt;=$AD238,C$4&lt;$AE238)),IF(OR(AND(C$4&gt;=$AH238,C$4&lt;$AI238),AND(C$4&gt;=$AJ238,C$4&lt;$AK238)),$AG238,$AF238),0)))</f>
        <v/>
      </c>
      <c r="D238" s="40">
        <f>IF(OR($A238="",$AF238=""),"",IF($AL238=1,0,IF(IF($AE238&gt;$AD238,AND(D$4&gt;=$AD238,D$4&lt;$AE238),OR(D$4&gt;=$AD238,D$4&lt;$AE238)),IF(OR(AND(D$4&gt;=$AH238,D$4&lt;$AI238),AND(D$4&gt;=$AJ238,D$4&lt;$AK238)),$AG238,$AF238),0)))</f>
        <v/>
      </c>
      <c r="E238" s="40">
        <f>IF(OR($A238="",$AF238=""),"",IF($AL238=1,0,IF(IF($AE238&gt;$AD238,AND(E$4&gt;=$AD238,E$4&lt;$AE238),OR(E$4&gt;=$AD238,E$4&lt;$AE238)),IF(OR(AND(E$4&gt;=$AH238,E$4&lt;$AI238),AND(E$4&gt;=$AJ238,E$4&lt;$AK238)),$AG238,$AF238),0)))</f>
        <v/>
      </c>
      <c r="F238" s="40">
        <f>IF(OR($A238="",$AF238=""),"",IF($AL238=1,0,IF(IF($AE238&gt;$AD238,AND(F$4&gt;=$AD238,F$4&lt;$AE238),OR(F$4&gt;=$AD238,F$4&lt;$AE238)),IF(OR(AND(F$4&gt;=$AH238,F$4&lt;$AI238),AND(F$4&gt;=$AJ238,F$4&lt;$AK238)),$AG238,$AF238),0)))</f>
        <v/>
      </c>
      <c r="G238" s="40">
        <f>IF(OR($A238="",$AF238=""),"",IF($AL238=1,0,IF(IF($AE238&gt;$AD238,AND(G$4&gt;=$AD238,G$4&lt;$AE238),OR(G$4&gt;=$AD238,G$4&lt;$AE238)),IF(OR(AND(G$4&gt;=$AH238,G$4&lt;$AI238),AND(G$4&gt;=$AJ238,G$4&lt;$AK238)),$AG238,$AF238),0)))</f>
        <v/>
      </c>
      <c r="H238" s="40">
        <f>IF(OR($A238="",$AF238=""),"",IF($AL238=1,0,IF(IF($AE238&gt;$AD238,AND(H$4&gt;=$AD238,H$4&lt;$AE238),OR(H$4&gt;=$AD238,H$4&lt;$AE238)),IF(OR(AND(H$4&gt;=$AH238,H$4&lt;$AI238),AND(H$4&gt;=$AJ238,H$4&lt;$AK238)),$AG238,$AF238),0)))</f>
        <v/>
      </c>
      <c r="I238" s="40">
        <f>IF(OR($A238="",$AF238=""),"",IF($AL238=1,0,IF(IF($AE238&gt;$AD238,AND(I$4&gt;=$AD238,I$4&lt;$AE238),OR(I$4&gt;=$AD238,I$4&lt;$AE238)),IF(OR(AND(I$4&gt;=$AH238,I$4&lt;$AI238),AND(I$4&gt;=$AJ238,I$4&lt;$AK238)),$AG238,$AF238),0)))</f>
        <v/>
      </c>
      <c r="J238" s="40">
        <f>IF(OR($A238="",$AF238=""),"",IF($AL238=1,0,IF(IF($AE238&gt;$AD238,AND(J$4&gt;=$AD238,J$4&lt;$AE238),OR(J$4&gt;=$AD238,J$4&lt;$AE238)),IF(OR(AND(J$4&gt;=$AH238,J$4&lt;$AI238),AND(J$4&gt;=$AJ238,J$4&lt;$AK238)),$AG238,$AF238),0)))</f>
        <v/>
      </c>
      <c r="K238" s="40">
        <f>IF(OR($A238="",$AF238=""),"",IF($AL238=1,0,IF(IF($AE238&gt;$AD238,AND(K$4&gt;=$AD238,K$4&lt;$AE238),OR(K$4&gt;=$AD238,K$4&lt;$AE238)),IF(OR(AND(K$4&gt;=$AH238,K$4&lt;$AI238),AND(K$4&gt;=$AJ238,K$4&lt;$AK238)),$AG238,$AF238),0)))</f>
        <v/>
      </c>
      <c r="L238" s="40">
        <f>IF(OR($A238="",$AF238=""),"",IF($AL238=1,0,IF(IF($AE238&gt;$AD238,AND(L$4&gt;=$AD238,L$4&lt;$AE238),OR(L$4&gt;=$AD238,L$4&lt;$AE238)),IF(OR(AND(L$4&gt;=$AH238,L$4&lt;$AI238),AND(L$4&gt;=$AJ238,L$4&lt;$AK238)),$AG238,$AF238),0)))</f>
        <v/>
      </c>
      <c r="M238" s="40">
        <f>IF(OR($A238="",$AF238=""),"",IF($AL238=1,0,IF(IF($AE238&gt;$AD238,AND(M$4&gt;=$AD238,M$4&lt;$AE238),OR(M$4&gt;=$AD238,M$4&lt;$AE238)),IF(OR(AND(M$4&gt;=$AH238,M$4&lt;$AI238),AND(M$4&gt;=$AJ238,M$4&lt;$AK238)),$AG238,$AF238),0)))</f>
        <v/>
      </c>
      <c r="N238" s="40">
        <f>IF(OR($A238="",$AF238=""),"",IF($AL238=1,0,IF(IF($AE238&gt;$AD238,AND(N$4&gt;=$AD238,N$4&lt;$AE238),OR(N$4&gt;=$AD238,N$4&lt;$AE238)),IF(OR(AND(N$4&gt;=$AH238,N$4&lt;$AI238),AND(N$4&gt;=$AJ238,N$4&lt;$AK238)),$AG238,$AF238),0)))</f>
        <v/>
      </c>
      <c r="O238" s="40">
        <f>IF(OR($A238="",$AF238=""),"",IF($AL238=1,0,IF(IF($AE238&gt;$AD238,AND(O$4&gt;=$AD238,O$4&lt;$AE238),OR(O$4&gt;=$AD238,O$4&lt;$AE238)),IF(OR(AND(O$4&gt;=$AH238,O$4&lt;$AI238),AND(O$4&gt;=$AJ238,O$4&lt;$AK238)),$AG238,$AF238),0)))</f>
        <v/>
      </c>
      <c r="P238" s="40">
        <f>IF(OR($A238="",$AF238=""),"",IF($AL238=1,0,IF(IF($AE238&gt;$AD238,AND(P$4&gt;=$AD238,P$4&lt;$AE238),OR(P$4&gt;=$AD238,P$4&lt;$AE238)),IF(OR(AND(P$4&gt;=$AH238,P$4&lt;$AI238),AND(P$4&gt;=$AJ238,P$4&lt;$AK238)),$AG238,$AF238),0)))</f>
        <v/>
      </c>
      <c r="Q238" s="40">
        <f>IF(OR($A238="",$AF238=""),"",IF($AL238=1,0,IF(IF($AE238&gt;$AD238,AND(Q$4&gt;=$AD238,Q$4&lt;$AE238),OR(Q$4&gt;=$AD238,Q$4&lt;$AE238)),IF(OR(AND(Q$4&gt;=$AH238,Q$4&lt;$AI238),AND(Q$4&gt;=$AJ238,Q$4&lt;$AK238)),$AG238,$AF238),0)))</f>
        <v/>
      </c>
      <c r="R238" s="40">
        <f>IF(OR($A238="",$AF238=""),"",IF($AL238=1,0,IF(IF($AE238&gt;$AD238,AND(R$4&gt;=$AD238,R$4&lt;$AE238),OR(R$4&gt;=$AD238,R$4&lt;$AE238)),IF(OR(AND(R$4&gt;=$AH238,R$4&lt;$AI238),AND(R$4&gt;=$AJ238,R$4&lt;$AK238)),$AG238,$AF238),0)))</f>
        <v/>
      </c>
      <c r="S238" s="40">
        <f>IF(OR($A238="",$AF238=""),"",IF($AL238=1,0,IF(IF($AE238&gt;$AD238,AND(S$4&gt;=$AD238,S$4&lt;$AE238),OR(S$4&gt;=$AD238,S$4&lt;$AE238)),IF(OR(AND(S$4&gt;=$AH238,S$4&lt;$AI238),AND(S$4&gt;=$AJ238,S$4&lt;$AK238)),$AG238,$AF238),0)))</f>
        <v/>
      </c>
      <c r="T238" s="40">
        <f>IF(OR($A238="",$AF238=""),"",IF($AL238=1,0,IF(IF($AE238&gt;$AD238,AND(T$4&gt;=$AD238,T$4&lt;$AE238),OR(T$4&gt;=$AD238,T$4&lt;$AE238)),IF(OR(AND(T$4&gt;=$AH238,T$4&lt;$AI238),AND(T$4&gt;=$AJ238,T$4&lt;$AK238)),$AG238,$AF238),0)))</f>
        <v/>
      </c>
      <c r="U238" s="40">
        <f>IF(OR($A238="",$AF238=""),"",IF($AL238=1,0,IF(IF($AE238&gt;$AD238,AND(U$4&gt;=$AD238,U$4&lt;$AE238),OR(U$4&gt;=$AD238,U$4&lt;$AE238)),IF(OR(AND(U$4&gt;=$AH238,U$4&lt;$AI238),AND(U$4&gt;=$AJ238,U$4&lt;$AK238)),$AG238,$AF238),0)))</f>
        <v/>
      </c>
      <c r="V238" s="40">
        <f>IF(OR($A238="",$AF238=""),"",IF($AL238=1,0,IF(IF($AE238&gt;$AD238,AND(V$4&gt;=$AD238,V$4&lt;$AE238),OR(V$4&gt;=$AD238,V$4&lt;$AE238)),IF(OR(AND(V$4&gt;=$AH238,V$4&lt;$AI238),AND(V$4&gt;=$AJ238,V$4&lt;$AK238)),$AG238,$AF238),0)))</f>
        <v/>
      </c>
      <c r="W238" s="40">
        <f>IF(OR($A238="",$AF238=""),"",IF($AL238=1,0,IF(IF($AE238&gt;$AD238,AND(W$4&gt;=$AD238,W$4&lt;$AE238),OR(W$4&gt;=$AD238,W$4&lt;$AE238)),IF(OR(AND(W$4&gt;=$AH238,W$4&lt;$AI238),AND(W$4&gt;=$AJ238,W$4&lt;$AK238)),$AG238,$AF238),0)))</f>
        <v/>
      </c>
      <c r="X238" s="40">
        <f>IF(OR($A238="",$AF238=""),"",IF($AL238=1,0,IF(IF($AE238&gt;$AD238,AND(X$4&gt;=$AD238,X$4&lt;$AE238),OR(X$4&gt;=$AD238,X$4&lt;$AE238)),IF(OR(AND(X$4&gt;=$AH238,X$4&lt;$AI238),AND(X$4&gt;=$AJ238,X$4&lt;$AK238)),$AG238,$AF238),0)))</f>
        <v/>
      </c>
      <c r="Y238" s="40">
        <f>IF(OR($A238="",$AF238=""),"",IF($AL238=1,0,IF(IF($AE238&gt;$AD238,AND(Y$4&gt;=$AD238,Y$4&lt;$AE238),OR(Y$4&gt;=$AD238,Y$4&lt;$AE238)),IF(OR(AND(Y$4&gt;=$AH238,Y$4&lt;$AI238),AND(Y$4&gt;=$AJ238,Y$4&lt;$AK238)),$AG238,$AF238),0)))</f>
        <v/>
      </c>
      <c r="Z238" s="40">
        <f>IF(OR($A238="",$AF238=""),"",IF($AL238=1,0,IF(IF($AE238&gt;$AD238,AND(Z$4&gt;=$AD238,Z$4&lt;$AE238),OR(Z$4&gt;=$AD238,Z$4&lt;$AE238)),IF(OR(AND(Z$4&gt;=$AH238,Z$4&lt;$AI238),AND(Z$4&gt;=$AJ238,Z$4&lt;$AK238)),$AG238,$AF238),0)))</f>
        <v/>
      </c>
      <c r="AA238" s="41">
        <f>IF($A238="","",SUM(C238:Z238))</f>
        <v/>
      </c>
      <c r="AC238" s="42" t="n">
        <v>1</v>
      </c>
      <c r="AD238" s="42">
        <f>IF('3 Movimento'!$B$41&lt;&gt;"",'3 Movimento'!$B$41,IF('1 Loja'!B$16="",0,'1 Loja'!B$16))*24</f>
        <v/>
      </c>
      <c r="AE238" s="42">
        <f>IF('3 Movimento'!$C$41&lt;&gt;"",'3 Movimento'!$C$41,IF('1 Loja'!B$17="",0,'1 Loja'!B$17))*24</f>
        <v/>
      </c>
      <c r="AF238" s="42">
        <f>IF('3 Movimento'!$D$41="","",'3 Movimento'!$D$41)</f>
        <v/>
      </c>
      <c r="AG238" s="42">
        <f>IF('3 Movimento'!$E$41="",AF238,'3 Movimento'!$E$41)</f>
        <v/>
      </c>
      <c r="AH238" s="42">
        <f>IF('1 Loja'!B$18="",-1,'1 Loja'!B$18*24)</f>
        <v/>
      </c>
      <c r="AI238" s="42">
        <f>IF('1 Loja'!B$19="",-1,'1 Loja'!B$19*24)</f>
        <v/>
      </c>
      <c r="AJ238" s="42">
        <f>IF('1 Loja'!B$20="",-1,'1 Loja'!B$20*24)</f>
        <v/>
      </c>
      <c r="AK238" s="42">
        <f>IF('1 Loja'!B$21="",-1,'1 Loja'!B$21*24)</f>
        <v/>
      </c>
      <c r="AL238" s="42">
        <f>IF(AND('3 Movimento'!$B$41="",'3 Movimento'!$C$41="",OR('1 Loja'!B$16="",'1 Loja'!B$17="")),1,0)</f>
        <v/>
      </c>
    </row>
    <row r="239">
      <c r="A239" s="39">
        <f>IF('3 Movimento'!$A$41="","",'3 Movimento'!$A$41)</f>
        <v/>
      </c>
      <c r="B239" s="39" t="inlineStr">
        <is>
          <t>Quarta</t>
        </is>
      </c>
      <c r="C239" s="40">
        <f>IF(OR($A239="",$AF239=""),"",IF($AL239=1,0,IF(IF($AE239&gt;$AD239,AND(C$4&gt;=$AD239,C$4&lt;$AE239),OR(C$4&gt;=$AD239,C$4&lt;$AE239)),IF(OR(AND(C$4&gt;=$AH239,C$4&lt;$AI239),AND(C$4&gt;=$AJ239,C$4&lt;$AK239)),$AG239,$AF239),0)))</f>
        <v/>
      </c>
      <c r="D239" s="40">
        <f>IF(OR($A239="",$AF239=""),"",IF($AL239=1,0,IF(IF($AE239&gt;$AD239,AND(D$4&gt;=$AD239,D$4&lt;$AE239),OR(D$4&gt;=$AD239,D$4&lt;$AE239)),IF(OR(AND(D$4&gt;=$AH239,D$4&lt;$AI239),AND(D$4&gt;=$AJ239,D$4&lt;$AK239)),$AG239,$AF239),0)))</f>
        <v/>
      </c>
      <c r="E239" s="40">
        <f>IF(OR($A239="",$AF239=""),"",IF($AL239=1,0,IF(IF($AE239&gt;$AD239,AND(E$4&gt;=$AD239,E$4&lt;$AE239),OR(E$4&gt;=$AD239,E$4&lt;$AE239)),IF(OR(AND(E$4&gt;=$AH239,E$4&lt;$AI239),AND(E$4&gt;=$AJ239,E$4&lt;$AK239)),$AG239,$AF239),0)))</f>
        <v/>
      </c>
      <c r="F239" s="40">
        <f>IF(OR($A239="",$AF239=""),"",IF($AL239=1,0,IF(IF($AE239&gt;$AD239,AND(F$4&gt;=$AD239,F$4&lt;$AE239),OR(F$4&gt;=$AD239,F$4&lt;$AE239)),IF(OR(AND(F$4&gt;=$AH239,F$4&lt;$AI239),AND(F$4&gt;=$AJ239,F$4&lt;$AK239)),$AG239,$AF239),0)))</f>
        <v/>
      </c>
      <c r="G239" s="40">
        <f>IF(OR($A239="",$AF239=""),"",IF($AL239=1,0,IF(IF($AE239&gt;$AD239,AND(G$4&gt;=$AD239,G$4&lt;$AE239),OR(G$4&gt;=$AD239,G$4&lt;$AE239)),IF(OR(AND(G$4&gt;=$AH239,G$4&lt;$AI239),AND(G$4&gt;=$AJ239,G$4&lt;$AK239)),$AG239,$AF239),0)))</f>
        <v/>
      </c>
      <c r="H239" s="40">
        <f>IF(OR($A239="",$AF239=""),"",IF($AL239=1,0,IF(IF($AE239&gt;$AD239,AND(H$4&gt;=$AD239,H$4&lt;$AE239),OR(H$4&gt;=$AD239,H$4&lt;$AE239)),IF(OR(AND(H$4&gt;=$AH239,H$4&lt;$AI239),AND(H$4&gt;=$AJ239,H$4&lt;$AK239)),$AG239,$AF239),0)))</f>
        <v/>
      </c>
      <c r="I239" s="40">
        <f>IF(OR($A239="",$AF239=""),"",IF($AL239=1,0,IF(IF($AE239&gt;$AD239,AND(I$4&gt;=$AD239,I$4&lt;$AE239),OR(I$4&gt;=$AD239,I$4&lt;$AE239)),IF(OR(AND(I$4&gt;=$AH239,I$4&lt;$AI239),AND(I$4&gt;=$AJ239,I$4&lt;$AK239)),$AG239,$AF239),0)))</f>
        <v/>
      </c>
      <c r="J239" s="40">
        <f>IF(OR($A239="",$AF239=""),"",IF($AL239=1,0,IF(IF($AE239&gt;$AD239,AND(J$4&gt;=$AD239,J$4&lt;$AE239),OR(J$4&gt;=$AD239,J$4&lt;$AE239)),IF(OR(AND(J$4&gt;=$AH239,J$4&lt;$AI239),AND(J$4&gt;=$AJ239,J$4&lt;$AK239)),$AG239,$AF239),0)))</f>
        <v/>
      </c>
      <c r="K239" s="40">
        <f>IF(OR($A239="",$AF239=""),"",IF($AL239=1,0,IF(IF($AE239&gt;$AD239,AND(K$4&gt;=$AD239,K$4&lt;$AE239),OR(K$4&gt;=$AD239,K$4&lt;$AE239)),IF(OR(AND(K$4&gt;=$AH239,K$4&lt;$AI239),AND(K$4&gt;=$AJ239,K$4&lt;$AK239)),$AG239,$AF239),0)))</f>
        <v/>
      </c>
      <c r="L239" s="40">
        <f>IF(OR($A239="",$AF239=""),"",IF($AL239=1,0,IF(IF($AE239&gt;$AD239,AND(L$4&gt;=$AD239,L$4&lt;$AE239),OR(L$4&gt;=$AD239,L$4&lt;$AE239)),IF(OR(AND(L$4&gt;=$AH239,L$4&lt;$AI239),AND(L$4&gt;=$AJ239,L$4&lt;$AK239)),$AG239,$AF239),0)))</f>
        <v/>
      </c>
      <c r="M239" s="40">
        <f>IF(OR($A239="",$AF239=""),"",IF($AL239=1,0,IF(IF($AE239&gt;$AD239,AND(M$4&gt;=$AD239,M$4&lt;$AE239),OR(M$4&gt;=$AD239,M$4&lt;$AE239)),IF(OR(AND(M$4&gt;=$AH239,M$4&lt;$AI239),AND(M$4&gt;=$AJ239,M$4&lt;$AK239)),$AG239,$AF239),0)))</f>
        <v/>
      </c>
      <c r="N239" s="40">
        <f>IF(OR($A239="",$AF239=""),"",IF($AL239=1,0,IF(IF($AE239&gt;$AD239,AND(N$4&gt;=$AD239,N$4&lt;$AE239),OR(N$4&gt;=$AD239,N$4&lt;$AE239)),IF(OR(AND(N$4&gt;=$AH239,N$4&lt;$AI239),AND(N$4&gt;=$AJ239,N$4&lt;$AK239)),$AG239,$AF239),0)))</f>
        <v/>
      </c>
      <c r="O239" s="40">
        <f>IF(OR($A239="",$AF239=""),"",IF($AL239=1,0,IF(IF($AE239&gt;$AD239,AND(O$4&gt;=$AD239,O$4&lt;$AE239),OR(O$4&gt;=$AD239,O$4&lt;$AE239)),IF(OR(AND(O$4&gt;=$AH239,O$4&lt;$AI239),AND(O$4&gt;=$AJ239,O$4&lt;$AK239)),$AG239,$AF239),0)))</f>
        <v/>
      </c>
      <c r="P239" s="40">
        <f>IF(OR($A239="",$AF239=""),"",IF($AL239=1,0,IF(IF($AE239&gt;$AD239,AND(P$4&gt;=$AD239,P$4&lt;$AE239),OR(P$4&gt;=$AD239,P$4&lt;$AE239)),IF(OR(AND(P$4&gt;=$AH239,P$4&lt;$AI239),AND(P$4&gt;=$AJ239,P$4&lt;$AK239)),$AG239,$AF239),0)))</f>
        <v/>
      </c>
      <c r="Q239" s="40">
        <f>IF(OR($A239="",$AF239=""),"",IF($AL239=1,0,IF(IF($AE239&gt;$AD239,AND(Q$4&gt;=$AD239,Q$4&lt;$AE239),OR(Q$4&gt;=$AD239,Q$4&lt;$AE239)),IF(OR(AND(Q$4&gt;=$AH239,Q$4&lt;$AI239),AND(Q$4&gt;=$AJ239,Q$4&lt;$AK239)),$AG239,$AF239),0)))</f>
        <v/>
      </c>
      <c r="R239" s="40">
        <f>IF(OR($A239="",$AF239=""),"",IF($AL239=1,0,IF(IF($AE239&gt;$AD239,AND(R$4&gt;=$AD239,R$4&lt;$AE239),OR(R$4&gt;=$AD239,R$4&lt;$AE239)),IF(OR(AND(R$4&gt;=$AH239,R$4&lt;$AI239),AND(R$4&gt;=$AJ239,R$4&lt;$AK239)),$AG239,$AF239),0)))</f>
        <v/>
      </c>
      <c r="S239" s="40">
        <f>IF(OR($A239="",$AF239=""),"",IF($AL239=1,0,IF(IF($AE239&gt;$AD239,AND(S$4&gt;=$AD239,S$4&lt;$AE239),OR(S$4&gt;=$AD239,S$4&lt;$AE239)),IF(OR(AND(S$4&gt;=$AH239,S$4&lt;$AI239),AND(S$4&gt;=$AJ239,S$4&lt;$AK239)),$AG239,$AF239),0)))</f>
        <v/>
      </c>
      <c r="T239" s="40">
        <f>IF(OR($A239="",$AF239=""),"",IF($AL239=1,0,IF(IF($AE239&gt;$AD239,AND(T$4&gt;=$AD239,T$4&lt;$AE239),OR(T$4&gt;=$AD239,T$4&lt;$AE239)),IF(OR(AND(T$4&gt;=$AH239,T$4&lt;$AI239),AND(T$4&gt;=$AJ239,T$4&lt;$AK239)),$AG239,$AF239),0)))</f>
        <v/>
      </c>
      <c r="U239" s="40">
        <f>IF(OR($A239="",$AF239=""),"",IF($AL239=1,0,IF(IF($AE239&gt;$AD239,AND(U$4&gt;=$AD239,U$4&lt;$AE239),OR(U$4&gt;=$AD239,U$4&lt;$AE239)),IF(OR(AND(U$4&gt;=$AH239,U$4&lt;$AI239),AND(U$4&gt;=$AJ239,U$4&lt;$AK239)),$AG239,$AF239),0)))</f>
        <v/>
      </c>
      <c r="V239" s="40">
        <f>IF(OR($A239="",$AF239=""),"",IF($AL239=1,0,IF(IF($AE239&gt;$AD239,AND(V$4&gt;=$AD239,V$4&lt;$AE239),OR(V$4&gt;=$AD239,V$4&lt;$AE239)),IF(OR(AND(V$4&gt;=$AH239,V$4&lt;$AI239),AND(V$4&gt;=$AJ239,V$4&lt;$AK239)),$AG239,$AF239),0)))</f>
        <v/>
      </c>
      <c r="W239" s="40">
        <f>IF(OR($A239="",$AF239=""),"",IF($AL239=1,0,IF(IF($AE239&gt;$AD239,AND(W$4&gt;=$AD239,W$4&lt;$AE239),OR(W$4&gt;=$AD239,W$4&lt;$AE239)),IF(OR(AND(W$4&gt;=$AH239,W$4&lt;$AI239),AND(W$4&gt;=$AJ239,W$4&lt;$AK239)),$AG239,$AF239),0)))</f>
        <v/>
      </c>
      <c r="X239" s="40">
        <f>IF(OR($A239="",$AF239=""),"",IF($AL239=1,0,IF(IF($AE239&gt;$AD239,AND(X$4&gt;=$AD239,X$4&lt;$AE239),OR(X$4&gt;=$AD239,X$4&lt;$AE239)),IF(OR(AND(X$4&gt;=$AH239,X$4&lt;$AI239),AND(X$4&gt;=$AJ239,X$4&lt;$AK239)),$AG239,$AF239),0)))</f>
        <v/>
      </c>
      <c r="Y239" s="40">
        <f>IF(OR($A239="",$AF239=""),"",IF($AL239=1,0,IF(IF($AE239&gt;$AD239,AND(Y$4&gt;=$AD239,Y$4&lt;$AE239),OR(Y$4&gt;=$AD239,Y$4&lt;$AE239)),IF(OR(AND(Y$4&gt;=$AH239,Y$4&lt;$AI239),AND(Y$4&gt;=$AJ239,Y$4&lt;$AK239)),$AG239,$AF239),0)))</f>
        <v/>
      </c>
      <c r="Z239" s="40">
        <f>IF(OR($A239="",$AF239=""),"",IF($AL239=1,0,IF(IF($AE239&gt;$AD239,AND(Z$4&gt;=$AD239,Z$4&lt;$AE239),OR(Z$4&gt;=$AD239,Z$4&lt;$AE239)),IF(OR(AND(Z$4&gt;=$AH239,Z$4&lt;$AI239),AND(Z$4&gt;=$AJ239,Z$4&lt;$AK239)),$AG239,$AF239),0)))</f>
        <v/>
      </c>
      <c r="AA239" s="41">
        <f>IF($A239="","",SUM(C239:Z239))</f>
        <v/>
      </c>
      <c r="AC239" s="42" t="n">
        <v>1</v>
      </c>
      <c r="AD239" s="42">
        <f>IF('3 Movimento'!$B$41&lt;&gt;"",'3 Movimento'!$B$41,IF('1 Loja'!B$16="",0,'1 Loja'!B$16))*24</f>
        <v/>
      </c>
      <c r="AE239" s="42">
        <f>IF('3 Movimento'!$C$41&lt;&gt;"",'3 Movimento'!$C$41,IF('1 Loja'!B$17="",0,'1 Loja'!B$17))*24</f>
        <v/>
      </c>
      <c r="AF239" s="42">
        <f>IF('3 Movimento'!$D$41="","",'3 Movimento'!$D$41)</f>
        <v/>
      </c>
      <c r="AG239" s="42">
        <f>IF('3 Movimento'!$E$41="",AF239,'3 Movimento'!$E$41)</f>
        <v/>
      </c>
      <c r="AH239" s="42">
        <f>IF('1 Loja'!B$18="",-1,'1 Loja'!B$18*24)</f>
        <v/>
      </c>
      <c r="AI239" s="42">
        <f>IF('1 Loja'!B$19="",-1,'1 Loja'!B$19*24)</f>
        <v/>
      </c>
      <c r="AJ239" s="42">
        <f>IF('1 Loja'!B$20="",-1,'1 Loja'!B$20*24)</f>
        <v/>
      </c>
      <c r="AK239" s="42">
        <f>IF('1 Loja'!B$21="",-1,'1 Loja'!B$21*24)</f>
        <v/>
      </c>
      <c r="AL239" s="42">
        <f>IF(AND('3 Movimento'!$B$41="",'3 Movimento'!$C$41="",OR('1 Loja'!B$16="",'1 Loja'!B$17="")),1,0)</f>
        <v/>
      </c>
    </row>
    <row r="240">
      <c r="A240" s="39">
        <f>IF('3 Movimento'!$A$41="","",'3 Movimento'!$A$41)</f>
        <v/>
      </c>
      <c r="B240" s="39" t="inlineStr">
        <is>
          <t>Quinta</t>
        </is>
      </c>
      <c r="C240" s="40">
        <f>IF(OR($A240="",$AF240=""),"",IF($AL240=1,0,IF(IF($AE240&gt;$AD240,AND(C$4&gt;=$AD240,C$4&lt;$AE240),OR(C$4&gt;=$AD240,C$4&lt;$AE240)),IF(OR(AND(C$4&gt;=$AH240,C$4&lt;$AI240),AND(C$4&gt;=$AJ240,C$4&lt;$AK240)),$AG240,$AF240),0)))</f>
        <v/>
      </c>
      <c r="D240" s="40">
        <f>IF(OR($A240="",$AF240=""),"",IF($AL240=1,0,IF(IF($AE240&gt;$AD240,AND(D$4&gt;=$AD240,D$4&lt;$AE240),OR(D$4&gt;=$AD240,D$4&lt;$AE240)),IF(OR(AND(D$4&gt;=$AH240,D$4&lt;$AI240),AND(D$4&gt;=$AJ240,D$4&lt;$AK240)),$AG240,$AF240),0)))</f>
        <v/>
      </c>
      <c r="E240" s="40">
        <f>IF(OR($A240="",$AF240=""),"",IF($AL240=1,0,IF(IF($AE240&gt;$AD240,AND(E$4&gt;=$AD240,E$4&lt;$AE240),OR(E$4&gt;=$AD240,E$4&lt;$AE240)),IF(OR(AND(E$4&gt;=$AH240,E$4&lt;$AI240),AND(E$4&gt;=$AJ240,E$4&lt;$AK240)),$AG240,$AF240),0)))</f>
        <v/>
      </c>
      <c r="F240" s="40">
        <f>IF(OR($A240="",$AF240=""),"",IF($AL240=1,0,IF(IF($AE240&gt;$AD240,AND(F$4&gt;=$AD240,F$4&lt;$AE240),OR(F$4&gt;=$AD240,F$4&lt;$AE240)),IF(OR(AND(F$4&gt;=$AH240,F$4&lt;$AI240),AND(F$4&gt;=$AJ240,F$4&lt;$AK240)),$AG240,$AF240),0)))</f>
        <v/>
      </c>
      <c r="G240" s="40">
        <f>IF(OR($A240="",$AF240=""),"",IF($AL240=1,0,IF(IF($AE240&gt;$AD240,AND(G$4&gt;=$AD240,G$4&lt;$AE240),OR(G$4&gt;=$AD240,G$4&lt;$AE240)),IF(OR(AND(G$4&gt;=$AH240,G$4&lt;$AI240),AND(G$4&gt;=$AJ240,G$4&lt;$AK240)),$AG240,$AF240),0)))</f>
        <v/>
      </c>
      <c r="H240" s="40">
        <f>IF(OR($A240="",$AF240=""),"",IF($AL240=1,0,IF(IF($AE240&gt;$AD240,AND(H$4&gt;=$AD240,H$4&lt;$AE240),OR(H$4&gt;=$AD240,H$4&lt;$AE240)),IF(OR(AND(H$4&gt;=$AH240,H$4&lt;$AI240),AND(H$4&gt;=$AJ240,H$4&lt;$AK240)),$AG240,$AF240),0)))</f>
        <v/>
      </c>
      <c r="I240" s="40">
        <f>IF(OR($A240="",$AF240=""),"",IF($AL240=1,0,IF(IF($AE240&gt;$AD240,AND(I$4&gt;=$AD240,I$4&lt;$AE240),OR(I$4&gt;=$AD240,I$4&lt;$AE240)),IF(OR(AND(I$4&gt;=$AH240,I$4&lt;$AI240),AND(I$4&gt;=$AJ240,I$4&lt;$AK240)),$AG240,$AF240),0)))</f>
        <v/>
      </c>
      <c r="J240" s="40">
        <f>IF(OR($A240="",$AF240=""),"",IF($AL240=1,0,IF(IF($AE240&gt;$AD240,AND(J$4&gt;=$AD240,J$4&lt;$AE240),OR(J$4&gt;=$AD240,J$4&lt;$AE240)),IF(OR(AND(J$4&gt;=$AH240,J$4&lt;$AI240),AND(J$4&gt;=$AJ240,J$4&lt;$AK240)),$AG240,$AF240),0)))</f>
        <v/>
      </c>
      <c r="K240" s="40">
        <f>IF(OR($A240="",$AF240=""),"",IF($AL240=1,0,IF(IF($AE240&gt;$AD240,AND(K$4&gt;=$AD240,K$4&lt;$AE240),OR(K$4&gt;=$AD240,K$4&lt;$AE240)),IF(OR(AND(K$4&gt;=$AH240,K$4&lt;$AI240),AND(K$4&gt;=$AJ240,K$4&lt;$AK240)),$AG240,$AF240),0)))</f>
        <v/>
      </c>
      <c r="L240" s="40">
        <f>IF(OR($A240="",$AF240=""),"",IF($AL240=1,0,IF(IF($AE240&gt;$AD240,AND(L$4&gt;=$AD240,L$4&lt;$AE240),OR(L$4&gt;=$AD240,L$4&lt;$AE240)),IF(OR(AND(L$4&gt;=$AH240,L$4&lt;$AI240),AND(L$4&gt;=$AJ240,L$4&lt;$AK240)),$AG240,$AF240),0)))</f>
        <v/>
      </c>
      <c r="M240" s="40">
        <f>IF(OR($A240="",$AF240=""),"",IF($AL240=1,0,IF(IF($AE240&gt;$AD240,AND(M$4&gt;=$AD240,M$4&lt;$AE240),OR(M$4&gt;=$AD240,M$4&lt;$AE240)),IF(OR(AND(M$4&gt;=$AH240,M$4&lt;$AI240),AND(M$4&gt;=$AJ240,M$4&lt;$AK240)),$AG240,$AF240),0)))</f>
        <v/>
      </c>
      <c r="N240" s="40">
        <f>IF(OR($A240="",$AF240=""),"",IF($AL240=1,0,IF(IF($AE240&gt;$AD240,AND(N$4&gt;=$AD240,N$4&lt;$AE240),OR(N$4&gt;=$AD240,N$4&lt;$AE240)),IF(OR(AND(N$4&gt;=$AH240,N$4&lt;$AI240),AND(N$4&gt;=$AJ240,N$4&lt;$AK240)),$AG240,$AF240),0)))</f>
        <v/>
      </c>
      <c r="O240" s="40">
        <f>IF(OR($A240="",$AF240=""),"",IF($AL240=1,0,IF(IF($AE240&gt;$AD240,AND(O$4&gt;=$AD240,O$4&lt;$AE240),OR(O$4&gt;=$AD240,O$4&lt;$AE240)),IF(OR(AND(O$4&gt;=$AH240,O$4&lt;$AI240),AND(O$4&gt;=$AJ240,O$4&lt;$AK240)),$AG240,$AF240),0)))</f>
        <v/>
      </c>
      <c r="P240" s="40">
        <f>IF(OR($A240="",$AF240=""),"",IF($AL240=1,0,IF(IF($AE240&gt;$AD240,AND(P$4&gt;=$AD240,P$4&lt;$AE240),OR(P$4&gt;=$AD240,P$4&lt;$AE240)),IF(OR(AND(P$4&gt;=$AH240,P$4&lt;$AI240),AND(P$4&gt;=$AJ240,P$4&lt;$AK240)),$AG240,$AF240),0)))</f>
        <v/>
      </c>
      <c r="Q240" s="40">
        <f>IF(OR($A240="",$AF240=""),"",IF($AL240=1,0,IF(IF($AE240&gt;$AD240,AND(Q$4&gt;=$AD240,Q$4&lt;$AE240),OR(Q$4&gt;=$AD240,Q$4&lt;$AE240)),IF(OR(AND(Q$4&gt;=$AH240,Q$4&lt;$AI240),AND(Q$4&gt;=$AJ240,Q$4&lt;$AK240)),$AG240,$AF240),0)))</f>
        <v/>
      </c>
      <c r="R240" s="40">
        <f>IF(OR($A240="",$AF240=""),"",IF($AL240=1,0,IF(IF($AE240&gt;$AD240,AND(R$4&gt;=$AD240,R$4&lt;$AE240),OR(R$4&gt;=$AD240,R$4&lt;$AE240)),IF(OR(AND(R$4&gt;=$AH240,R$4&lt;$AI240),AND(R$4&gt;=$AJ240,R$4&lt;$AK240)),$AG240,$AF240),0)))</f>
        <v/>
      </c>
      <c r="S240" s="40">
        <f>IF(OR($A240="",$AF240=""),"",IF($AL240=1,0,IF(IF($AE240&gt;$AD240,AND(S$4&gt;=$AD240,S$4&lt;$AE240),OR(S$4&gt;=$AD240,S$4&lt;$AE240)),IF(OR(AND(S$4&gt;=$AH240,S$4&lt;$AI240),AND(S$4&gt;=$AJ240,S$4&lt;$AK240)),$AG240,$AF240),0)))</f>
        <v/>
      </c>
      <c r="T240" s="40">
        <f>IF(OR($A240="",$AF240=""),"",IF($AL240=1,0,IF(IF($AE240&gt;$AD240,AND(T$4&gt;=$AD240,T$4&lt;$AE240),OR(T$4&gt;=$AD240,T$4&lt;$AE240)),IF(OR(AND(T$4&gt;=$AH240,T$4&lt;$AI240),AND(T$4&gt;=$AJ240,T$4&lt;$AK240)),$AG240,$AF240),0)))</f>
        <v/>
      </c>
      <c r="U240" s="40">
        <f>IF(OR($A240="",$AF240=""),"",IF($AL240=1,0,IF(IF($AE240&gt;$AD240,AND(U$4&gt;=$AD240,U$4&lt;$AE240),OR(U$4&gt;=$AD240,U$4&lt;$AE240)),IF(OR(AND(U$4&gt;=$AH240,U$4&lt;$AI240),AND(U$4&gt;=$AJ240,U$4&lt;$AK240)),$AG240,$AF240),0)))</f>
        <v/>
      </c>
      <c r="V240" s="40">
        <f>IF(OR($A240="",$AF240=""),"",IF($AL240=1,0,IF(IF($AE240&gt;$AD240,AND(V$4&gt;=$AD240,V$4&lt;$AE240),OR(V$4&gt;=$AD240,V$4&lt;$AE240)),IF(OR(AND(V$4&gt;=$AH240,V$4&lt;$AI240),AND(V$4&gt;=$AJ240,V$4&lt;$AK240)),$AG240,$AF240),0)))</f>
        <v/>
      </c>
      <c r="W240" s="40">
        <f>IF(OR($A240="",$AF240=""),"",IF($AL240=1,0,IF(IF($AE240&gt;$AD240,AND(W$4&gt;=$AD240,W$4&lt;$AE240),OR(W$4&gt;=$AD240,W$4&lt;$AE240)),IF(OR(AND(W$4&gt;=$AH240,W$4&lt;$AI240),AND(W$4&gt;=$AJ240,W$4&lt;$AK240)),$AG240,$AF240),0)))</f>
        <v/>
      </c>
      <c r="X240" s="40">
        <f>IF(OR($A240="",$AF240=""),"",IF($AL240=1,0,IF(IF($AE240&gt;$AD240,AND(X$4&gt;=$AD240,X$4&lt;$AE240),OR(X$4&gt;=$AD240,X$4&lt;$AE240)),IF(OR(AND(X$4&gt;=$AH240,X$4&lt;$AI240),AND(X$4&gt;=$AJ240,X$4&lt;$AK240)),$AG240,$AF240),0)))</f>
        <v/>
      </c>
      <c r="Y240" s="40">
        <f>IF(OR($A240="",$AF240=""),"",IF($AL240=1,0,IF(IF($AE240&gt;$AD240,AND(Y$4&gt;=$AD240,Y$4&lt;$AE240),OR(Y$4&gt;=$AD240,Y$4&lt;$AE240)),IF(OR(AND(Y$4&gt;=$AH240,Y$4&lt;$AI240),AND(Y$4&gt;=$AJ240,Y$4&lt;$AK240)),$AG240,$AF240),0)))</f>
        <v/>
      </c>
      <c r="Z240" s="40">
        <f>IF(OR($A240="",$AF240=""),"",IF($AL240=1,0,IF(IF($AE240&gt;$AD240,AND(Z$4&gt;=$AD240,Z$4&lt;$AE240),OR(Z$4&gt;=$AD240,Z$4&lt;$AE240)),IF(OR(AND(Z$4&gt;=$AH240,Z$4&lt;$AI240),AND(Z$4&gt;=$AJ240,Z$4&lt;$AK240)),$AG240,$AF240),0)))</f>
        <v/>
      </c>
      <c r="AA240" s="41">
        <f>IF($A240="","",SUM(C240:Z240))</f>
        <v/>
      </c>
      <c r="AC240" s="42" t="n">
        <v>1</v>
      </c>
      <c r="AD240" s="42">
        <f>IF('3 Movimento'!$B$41&lt;&gt;"",'3 Movimento'!$B$41,IF('1 Loja'!B$16="",0,'1 Loja'!B$16))*24</f>
        <v/>
      </c>
      <c r="AE240" s="42">
        <f>IF('3 Movimento'!$C$41&lt;&gt;"",'3 Movimento'!$C$41,IF('1 Loja'!B$17="",0,'1 Loja'!B$17))*24</f>
        <v/>
      </c>
      <c r="AF240" s="42">
        <f>IF('3 Movimento'!$D$41="","",'3 Movimento'!$D$41)</f>
        <v/>
      </c>
      <c r="AG240" s="42">
        <f>IF('3 Movimento'!$E$41="",AF240,'3 Movimento'!$E$41)</f>
        <v/>
      </c>
      <c r="AH240" s="42">
        <f>IF('1 Loja'!B$18="",-1,'1 Loja'!B$18*24)</f>
        <v/>
      </c>
      <c r="AI240" s="42">
        <f>IF('1 Loja'!B$19="",-1,'1 Loja'!B$19*24)</f>
        <v/>
      </c>
      <c r="AJ240" s="42">
        <f>IF('1 Loja'!B$20="",-1,'1 Loja'!B$20*24)</f>
        <v/>
      </c>
      <c r="AK240" s="42">
        <f>IF('1 Loja'!B$21="",-1,'1 Loja'!B$21*24)</f>
        <v/>
      </c>
      <c r="AL240" s="42">
        <f>IF(AND('3 Movimento'!$B$41="",'3 Movimento'!$C$41="",OR('1 Loja'!B$16="",'1 Loja'!B$17="")),1,0)</f>
        <v/>
      </c>
    </row>
    <row r="241">
      <c r="A241" s="39">
        <f>IF('3 Movimento'!$A$41="","",'3 Movimento'!$A$41)</f>
        <v/>
      </c>
      <c r="B241" s="39" t="inlineStr">
        <is>
          <t>Sexta</t>
        </is>
      </c>
      <c r="C241" s="40">
        <f>IF(OR($A241="",$AF241=""),"",IF($AL241=1,0,IF(IF($AE241&gt;$AD241,AND(C$4&gt;=$AD241,C$4&lt;$AE241),OR(C$4&gt;=$AD241,C$4&lt;$AE241)),IF(OR(AND(C$4&gt;=$AH241,C$4&lt;$AI241),AND(C$4&gt;=$AJ241,C$4&lt;$AK241)),$AG241,$AF241),0)))</f>
        <v/>
      </c>
      <c r="D241" s="40">
        <f>IF(OR($A241="",$AF241=""),"",IF($AL241=1,0,IF(IF($AE241&gt;$AD241,AND(D$4&gt;=$AD241,D$4&lt;$AE241),OR(D$4&gt;=$AD241,D$4&lt;$AE241)),IF(OR(AND(D$4&gt;=$AH241,D$4&lt;$AI241),AND(D$4&gt;=$AJ241,D$4&lt;$AK241)),$AG241,$AF241),0)))</f>
        <v/>
      </c>
      <c r="E241" s="40">
        <f>IF(OR($A241="",$AF241=""),"",IF($AL241=1,0,IF(IF($AE241&gt;$AD241,AND(E$4&gt;=$AD241,E$4&lt;$AE241),OR(E$4&gt;=$AD241,E$4&lt;$AE241)),IF(OR(AND(E$4&gt;=$AH241,E$4&lt;$AI241),AND(E$4&gt;=$AJ241,E$4&lt;$AK241)),$AG241,$AF241),0)))</f>
        <v/>
      </c>
      <c r="F241" s="40">
        <f>IF(OR($A241="",$AF241=""),"",IF($AL241=1,0,IF(IF($AE241&gt;$AD241,AND(F$4&gt;=$AD241,F$4&lt;$AE241),OR(F$4&gt;=$AD241,F$4&lt;$AE241)),IF(OR(AND(F$4&gt;=$AH241,F$4&lt;$AI241),AND(F$4&gt;=$AJ241,F$4&lt;$AK241)),$AG241,$AF241),0)))</f>
        <v/>
      </c>
      <c r="G241" s="40">
        <f>IF(OR($A241="",$AF241=""),"",IF($AL241=1,0,IF(IF($AE241&gt;$AD241,AND(G$4&gt;=$AD241,G$4&lt;$AE241),OR(G$4&gt;=$AD241,G$4&lt;$AE241)),IF(OR(AND(G$4&gt;=$AH241,G$4&lt;$AI241),AND(G$4&gt;=$AJ241,G$4&lt;$AK241)),$AG241,$AF241),0)))</f>
        <v/>
      </c>
      <c r="H241" s="40">
        <f>IF(OR($A241="",$AF241=""),"",IF($AL241=1,0,IF(IF($AE241&gt;$AD241,AND(H$4&gt;=$AD241,H$4&lt;$AE241),OR(H$4&gt;=$AD241,H$4&lt;$AE241)),IF(OR(AND(H$4&gt;=$AH241,H$4&lt;$AI241),AND(H$4&gt;=$AJ241,H$4&lt;$AK241)),$AG241,$AF241),0)))</f>
        <v/>
      </c>
      <c r="I241" s="40">
        <f>IF(OR($A241="",$AF241=""),"",IF($AL241=1,0,IF(IF($AE241&gt;$AD241,AND(I$4&gt;=$AD241,I$4&lt;$AE241),OR(I$4&gt;=$AD241,I$4&lt;$AE241)),IF(OR(AND(I$4&gt;=$AH241,I$4&lt;$AI241),AND(I$4&gt;=$AJ241,I$4&lt;$AK241)),$AG241,$AF241),0)))</f>
        <v/>
      </c>
      <c r="J241" s="40">
        <f>IF(OR($A241="",$AF241=""),"",IF($AL241=1,0,IF(IF($AE241&gt;$AD241,AND(J$4&gt;=$AD241,J$4&lt;$AE241),OR(J$4&gt;=$AD241,J$4&lt;$AE241)),IF(OR(AND(J$4&gt;=$AH241,J$4&lt;$AI241),AND(J$4&gt;=$AJ241,J$4&lt;$AK241)),$AG241,$AF241),0)))</f>
        <v/>
      </c>
      <c r="K241" s="40">
        <f>IF(OR($A241="",$AF241=""),"",IF($AL241=1,0,IF(IF($AE241&gt;$AD241,AND(K$4&gt;=$AD241,K$4&lt;$AE241),OR(K$4&gt;=$AD241,K$4&lt;$AE241)),IF(OR(AND(K$4&gt;=$AH241,K$4&lt;$AI241),AND(K$4&gt;=$AJ241,K$4&lt;$AK241)),$AG241,$AF241),0)))</f>
        <v/>
      </c>
      <c r="L241" s="40">
        <f>IF(OR($A241="",$AF241=""),"",IF($AL241=1,0,IF(IF($AE241&gt;$AD241,AND(L$4&gt;=$AD241,L$4&lt;$AE241),OR(L$4&gt;=$AD241,L$4&lt;$AE241)),IF(OR(AND(L$4&gt;=$AH241,L$4&lt;$AI241),AND(L$4&gt;=$AJ241,L$4&lt;$AK241)),$AG241,$AF241),0)))</f>
        <v/>
      </c>
      <c r="M241" s="40">
        <f>IF(OR($A241="",$AF241=""),"",IF($AL241=1,0,IF(IF($AE241&gt;$AD241,AND(M$4&gt;=$AD241,M$4&lt;$AE241),OR(M$4&gt;=$AD241,M$4&lt;$AE241)),IF(OR(AND(M$4&gt;=$AH241,M$4&lt;$AI241),AND(M$4&gt;=$AJ241,M$4&lt;$AK241)),$AG241,$AF241),0)))</f>
        <v/>
      </c>
      <c r="N241" s="40">
        <f>IF(OR($A241="",$AF241=""),"",IF($AL241=1,0,IF(IF($AE241&gt;$AD241,AND(N$4&gt;=$AD241,N$4&lt;$AE241),OR(N$4&gt;=$AD241,N$4&lt;$AE241)),IF(OR(AND(N$4&gt;=$AH241,N$4&lt;$AI241),AND(N$4&gt;=$AJ241,N$4&lt;$AK241)),$AG241,$AF241),0)))</f>
        <v/>
      </c>
      <c r="O241" s="40">
        <f>IF(OR($A241="",$AF241=""),"",IF($AL241=1,0,IF(IF($AE241&gt;$AD241,AND(O$4&gt;=$AD241,O$4&lt;$AE241),OR(O$4&gt;=$AD241,O$4&lt;$AE241)),IF(OR(AND(O$4&gt;=$AH241,O$4&lt;$AI241),AND(O$4&gt;=$AJ241,O$4&lt;$AK241)),$AG241,$AF241),0)))</f>
        <v/>
      </c>
      <c r="P241" s="40">
        <f>IF(OR($A241="",$AF241=""),"",IF($AL241=1,0,IF(IF($AE241&gt;$AD241,AND(P$4&gt;=$AD241,P$4&lt;$AE241),OR(P$4&gt;=$AD241,P$4&lt;$AE241)),IF(OR(AND(P$4&gt;=$AH241,P$4&lt;$AI241),AND(P$4&gt;=$AJ241,P$4&lt;$AK241)),$AG241,$AF241),0)))</f>
        <v/>
      </c>
      <c r="Q241" s="40">
        <f>IF(OR($A241="",$AF241=""),"",IF($AL241=1,0,IF(IF($AE241&gt;$AD241,AND(Q$4&gt;=$AD241,Q$4&lt;$AE241),OR(Q$4&gt;=$AD241,Q$4&lt;$AE241)),IF(OR(AND(Q$4&gt;=$AH241,Q$4&lt;$AI241),AND(Q$4&gt;=$AJ241,Q$4&lt;$AK241)),$AG241,$AF241),0)))</f>
        <v/>
      </c>
      <c r="R241" s="40">
        <f>IF(OR($A241="",$AF241=""),"",IF($AL241=1,0,IF(IF($AE241&gt;$AD241,AND(R$4&gt;=$AD241,R$4&lt;$AE241),OR(R$4&gt;=$AD241,R$4&lt;$AE241)),IF(OR(AND(R$4&gt;=$AH241,R$4&lt;$AI241),AND(R$4&gt;=$AJ241,R$4&lt;$AK241)),$AG241,$AF241),0)))</f>
        <v/>
      </c>
      <c r="S241" s="40">
        <f>IF(OR($A241="",$AF241=""),"",IF($AL241=1,0,IF(IF($AE241&gt;$AD241,AND(S$4&gt;=$AD241,S$4&lt;$AE241),OR(S$4&gt;=$AD241,S$4&lt;$AE241)),IF(OR(AND(S$4&gt;=$AH241,S$4&lt;$AI241),AND(S$4&gt;=$AJ241,S$4&lt;$AK241)),$AG241,$AF241),0)))</f>
        <v/>
      </c>
      <c r="T241" s="40">
        <f>IF(OR($A241="",$AF241=""),"",IF($AL241=1,0,IF(IF($AE241&gt;$AD241,AND(T$4&gt;=$AD241,T$4&lt;$AE241),OR(T$4&gt;=$AD241,T$4&lt;$AE241)),IF(OR(AND(T$4&gt;=$AH241,T$4&lt;$AI241),AND(T$4&gt;=$AJ241,T$4&lt;$AK241)),$AG241,$AF241),0)))</f>
        <v/>
      </c>
      <c r="U241" s="40">
        <f>IF(OR($A241="",$AF241=""),"",IF($AL241=1,0,IF(IF($AE241&gt;$AD241,AND(U$4&gt;=$AD241,U$4&lt;$AE241),OR(U$4&gt;=$AD241,U$4&lt;$AE241)),IF(OR(AND(U$4&gt;=$AH241,U$4&lt;$AI241),AND(U$4&gt;=$AJ241,U$4&lt;$AK241)),$AG241,$AF241),0)))</f>
        <v/>
      </c>
      <c r="V241" s="40">
        <f>IF(OR($A241="",$AF241=""),"",IF($AL241=1,0,IF(IF($AE241&gt;$AD241,AND(V$4&gt;=$AD241,V$4&lt;$AE241),OR(V$4&gt;=$AD241,V$4&lt;$AE241)),IF(OR(AND(V$4&gt;=$AH241,V$4&lt;$AI241),AND(V$4&gt;=$AJ241,V$4&lt;$AK241)),$AG241,$AF241),0)))</f>
        <v/>
      </c>
      <c r="W241" s="40">
        <f>IF(OR($A241="",$AF241=""),"",IF($AL241=1,0,IF(IF($AE241&gt;$AD241,AND(W$4&gt;=$AD241,W$4&lt;$AE241),OR(W$4&gt;=$AD241,W$4&lt;$AE241)),IF(OR(AND(W$4&gt;=$AH241,W$4&lt;$AI241),AND(W$4&gt;=$AJ241,W$4&lt;$AK241)),$AG241,$AF241),0)))</f>
        <v/>
      </c>
      <c r="X241" s="40">
        <f>IF(OR($A241="",$AF241=""),"",IF($AL241=1,0,IF(IF($AE241&gt;$AD241,AND(X$4&gt;=$AD241,X$4&lt;$AE241),OR(X$4&gt;=$AD241,X$4&lt;$AE241)),IF(OR(AND(X$4&gt;=$AH241,X$4&lt;$AI241),AND(X$4&gt;=$AJ241,X$4&lt;$AK241)),$AG241,$AF241),0)))</f>
        <v/>
      </c>
      <c r="Y241" s="40">
        <f>IF(OR($A241="",$AF241=""),"",IF($AL241=1,0,IF(IF($AE241&gt;$AD241,AND(Y$4&gt;=$AD241,Y$4&lt;$AE241),OR(Y$4&gt;=$AD241,Y$4&lt;$AE241)),IF(OR(AND(Y$4&gt;=$AH241,Y$4&lt;$AI241),AND(Y$4&gt;=$AJ241,Y$4&lt;$AK241)),$AG241,$AF241),0)))</f>
        <v/>
      </c>
      <c r="Z241" s="40">
        <f>IF(OR($A241="",$AF241=""),"",IF($AL241=1,0,IF(IF($AE241&gt;$AD241,AND(Z$4&gt;=$AD241,Z$4&lt;$AE241),OR(Z$4&gt;=$AD241,Z$4&lt;$AE241)),IF(OR(AND(Z$4&gt;=$AH241,Z$4&lt;$AI241),AND(Z$4&gt;=$AJ241,Z$4&lt;$AK241)),$AG241,$AF241),0)))</f>
        <v/>
      </c>
      <c r="AA241" s="41">
        <f>IF($A241="","",SUM(C241:Z241))</f>
        <v/>
      </c>
      <c r="AC241" s="42" t="n">
        <v>1</v>
      </c>
      <c r="AD241" s="42">
        <f>IF('3 Movimento'!$B$41&lt;&gt;"",'3 Movimento'!$B$41,IF('1 Loja'!B$16="",0,'1 Loja'!B$16))*24</f>
        <v/>
      </c>
      <c r="AE241" s="42">
        <f>IF('3 Movimento'!$C$41&lt;&gt;"",'3 Movimento'!$C$41,IF('1 Loja'!B$17="",0,'1 Loja'!B$17))*24</f>
        <v/>
      </c>
      <c r="AF241" s="42">
        <f>IF('3 Movimento'!$D$41="","",'3 Movimento'!$D$41)</f>
        <v/>
      </c>
      <c r="AG241" s="42">
        <f>IF('3 Movimento'!$E$41="",AF241,'3 Movimento'!$E$41)</f>
        <v/>
      </c>
      <c r="AH241" s="42">
        <f>IF('1 Loja'!B$18="",-1,'1 Loja'!B$18*24)</f>
        <v/>
      </c>
      <c r="AI241" s="42">
        <f>IF('1 Loja'!B$19="",-1,'1 Loja'!B$19*24)</f>
        <v/>
      </c>
      <c r="AJ241" s="42">
        <f>IF('1 Loja'!B$20="",-1,'1 Loja'!B$20*24)</f>
        <v/>
      </c>
      <c r="AK241" s="42">
        <f>IF('1 Loja'!B$21="",-1,'1 Loja'!B$21*24)</f>
        <v/>
      </c>
      <c r="AL241" s="42">
        <f>IF(AND('3 Movimento'!$B$41="",'3 Movimento'!$C$41="",OR('1 Loja'!B$16="",'1 Loja'!B$17="")),1,0)</f>
        <v/>
      </c>
    </row>
    <row r="242">
      <c r="A242" s="39">
        <f>IF('3 Movimento'!$A$41="","",'3 Movimento'!$A$41)</f>
        <v/>
      </c>
      <c r="B242" s="39" t="inlineStr">
        <is>
          <t>Sábado</t>
        </is>
      </c>
      <c r="C242" s="40">
        <f>IF(OR($A242="",$AF242=""),"",IF($AL242=1,0,IF(IF($AE242&gt;$AD242,AND(C$4&gt;=$AD242,C$4&lt;$AE242),OR(C$4&gt;=$AD242,C$4&lt;$AE242)),IF(OR(AND(C$4&gt;=$AH242,C$4&lt;$AI242),AND(C$4&gt;=$AJ242,C$4&lt;$AK242)),$AG242,$AF242),0)))</f>
        <v/>
      </c>
      <c r="D242" s="40">
        <f>IF(OR($A242="",$AF242=""),"",IF($AL242=1,0,IF(IF($AE242&gt;$AD242,AND(D$4&gt;=$AD242,D$4&lt;$AE242),OR(D$4&gt;=$AD242,D$4&lt;$AE242)),IF(OR(AND(D$4&gt;=$AH242,D$4&lt;$AI242),AND(D$4&gt;=$AJ242,D$4&lt;$AK242)),$AG242,$AF242),0)))</f>
        <v/>
      </c>
      <c r="E242" s="40">
        <f>IF(OR($A242="",$AF242=""),"",IF($AL242=1,0,IF(IF($AE242&gt;$AD242,AND(E$4&gt;=$AD242,E$4&lt;$AE242),OR(E$4&gt;=$AD242,E$4&lt;$AE242)),IF(OR(AND(E$4&gt;=$AH242,E$4&lt;$AI242),AND(E$4&gt;=$AJ242,E$4&lt;$AK242)),$AG242,$AF242),0)))</f>
        <v/>
      </c>
      <c r="F242" s="40">
        <f>IF(OR($A242="",$AF242=""),"",IF($AL242=1,0,IF(IF($AE242&gt;$AD242,AND(F$4&gt;=$AD242,F$4&lt;$AE242),OR(F$4&gt;=$AD242,F$4&lt;$AE242)),IF(OR(AND(F$4&gt;=$AH242,F$4&lt;$AI242),AND(F$4&gt;=$AJ242,F$4&lt;$AK242)),$AG242,$AF242),0)))</f>
        <v/>
      </c>
      <c r="G242" s="40">
        <f>IF(OR($A242="",$AF242=""),"",IF($AL242=1,0,IF(IF($AE242&gt;$AD242,AND(G$4&gt;=$AD242,G$4&lt;$AE242),OR(G$4&gt;=$AD242,G$4&lt;$AE242)),IF(OR(AND(G$4&gt;=$AH242,G$4&lt;$AI242),AND(G$4&gt;=$AJ242,G$4&lt;$AK242)),$AG242,$AF242),0)))</f>
        <v/>
      </c>
      <c r="H242" s="40">
        <f>IF(OR($A242="",$AF242=""),"",IF($AL242=1,0,IF(IF($AE242&gt;$AD242,AND(H$4&gt;=$AD242,H$4&lt;$AE242),OR(H$4&gt;=$AD242,H$4&lt;$AE242)),IF(OR(AND(H$4&gt;=$AH242,H$4&lt;$AI242),AND(H$4&gt;=$AJ242,H$4&lt;$AK242)),$AG242,$AF242),0)))</f>
        <v/>
      </c>
      <c r="I242" s="40">
        <f>IF(OR($A242="",$AF242=""),"",IF($AL242=1,0,IF(IF($AE242&gt;$AD242,AND(I$4&gt;=$AD242,I$4&lt;$AE242),OR(I$4&gt;=$AD242,I$4&lt;$AE242)),IF(OR(AND(I$4&gt;=$AH242,I$4&lt;$AI242),AND(I$4&gt;=$AJ242,I$4&lt;$AK242)),$AG242,$AF242),0)))</f>
        <v/>
      </c>
      <c r="J242" s="40">
        <f>IF(OR($A242="",$AF242=""),"",IF($AL242=1,0,IF(IF($AE242&gt;$AD242,AND(J$4&gt;=$AD242,J$4&lt;$AE242),OR(J$4&gt;=$AD242,J$4&lt;$AE242)),IF(OR(AND(J$4&gt;=$AH242,J$4&lt;$AI242),AND(J$4&gt;=$AJ242,J$4&lt;$AK242)),$AG242,$AF242),0)))</f>
        <v/>
      </c>
      <c r="K242" s="40">
        <f>IF(OR($A242="",$AF242=""),"",IF($AL242=1,0,IF(IF($AE242&gt;$AD242,AND(K$4&gt;=$AD242,K$4&lt;$AE242),OR(K$4&gt;=$AD242,K$4&lt;$AE242)),IF(OR(AND(K$4&gt;=$AH242,K$4&lt;$AI242),AND(K$4&gt;=$AJ242,K$4&lt;$AK242)),$AG242,$AF242),0)))</f>
        <v/>
      </c>
      <c r="L242" s="40">
        <f>IF(OR($A242="",$AF242=""),"",IF($AL242=1,0,IF(IF($AE242&gt;$AD242,AND(L$4&gt;=$AD242,L$4&lt;$AE242),OR(L$4&gt;=$AD242,L$4&lt;$AE242)),IF(OR(AND(L$4&gt;=$AH242,L$4&lt;$AI242),AND(L$4&gt;=$AJ242,L$4&lt;$AK242)),$AG242,$AF242),0)))</f>
        <v/>
      </c>
      <c r="M242" s="40">
        <f>IF(OR($A242="",$AF242=""),"",IF($AL242=1,0,IF(IF($AE242&gt;$AD242,AND(M$4&gt;=$AD242,M$4&lt;$AE242),OR(M$4&gt;=$AD242,M$4&lt;$AE242)),IF(OR(AND(M$4&gt;=$AH242,M$4&lt;$AI242),AND(M$4&gt;=$AJ242,M$4&lt;$AK242)),$AG242,$AF242),0)))</f>
        <v/>
      </c>
      <c r="N242" s="40">
        <f>IF(OR($A242="",$AF242=""),"",IF($AL242=1,0,IF(IF($AE242&gt;$AD242,AND(N$4&gt;=$AD242,N$4&lt;$AE242),OR(N$4&gt;=$AD242,N$4&lt;$AE242)),IF(OR(AND(N$4&gt;=$AH242,N$4&lt;$AI242),AND(N$4&gt;=$AJ242,N$4&lt;$AK242)),$AG242,$AF242),0)))</f>
        <v/>
      </c>
      <c r="O242" s="40">
        <f>IF(OR($A242="",$AF242=""),"",IF($AL242=1,0,IF(IF($AE242&gt;$AD242,AND(O$4&gt;=$AD242,O$4&lt;$AE242),OR(O$4&gt;=$AD242,O$4&lt;$AE242)),IF(OR(AND(O$4&gt;=$AH242,O$4&lt;$AI242),AND(O$4&gt;=$AJ242,O$4&lt;$AK242)),$AG242,$AF242),0)))</f>
        <v/>
      </c>
      <c r="P242" s="40">
        <f>IF(OR($A242="",$AF242=""),"",IF($AL242=1,0,IF(IF($AE242&gt;$AD242,AND(P$4&gt;=$AD242,P$4&lt;$AE242),OR(P$4&gt;=$AD242,P$4&lt;$AE242)),IF(OR(AND(P$4&gt;=$AH242,P$4&lt;$AI242),AND(P$4&gt;=$AJ242,P$4&lt;$AK242)),$AG242,$AF242),0)))</f>
        <v/>
      </c>
      <c r="Q242" s="40">
        <f>IF(OR($A242="",$AF242=""),"",IF($AL242=1,0,IF(IF($AE242&gt;$AD242,AND(Q$4&gt;=$AD242,Q$4&lt;$AE242),OR(Q$4&gt;=$AD242,Q$4&lt;$AE242)),IF(OR(AND(Q$4&gt;=$AH242,Q$4&lt;$AI242),AND(Q$4&gt;=$AJ242,Q$4&lt;$AK242)),$AG242,$AF242),0)))</f>
        <v/>
      </c>
      <c r="R242" s="40">
        <f>IF(OR($A242="",$AF242=""),"",IF($AL242=1,0,IF(IF($AE242&gt;$AD242,AND(R$4&gt;=$AD242,R$4&lt;$AE242),OR(R$4&gt;=$AD242,R$4&lt;$AE242)),IF(OR(AND(R$4&gt;=$AH242,R$4&lt;$AI242),AND(R$4&gt;=$AJ242,R$4&lt;$AK242)),$AG242,$AF242),0)))</f>
        <v/>
      </c>
      <c r="S242" s="40">
        <f>IF(OR($A242="",$AF242=""),"",IF($AL242=1,0,IF(IF($AE242&gt;$AD242,AND(S$4&gt;=$AD242,S$4&lt;$AE242),OR(S$4&gt;=$AD242,S$4&lt;$AE242)),IF(OR(AND(S$4&gt;=$AH242,S$4&lt;$AI242),AND(S$4&gt;=$AJ242,S$4&lt;$AK242)),$AG242,$AF242),0)))</f>
        <v/>
      </c>
      <c r="T242" s="40">
        <f>IF(OR($A242="",$AF242=""),"",IF($AL242=1,0,IF(IF($AE242&gt;$AD242,AND(T$4&gt;=$AD242,T$4&lt;$AE242),OR(T$4&gt;=$AD242,T$4&lt;$AE242)),IF(OR(AND(T$4&gt;=$AH242,T$4&lt;$AI242),AND(T$4&gt;=$AJ242,T$4&lt;$AK242)),$AG242,$AF242),0)))</f>
        <v/>
      </c>
      <c r="U242" s="40">
        <f>IF(OR($A242="",$AF242=""),"",IF($AL242=1,0,IF(IF($AE242&gt;$AD242,AND(U$4&gt;=$AD242,U$4&lt;$AE242),OR(U$4&gt;=$AD242,U$4&lt;$AE242)),IF(OR(AND(U$4&gt;=$AH242,U$4&lt;$AI242),AND(U$4&gt;=$AJ242,U$4&lt;$AK242)),$AG242,$AF242),0)))</f>
        <v/>
      </c>
      <c r="V242" s="40">
        <f>IF(OR($A242="",$AF242=""),"",IF($AL242=1,0,IF(IF($AE242&gt;$AD242,AND(V$4&gt;=$AD242,V$4&lt;$AE242),OR(V$4&gt;=$AD242,V$4&lt;$AE242)),IF(OR(AND(V$4&gt;=$AH242,V$4&lt;$AI242),AND(V$4&gt;=$AJ242,V$4&lt;$AK242)),$AG242,$AF242),0)))</f>
        <v/>
      </c>
      <c r="W242" s="40">
        <f>IF(OR($A242="",$AF242=""),"",IF($AL242=1,0,IF(IF($AE242&gt;$AD242,AND(W$4&gt;=$AD242,W$4&lt;$AE242),OR(W$4&gt;=$AD242,W$4&lt;$AE242)),IF(OR(AND(W$4&gt;=$AH242,W$4&lt;$AI242),AND(W$4&gt;=$AJ242,W$4&lt;$AK242)),$AG242,$AF242),0)))</f>
        <v/>
      </c>
      <c r="X242" s="40">
        <f>IF(OR($A242="",$AF242=""),"",IF($AL242=1,0,IF(IF($AE242&gt;$AD242,AND(X$4&gt;=$AD242,X$4&lt;$AE242),OR(X$4&gt;=$AD242,X$4&lt;$AE242)),IF(OR(AND(X$4&gt;=$AH242,X$4&lt;$AI242),AND(X$4&gt;=$AJ242,X$4&lt;$AK242)),$AG242,$AF242),0)))</f>
        <v/>
      </c>
      <c r="Y242" s="40">
        <f>IF(OR($A242="",$AF242=""),"",IF($AL242=1,0,IF(IF($AE242&gt;$AD242,AND(Y$4&gt;=$AD242,Y$4&lt;$AE242),OR(Y$4&gt;=$AD242,Y$4&lt;$AE242)),IF(OR(AND(Y$4&gt;=$AH242,Y$4&lt;$AI242),AND(Y$4&gt;=$AJ242,Y$4&lt;$AK242)),$AG242,$AF242),0)))</f>
        <v/>
      </c>
      <c r="Z242" s="40">
        <f>IF(OR($A242="",$AF242=""),"",IF($AL242=1,0,IF(IF($AE242&gt;$AD242,AND(Z$4&gt;=$AD242,Z$4&lt;$AE242),OR(Z$4&gt;=$AD242,Z$4&lt;$AE242)),IF(OR(AND(Z$4&gt;=$AH242,Z$4&lt;$AI242),AND(Z$4&gt;=$AJ242,Z$4&lt;$AK242)),$AG242,$AF242),0)))</f>
        <v/>
      </c>
      <c r="AA242" s="41">
        <f>IF($A242="","",SUM(C242:Z242))</f>
        <v/>
      </c>
      <c r="AC242" s="42" t="n">
        <v>2</v>
      </c>
      <c r="AD242" s="42">
        <f>IF('3 Movimento'!$B$41&lt;&gt;"",'3 Movimento'!$B$41,IF('1 Loja'!C$16="",0,'1 Loja'!C$16))*24</f>
        <v/>
      </c>
      <c r="AE242" s="42">
        <f>IF('3 Movimento'!$C$41&lt;&gt;"",'3 Movimento'!$C$41,IF('1 Loja'!C$17="",0,'1 Loja'!C$17))*24</f>
        <v/>
      </c>
      <c r="AF242" s="42">
        <f>IF('3 Movimento'!$F$41="","",'3 Movimento'!$F$41)</f>
        <v/>
      </c>
      <c r="AG242" s="42">
        <f>IF('3 Movimento'!$G$41="",AF242,'3 Movimento'!$G$41)</f>
        <v/>
      </c>
      <c r="AH242" s="42">
        <f>IF('1 Loja'!C$18="",-1,'1 Loja'!C$18*24)</f>
        <v/>
      </c>
      <c r="AI242" s="42">
        <f>IF('1 Loja'!C$19="",-1,'1 Loja'!C$19*24)</f>
        <v/>
      </c>
      <c r="AJ242" s="42">
        <f>IF('1 Loja'!C$20="",-1,'1 Loja'!C$20*24)</f>
        <v/>
      </c>
      <c r="AK242" s="42">
        <f>IF('1 Loja'!C$21="",-1,'1 Loja'!C$21*24)</f>
        <v/>
      </c>
      <c r="AL242" s="42">
        <f>IF(AND('3 Movimento'!$B$41="",'3 Movimento'!$C$41="",OR('1 Loja'!C$16="",'1 Loja'!C$17="")),1,0)</f>
        <v/>
      </c>
    </row>
    <row r="243">
      <c r="A243" s="39">
        <f>IF('3 Movimento'!$A$41="","",'3 Movimento'!$A$41)</f>
        <v/>
      </c>
      <c r="B243" s="39" t="inlineStr">
        <is>
          <t>Domingo</t>
        </is>
      </c>
      <c r="C243" s="40">
        <f>IF(OR($A243="",$AF243=""),"",IF($AL243=1,0,IF(IF($AE243&gt;$AD243,AND(C$4&gt;=$AD243,C$4&lt;$AE243),OR(C$4&gt;=$AD243,C$4&lt;$AE243)),IF(OR(AND(C$4&gt;=$AH243,C$4&lt;$AI243),AND(C$4&gt;=$AJ243,C$4&lt;$AK243)),$AG243,$AF243),0)))</f>
        <v/>
      </c>
      <c r="D243" s="40">
        <f>IF(OR($A243="",$AF243=""),"",IF($AL243=1,0,IF(IF($AE243&gt;$AD243,AND(D$4&gt;=$AD243,D$4&lt;$AE243),OR(D$4&gt;=$AD243,D$4&lt;$AE243)),IF(OR(AND(D$4&gt;=$AH243,D$4&lt;$AI243),AND(D$4&gt;=$AJ243,D$4&lt;$AK243)),$AG243,$AF243),0)))</f>
        <v/>
      </c>
      <c r="E243" s="40">
        <f>IF(OR($A243="",$AF243=""),"",IF($AL243=1,0,IF(IF($AE243&gt;$AD243,AND(E$4&gt;=$AD243,E$4&lt;$AE243),OR(E$4&gt;=$AD243,E$4&lt;$AE243)),IF(OR(AND(E$4&gt;=$AH243,E$4&lt;$AI243),AND(E$4&gt;=$AJ243,E$4&lt;$AK243)),$AG243,$AF243),0)))</f>
        <v/>
      </c>
      <c r="F243" s="40">
        <f>IF(OR($A243="",$AF243=""),"",IF($AL243=1,0,IF(IF($AE243&gt;$AD243,AND(F$4&gt;=$AD243,F$4&lt;$AE243),OR(F$4&gt;=$AD243,F$4&lt;$AE243)),IF(OR(AND(F$4&gt;=$AH243,F$4&lt;$AI243),AND(F$4&gt;=$AJ243,F$4&lt;$AK243)),$AG243,$AF243),0)))</f>
        <v/>
      </c>
      <c r="G243" s="40">
        <f>IF(OR($A243="",$AF243=""),"",IF($AL243=1,0,IF(IF($AE243&gt;$AD243,AND(G$4&gt;=$AD243,G$4&lt;$AE243),OR(G$4&gt;=$AD243,G$4&lt;$AE243)),IF(OR(AND(G$4&gt;=$AH243,G$4&lt;$AI243),AND(G$4&gt;=$AJ243,G$4&lt;$AK243)),$AG243,$AF243),0)))</f>
        <v/>
      </c>
      <c r="H243" s="40">
        <f>IF(OR($A243="",$AF243=""),"",IF($AL243=1,0,IF(IF($AE243&gt;$AD243,AND(H$4&gt;=$AD243,H$4&lt;$AE243),OR(H$4&gt;=$AD243,H$4&lt;$AE243)),IF(OR(AND(H$4&gt;=$AH243,H$4&lt;$AI243),AND(H$4&gt;=$AJ243,H$4&lt;$AK243)),$AG243,$AF243),0)))</f>
        <v/>
      </c>
      <c r="I243" s="40">
        <f>IF(OR($A243="",$AF243=""),"",IF($AL243=1,0,IF(IF($AE243&gt;$AD243,AND(I$4&gt;=$AD243,I$4&lt;$AE243),OR(I$4&gt;=$AD243,I$4&lt;$AE243)),IF(OR(AND(I$4&gt;=$AH243,I$4&lt;$AI243),AND(I$4&gt;=$AJ243,I$4&lt;$AK243)),$AG243,$AF243),0)))</f>
        <v/>
      </c>
      <c r="J243" s="40">
        <f>IF(OR($A243="",$AF243=""),"",IF($AL243=1,0,IF(IF($AE243&gt;$AD243,AND(J$4&gt;=$AD243,J$4&lt;$AE243),OR(J$4&gt;=$AD243,J$4&lt;$AE243)),IF(OR(AND(J$4&gt;=$AH243,J$4&lt;$AI243),AND(J$4&gt;=$AJ243,J$4&lt;$AK243)),$AG243,$AF243),0)))</f>
        <v/>
      </c>
      <c r="K243" s="40">
        <f>IF(OR($A243="",$AF243=""),"",IF($AL243=1,0,IF(IF($AE243&gt;$AD243,AND(K$4&gt;=$AD243,K$4&lt;$AE243),OR(K$4&gt;=$AD243,K$4&lt;$AE243)),IF(OR(AND(K$4&gt;=$AH243,K$4&lt;$AI243),AND(K$4&gt;=$AJ243,K$4&lt;$AK243)),$AG243,$AF243),0)))</f>
        <v/>
      </c>
      <c r="L243" s="40">
        <f>IF(OR($A243="",$AF243=""),"",IF($AL243=1,0,IF(IF($AE243&gt;$AD243,AND(L$4&gt;=$AD243,L$4&lt;$AE243),OR(L$4&gt;=$AD243,L$4&lt;$AE243)),IF(OR(AND(L$4&gt;=$AH243,L$4&lt;$AI243),AND(L$4&gt;=$AJ243,L$4&lt;$AK243)),$AG243,$AF243),0)))</f>
        <v/>
      </c>
      <c r="M243" s="40">
        <f>IF(OR($A243="",$AF243=""),"",IF($AL243=1,0,IF(IF($AE243&gt;$AD243,AND(M$4&gt;=$AD243,M$4&lt;$AE243),OR(M$4&gt;=$AD243,M$4&lt;$AE243)),IF(OR(AND(M$4&gt;=$AH243,M$4&lt;$AI243),AND(M$4&gt;=$AJ243,M$4&lt;$AK243)),$AG243,$AF243),0)))</f>
        <v/>
      </c>
      <c r="N243" s="40">
        <f>IF(OR($A243="",$AF243=""),"",IF($AL243=1,0,IF(IF($AE243&gt;$AD243,AND(N$4&gt;=$AD243,N$4&lt;$AE243),OR(N$4&gt;=$AD243,N$4&lt;$AE243)),IF(OR(AND(N$4&gt;=$AH243,N$4&lt;$AI243),AND(N$4&gt;=$AJ243,N$4&lt;$AK243)),$AG243,$AF243),0)))</f>
        <v/>
      </c>
      <c r="O243" s="40">
        <f>IF(OR($A243="",$AF243=""),"",IF($AL243=1,0,IF(IF($AE243&gt;$AD243,AND(O$4&gt;=$AD243,O$4&lt;$AE243),OR(O$4&gt;=$AD243,O$4&lt;$AE243)),IF(OR(AND(O$4&gt;=$AH243,O$4&lt;$AI243),AND(O$4&gt;=$AJ243,O$4&lt;$AK243)),$AG243,$AF243),0)))</f>
        <v/>
      </c>
      <c r="P243" s="40">
        <f>IF(OR($A243="",$AF243=""),"",IF($AL243=1,0,IF(IF($AE243&gt;$AD243,AND(P$4&gt;=$AD243,P$4&lt;$AE243),OR(P$4&gt;=$AD243,P$4&lt;$AE243)),IF(OR(AND(P$4&gt;=$AH243,P$4&lt;$AI243),AND(P$4&gt;=$AJ243,P$4&lt;$AK243)),$AG243,$AF243),0)))</f>
        <v/>
      </c>
      <c r="Q243" s="40">
        <f>IF(OR($A243="",$AF243=""),"",IF($AL243=1,0,IF(IF($AE243&gt;$AD243,AND(Q$4&gt;=$AD243,Q$4&lt;$AE243),OR(Q$4&gt;=$AD243,Q$4&lt;$AE243)),IF(OR(AND(Q$4&gt;=$AH243,Q$4&lt;$AI243),AND(Q$4&gt;=$AJ243,Q$4&lt;$AK243)),$AG243,$AF243),0)))</f>
        <v/>
      </c>
      <c r="R243" s="40">
        <f>IF(OR($A243="",$AF243=""),"",IF($AL243=1,0,IF(IF($AE243&gt;$AD243,AND(R$4&gt;=$AD243,R$4&lt;$AE243),OR(R$4&gt;=$AD243,R$4&lt;$AE243)),IF(OR(AND(R$4&gt;=$AH243,R$4&lt;$AI243),AND(R$4&gt;=$AJ243,R$4&lt;$AK243)),$AG243,$AF243),0)))</f>
        <v/>
      </c>
      <c r="S243" s="40">
        <f>IF(OR($A243="",$AF243=""),"",IF($AL243=1,0,IF(IF($AE243&gt;$AD243,AND(S$4&gt;=$AD243,S$4&lt;$AE243),OR(S$4&gt;=$AD243,S$4&lt;$AE243)),IF(OR(AND(S$4&gt;=$AH243,S$4&lt;$AI243),AND(S$4&gt;=$AJ243,S$4&lt;$AK243)),$AG243,$AF243),0)))</f>
        <v/>
      </c>
      <c r="T243" s="40">
        <f>IF(OR($A243="",$AF243=""),"",IF($AL243=1,0,IF(IF($AE243&gt;$AD243,AND(T$4&gt;=$AD243,T$4&lt;$AE243),OR(T$4&gt;=$AD243,T$4&lt;$AE243)),IF(OR(AND(T$4&gt;=$AH243,T$4&lt;$AI243),AND(T$4&gt;=$AJ243,T$4&lt;$AK243)),$AG243,$AF243),0)))</f>
        <v/>
      </c>
      <c r="U243" s="40">
        <f>IF(OR($A243="",$AF243=""),"",IF($AL243=1,0,IF(IF($AE243&gt;$AD243,AND(U$4&gt;=$AD243,U$4&lt;$AE243),OR(U$4&gt;=$AD243,U$4&lt;$AE243)),IF(OR(AND(U$4&gt;=$AH243,U$4&lt;$AI243),AND(U$4&gt;=$AJ243,U$4&lt;$AK243)),$AG243,$AF243),0)))</f>
        <v/>
      </c>
      <c r="V243" s="40">
        <f>IF(OR($A243="",$AF243=""),"",IF($AL243=1,0,IF(IF($AE243&gt;$AD243,AND(V$4&gt;=$AD243,V$4&lt;$AE243),OR(V$4&gt;=$AD243,V$4&lt;$AE243)),IF(OR(AND(V$4&gt;=$AH243,V$4&lt;$AI243),AND(V$4&gt;=$AJ243,V$4&lt;$AK243)),$AG243,$AF243),0)))</f>
        <v/>
      </c>
      <c r="W243" s="40">
        <f>IF(OR($A243="",$AF243=""),"",IF($AL243=1,0,IF(IF($AE243&gt;$AD243,AND(W$4&gt;=$AD243,W$4&lt;$AE243),OR(W$4&gt;=$AD243,W$4&lt;$AE243)),IF(OR(AND(W$4&gt;=$AH243,W$4&lt;$AI243),AND(W$4&gt;=$AJ243,W$4&lt;$AK243)),$AG243,$AF243),0)))</f>
        <v/>
      </c>
      <c r="X243" s="40">
        <f>IF(OR($A243="",$AF243=""),"",IF($AL243=1,0,IF(IF($AE243&gt;$AD243,AND(X$4&gt;=$AD243,X$4&lt;$AE243),OR(X$4&gt;=$AD243,X$4&lt;$AE243)),IF(OR(AND(X$4&gt;=$AH243,X$4&lt;$AI243),AND(X$4&gt;=$AJ243,X$4&lt;$AK243)),$AG243,$AF243),0)))</f>
        <v/>
      </c>
      <c r="Y243" s="40">
        <f>IF(OR($A243="",$AF243=""),"",IF($AL243=1,0,IF(IF($AE243&gt;$AD243,AND(Y$4&gt;=$AD243,Y$4&lt;$AE243),OR(Y$4&gt;=$AD243,Y$4&lt;$AE243)),IF(OR(AND(Y$4&gt;=$AH243,Y$4&lt;$AI243),AND(Y$4&gt;=$AJ243,Y$4&lt;$AK243)),$AG243,$AF243),0)))</f>
        <v/>
      </c>
      <c r="Z243" s="40">
        <f>IF(OR($A243="",$AF243=""),"",IF($AL243=1,0,IF(IF($AE243&gt;$AD243,AND(Z$4&gt;=$AD243,Z$4&lt;$AE243),OR(Z$4&gt;=$AD243,Z$4&lt;$AE243)),IF(OR(AND(Z$4&gt;=$AH243,Z$4&lt;$AI243),AND(Z$4&gt;=$AJ243,Z$4&lt;$AK243)),$AG243,$AF243),0)))</f>
        <v/>
      </c>
      <c r="AA243" s="41">
        <f>IF($A243="","",SUM(C243:Z243))</f>
        <v/>
      </c>
      <c r="AC243" s="42" t="n">
        <v>3</v>
      </c>
      <c r="AD243" s="42">
        <f>IF('3 Movimento'!$B$41&lt;&gt;"",'3 Movimento'!$B$41,IF('1 Loja'!D$16="",0,'1 Loja'!D$16))*24</f>
        <v/>
      </c>
      <c r="AE243" s="42">
        <f>IF('3 Movimento'!$C$41&lt;&gt;"",'3 Movimento'!$C$41,IF('1 Loja'!D$17="",0,'1 Loja'!D$17))*24</f>
        <v/>
      </c>
      <c r="AF243" s="42">
        <f>IF('3 Movimento'!$H$41="","",'3 Movimento'!$H$41)</f>
        <v/>
      </c>
      <c r="AG243" s="42">
        <f>IF('3 Movimento'!$I$41="",AF243,'3 Movimento'!$I$41)</f>
        <v/>
      </c>
      <c r="AH243" s="42">
        <f>IF('1 Loja'!D$18="",-1,'1 Loja'!D$18*24)</f>
        <v/>
      </c>
      <c r="AI243" s="42">
        <f>IF('1 Loja'!D$19="",-1,'1 Loja'!D$19*24)</f>
        <v/>
      </c>
      <c r="AJ243" s="42">
        <f>IF('1 Loja'!D$20="",-1,'1 Loja'!D$20*24)</f>
        <v/>
      </c>
      <c r="AK243" s="42">
        <f>IF('1 Loja'!D$21="",-1,'1 Loja'!D$21*24)</f>
        <v/>
      </c>
      <c r="AL243" s="42">
        <f>IF(AND('3 Movimento'!$B$41="",'3 Movimento'!$C$41="",OR('1 Loja'!D$16="",'1 Loja'!D$17="")),1,0)</f>
        <v/>
      </c>
    </row>
    <row r="244">
      <c r="A244" s="39">
        <f>IF('3 Movimento'!$A$42="","",'3 Movimento'!$A$42)</f>
        <v/>
      </c>
      <c r="B244" s="39" t="inlineStr">
        <is>
          <t>Segunda</t>
        </is>
      </c>
      <c r="C244" s="40">
        <f>IF(OR($A244="",$AF244=""),"",IF($AL244=1,0,IF(IF($AE244&gt;$AD244,AND(C$4&gt;=$AD244,C$4&lt;$AE244),OR(C$4&gt;=$AD244,C$4&lt;$AE244)),IF(OR(AND(C$4&gt;=$AH244,C$4&lt;$AI244),AND(C$4&gt;=$AJ244,C$4&lt;$AK244)),$AG244,$AF244),0)))</f>
        <v/>
      </c>
      <c r="D244" s="40">
        <f>IF(OR($A244="",$AF244=""),"",IF($AL244=1,0,IF(IF($AE244&gt;$AD244,AND(D$4&gt;=$AD244,D$4&lt;$AE244),OR(D$4&gt;=$AD244,D$4&lt;$AE244)),IF(OR(AND(D$4&gt;=$AH244,D$4&lt;$AI244),AND(D$4&gt;=$AJ244,D$4&lt;$AK244)),$AG244,$AF244),0)))</f>
        <v/>
      </c>
      <c r="E244" s="40">
        <f>IF(OR($A244="",$AF244=""),"",IF($AL244=1,0,IF(IF($AE244&gt;$AD244,AND(E$4&gt;=$AD244,E$4&lt;$AE244),OR(E$4&gt;=$AD244,E$4&lt;$AE244)),IF(OR(AND(E$4&gt;=$AH244,E$4&lt;$AI244),AND(E$4&gt;=$AJ244,E$4&lt;$AK244)),$AG244,$AF244),0)))</f>
        <v/>
      </c>
      <c r="F244" s="40">
        <f>IF(OR($A244="",$AF244=""),"",IF($AL244=1,0,IF(IF($AE244&gt;$AD244,AND(F$4&gt;=$AD244,F$4&lt;$AE244),OR(F$4&gt;=$AD244,F$4&lt;$AE244)),IF(OR(AND(F$4&gt;=$AH244,F$4&lt;$AI244),AND(F$4&gt;=$AJ244,F$4&lt;$AK244)),$AG244,$AF244),0)))</f>
        <v/>
      </c>
      <c r="G244" s="40">
        <f>IF(OR($A244="",$AF244=""),"",IF($AL244=1,0,IF(IF($AE244&gt;$AD244,AND(G$4&gt;=$AD244,G$4&lt;$AE244),OR(G$4&gt;=$AD244,G$4&lt;$AE244)),IF(OR(AND(G$4&gt;=$AH244,G$4&lt;$AI244),AND(G$4&gt;=$AJ244,G$4&lt;$AK244)),$AG244,$AF244),0)))</f>
        <v/>
      </c>
      <c r="H244" s="40">
        <f>IF(OR($A244="",$AF244=""),"",IF($AL244=1,0,IF(IF($AE244&gt;$AD244,AND(H$4&gt;=$AD244,H$4&lt;$AE244),OR(H$4&gt;=$AD244,H$4&lt;$AE244)),IF(OR(AND(H$4&gt;=$AH244,H$4&lt;$AI244),AND(H$4&gt;=$AJ244,H$4&lt;$AK244)),$AG244,$AF244),0)))</f>
        <v/>
      </c>
      <c r="I244" s="40">
        <f>IF(OR($A244="",$AF244=""),"",IF($AL244=1,0,IF(IF($AE244&gt;$AD244,AND(I$4&gt;=$AD244,I$4&lt;$AE244),OR(I$4&gt;=$AD244,I$4&lt;$AE244)),IF(OR(AND(I$4&gt;=$AH244,I$4&lt;$AI244),AND(I$4&gt;=$AJ244,I$4&lt;$AK244)),$AG244,$AF244),0)))</f>
        <v/>
      </c>
      <c r="J244" s="40">
        <f>IF(OR($A244="",$AF244=""),"",IF($AL244=1,0,IF(IF($AE244&gt;$AD244,AND(J$4&gt;=$AD244,J$4&lt;$AE244),OR(J$4&gt;=$AD244,J$4&lt;$AE244)),IF(OR(AND(J$4&gt;=$AH244,J$4&lt;$AI244),AND(J$4&gt;=$AJ244,J$4&lt;$AK244)),$AG244,$AF244),0)))</f>
        <v/>
      </c>
      <c r="K244" s="40">
        <f>IF(OR($A244="",$AF244=""),"",IF($AL244=1,0,IF(IF($AE244&gt;$AD244,AND(K$4&gt;=$AD244,K$4&lt;$AE244),OR(K$4&gt;=$AD244,K$4&lt;$AE244)),IF(OR(AND(K$4&gt;=$AH244,K$4&lt;$AI244),AND(K$4&gt;=$AJ244,K$4&lt;$AK244)),$AG244,$AF244),0)))</f>
        <v/>
      </c>
      <c r="L244" s="40">
        <f>IF(OR($A244="",$AF244=""),"",IF($AL244=1,0,IF(IF($AE244&gt;$AD244,AND(L$4&gt;=$AD244,L$4&lt;$AE244),OR(L$4&gt;=$AD244,L$4&lt;$AE244)),IF(OR(AND(L$4&gt;=$AH244,L$4&lt;$AI244),AND(L$4&gt;=$AJ244,L$4&lt;$AK244)),$AG244,$AF244),0)))</f>
        <v/>
      </c>
      <c r="M244" s="40">
        <f>IF(OR($A244="",$AF244=""),"",IF($AL244=1,0,IF(IF($AE244&gt;$AD244,AND(M$4&gt;=$AD244,M$4&lt;$AE244),OR(M$4&gt;=$AD244,M$4&lt;$AE244)),IF(OR(AND(M$4&gt;=$AH244,M$4&lt;$AI244),AND(M$4&gt;=$AJ244,M$4&lt;$AK244)),$AG244,$AF244),0)))</f>
        <v/>
      </c>
      <c r="N244" s="40">
        <f>IF(OR($A244="",$AF244=""),"",IF($AL244=1,0,IF(IF($AE244&gt;$AD244,AND(N$4&gt;=$AD244,N$4&lt;$AE244),OR(N$4&gt;=$AD244,N$4&lt;$AE244)),IF(OR(AND(N$4&gt;=$AH244,N$4&lt;$AI244),AND(N$4&gt;=$AJ244,N$4&lt;$AK244)),$AG244,$AF244),0)))</f>
        <v/>
      </c>
      <c r="O244" s="40">
        <f>IF(OR($A244="",$AF244=""),"",IF($AL244=1,0,IF(IF($AE244&gt;$AD244,AND(O$4&gt;=$AD244,O$4&lt;$AE244),OR(O$4&gt;=$AD244,O$4&lt;$AE244)),IF(OR(AND(O$4&gt;=$AH244,O$4&lt;$AI244),AND(O$4&gt;=$AJ244,O$4&lt;$AK244)),$AG244,$AF244),0)))</f>
        <v/>
      </c>
      <c r="P244" s="40">
        <f>IF(OR($A244="",$AF244=""),"",IF($AL244=1,0,IF(IF($AE244&gt;$AD244,AND(P$4&gt;=$AD244,P$4&lt;$AE244),OR(P$4&gt;=$AD244,P$4&lt;$AE244)),IF(OR(AND(P$4&gt;=$AH244,P$4&lt;$AI244),AND(P$4&gt;=$AJ244,P$4&lt;$AK244)),$AG244,$AF244),0)))</f>
        <v/>
      </c>
      <c r="Q244" s="40">
        <f>IF(OR($A244="",$AF244=""),"",IF($AL244=1,0,IF(IF($AE244&gt;$AD244,AND(Q$4&gt;=$AD244,Q$4&lt;$AE244),OR(Q$4&gt;=$AD244,Q$4&lt;$AE244)),IF(OR(AND(Q$4&gt;=$AH244,Q$4&lt;$AI244),AND(Q$4&gt;=$AJ244,Q$4&lt;$AK244)),$AG244,$AF244),0)))</f>
        <v/>
      </c>
      <c r="R244" s="40">
        <f>IF(OR($A244="",$AF244=""),"",IF($AL244=1,0,IF(IF($AE244&gt;$AD244,AND(R$4&gt;=$AD244,R$4&lt;$AE244),OR(R$4&gt;=$AD244,R$4&lt;$AE244)),IF(OR(AND(R$4&gt;=$AH244,R$4&lt;$AI244),AND(R$4&gt;=$AJ244,R$4&lt;$AK244)),$AG244,$AF244),0)))</f>
        <v/>
      </c>
      <c r="S244" s="40">
        <f>IF(OR($A244="",$AF244=""),"",IF($AL244=1,0,IF(IF($AE244&gt;$AD244,AND(S$4&gt;=$AD244,S$4&lt;$AE244),OR(S$4&gt;=$AD244,S$4&lt;$AE244)),IF(OR(AND(S$4&gt;=$AH244,S$4&lt;$AI244),AND(S$4&gt;=$AJ244,S$4&lt;$AK244)),$AG244,$AF244),0)))</f>
        <v/>
      </c>
      <c r="T244" s="40">
        <f>IF(OR($A244="",$AF244=""),"",IF($AL244=1,0,IF(IF($AE244&gt;$AD244,AND(T$4&gt;=$AD244,T$4&lt;$AE244),OR(T$4&gt;=$AD244,T$4&lt;$AE244)),IF(OR(AND(T$4&gt;=$AH244,T$4&lt;$AI244),AND(T$4&gt;=$AJ244,T$4&lt;$AK244)),$AG244,$AF244),0)))</f>
        <v/>
      </c>
      <c r="U244" s="40">
        <f>IF(OR($A244="",$AF244=""),"",IF($AL244=1,0,IF(IF($AE244&gt;$AD244,AND(U$4&gt;=$AD244,U$4&lt;$AE244),OR(U$4&gt;=$AD244,U$4&lt;$AE244)),IF(OR(AND(U$4&gt;=$AH244,U$4&lt;$AI244),AND(U$4&gt;=$AJ244,U$4&lt;$AK244)),$AG244,$AF244),0)))</f>
        <v/>
      </c>
      <c r="V244" s="40">
        <f>IF(OR($A244="",$AF244=""),"",IF($AL244=1,0,IF(IF($AE244&gt;$AD244,AND(V$4&gt;=$AD244,V$4&lt;$AE244),OR(V$4&gt;=$AD244,V$4&lt;$AE244)),IF(OR(AND(V$4&gt;=$AH244,V$4&lt;$AI244),AND(V$4&gt;=$AJ244,V$4&lt;$AK244)),$AG244,$AF244),0)))</f>
        <v/>
      </c>
      <c r="W244" s="40">
        <f>IF(OR($A244="",$AF244=""),"",IF($AL244=1,0,IF(IF($AE244&gt;$AD244,AND(W$4&gt;=$AD244,W$4&lt;$AE244),OR(W$4&gt;=$AD244,W$4&lt;$AE244)),IF(OR(AND(W$4&gt;=$AH244,W$4&lt;$AI244),AND(W$4&gt;=$AJ244,W$4&lt;$AK244)),$AG244,$AF244),0)))</f>
        <v/>
      </c>
      <c r="X244" s="40">
        <f>IF(OR($A244="",$AF244=""),"",IF($AL244=1,0,IF(IF($AE244&gt;$AD244,AND(X$4&gt;=$AD244,X$4&lt;$AE244),OR(X$4&gt;=$AD244,X$4&lt;$AE244)),IF(OR(AND(X$4&gt;=$AH244,X$4&lt;$AI244),AND(X$4&gt;=$AJ244,X$4&lt;$AK244)),$AG244,$AF244),0)))</f>
        <v/>
      </c>
      <c r="Y244" s="40">
        <f>IF(OR($A244="",$AF244=""),"",IF($AL244=1,0,IF(IF($AE244&gt;$AD244,AND(Y$4&gt;=$AD244,Y$4&lt;$AE244),OR(Y$4&gt;=$AD244,Y$4&lt;$AE244)),IF(OR(AND(Y$4&gt;=$AH244,Y$4&lt;$AI244),AND(Y$4&gt;=$AJ244,Y$4&lt;$AK244)),$AG244,$AF244),0)))</f>
        <v/>
      </c>
      <c r="Z244" s="40">
        <f>IF(OR($A244="",$AF244=""),"",IF($AL244=1,0,IF(IF($AE244&gt;$AD244,AND(Z$4&gt;=$AD244,Z$4&lt;$AE244),OR(Z$4&gt;=$AD244,Z$4&lt;$AE244)),IF(OR(AND(Z$4&gt;=$AH244,Z$4&lt;$AI244),AND(Z$4&gt;=$AJ244,Z$4&lt;$AK244)),$AG244,$AF244),0)))</f>
        <v/>
      </c>
      <c r="AA244" s="41">
        <f>IF($A244="","",SUM(C244:Z244))</f>
        <v/>
      </c>
      <c r="AC244" s="42" t="n">
        <v>1</v>
      </c>
      <c r="AD244" s="42">
        <f>IF('3 Movimento'!$B$42&lt;&gt;"",'3 Movimento'!$B$42,IF('1 Loja'!B$16="",0,'1 Loja'!B$16))*24</f>
        <v/>
      </c>
      <c r="AE244" s="42">
        <f>IF('3 Movimento'!$C$42&lt;&gt;"",'3 Movimento'!$C$42,IF('1 Loja'!B$17="",0,'1 Loja'!B$17))*24</f>
        <v/>
      </c>
      <c r="AF244" s="42">
        <f>IF('3 Movimento'!$D$42="","",'3 Movimento'!$D$42)</f>
        <v/>
      </c>
      <c r="AG244" s="42">
        <f>IF('3 Movimento'!$E$42="",AF244,'3 Movimento'!$E$42)</f>
        <v/>
      </c>
      <c r="AH244" s="42">
        <f>IF('1 Loja'!B$18="",-1,'1 Loja'!B$18*24)</f>
        <v/>
      </c>
      <c r="AI244" s="42">
        <f>IF('1 Loja'!B$19="",-1,'1 Loja'!B$19*24)</f>
        <v/>
      </c>
      <c r="AJ244" s="42">
        <f>IF('1 Loja'!B$20="",-1,'1 Loja'!B$20*24)</f>
        <v/>
      </c>
      <c r="AK244" s="42">
        <f>IF('1 Loja'!B$21="",-1,'1 Loja'!B$21*24)</f>
        <v/>
      </c>
      <c r="AL244" s="42">
        <f>IF(AND('3 Movimento'!$B$42="",'3 Movimento'!$C$42="",OR('1 Loja'!B$16="",'1 Loja'!B$17="")),1,0)</f>
        <v/>
      </c>
    </row>
    <row r="245">
      <c r="A245" s="39">
        <f>IF('3 Movimento'!$A$42="","",'3 Movimento'!$A$42)</f>
        <v/>
      </c>
      <c r="B245" s="39" t="inlineStr">
        <is>
          <t>Terça</t>
        </is>
      </c>
      <c r="C245" s="40">
        <f>IF(OR($A245="",$AF245=""),"",IF($AL245=1,0,IF(IF($AE245&gt;$AD245,AND(C$4&gt;=$AD245,C$4&lt;$AE245),OR(C$4&gt;=$AD245,C$4&lt;$AE245)),IF(OR(AND(C$4&gt;=$AH245,C$4&lt;$AI245),AND(C$4&gt;=$AJ245,C$4&lt;$AK245)),$AG245,$AF245),0)))</f>
        <v/>
      </c>
      <c r="D245" s="40">
        <f>IF(OR($A245="",$AF245=""),"",IF($AL245=1,0,IF(IF($AE245&gt;$AD245,AND(D$4&gt;=$AD245,D$4&lt;$AE245),OR(D$4&gt;=$AD245,D$4&lt;$AE245)),IF(OR(AND(D$4&gt;=$AH245,D$4&lt;$AI245),AND(D$4&gt;=$AJ245,D$4&lt;$AK245)),$AG245,$AF245),0)))</f>
        <v/>
      </c>
      <c r="E245" s="40">
        <f>IF(OR($A245="",$AF245=""),"",IF($AL245=1,0,IF(IF($AE245&gt;$AD245,AND(E$4&gt;=$AD245,E$4&lt;$AE245),OR(E$4&gt;=$AD245,E$4&lt;$AE245)),IF(OR(AND(E$4&gt;=$AH245,E$4&lt;$AI245),AND(E$4&gt;=$AJ245,E$4&lt;$AK245)),$AG245,$AF245),0)))</f>
        <v/>
      </c>
      <c r="F245" s="40">
        <f>IF(OR($A245="",$AF245=""),"",IF($AL245=1,0,IF(IF($AE245&gt;$AD245,AND(F$4&gt;=$AD245,F$4&lt;$AE245),OR(F$4&gt;=$AD245,F$4&lt;$AE245)),IF(OR(AND(F$4&gt;=$AH245,F$4&lt;$AI245),AND(F$4&gt;=$AJ245,F$4&lt;$AK245)),$AG245,$AF245),0)))</f>
        <v/>
      </c>
      <c r="G245" s="40">
        <f>IF(OR($A245="",$AF245=""),"",IF($AL245=1,0,IF(IF($AE245&gt;$AD245,AND(G$4&gt;=$AD245,G$4&lt;$AE245),OR(G$4&gt;=$AD245,G$4&lt;$AE245)),IF(OR(AND(G$4&gt;=$AH245,G$4&lt;$AI245),AND(G$4&gt;=$AJ245,G$4&lt;$AK245)),$AG245,$AF245),0)))</f>
        <v/>
      </c>
      <c r="H245" s="40">
        <f>IF(OR($A245="",$AF245=""),"",IF($AL245=1,0,IF(IF($AE245&gt;$AD245,AND(H$4&gt;=$AD245,H$4&lt;$AE245),OR(H$4&gt;=$AD245,H$4&lt;$AE245)),IF(OR(AND(H$4&gt;=$AH245,H$4&lt;$AI245),AND(H$4&gt;=$AJ245,H$4&lt;$AK245)),$AG245,$AF245),0)))</f>
        <v/>
      </c>
      <c r="I245" s="40">
        <f>IF(OR($A245="",$AF245=""),"",IF($AL245=1,0,IF(IF($AE245&gt;$AD245,AND(I$4&gt;=$AD245,I$4&lt;$AE245),OR(I$4&gt;=$AD245,I$4&lt;$AE245)),IF(OR(AND(I$4&gt;=$AH245,I$4&lt;$AI245),AND(I$4&gt;=$AJ245,I$4&lt;$AK245)),$AG245,$AF245),0)))</f>
        <v/>
      </c>
      <c r="J245" s="40">
        <f>IF(OR($A245="",$AF245=""),"",IF($AL245=1,0,IF(IF($AE245&gt;$AD245,AND(J$4&gt;=$AD245,J$4&lt;$AE245),OR(J$4&gt;=$AD245,J$4&lt;$AE245)),IF(OR(AND(J$4&gt;=$AH245,J$4&lt;$AI245),AND(J$4&gt;=$AJ245,J$4&lt;$AK245)),$AG245,$AF245),0)))</f>
        <v/>
      </c>
      <c r="K245" s="40">
        <f>IF(OR($A245="",$AF245=""),"",IF($AL245=1,0,IF(IF($AE245&gt;$AD245,AND(K$4&gt;=$AD245,K$4&lt;$AE245),OR(K$4&gt;=$AD245,K$4&lt;$AE245)),IF(OR(AND(K$4&gt;=$AH245,K$4&lt;$AI245),AND(K$4&gt;=$AJ245,K$4&lt;$AK245)),$AG245,$AF245),0)))</f>
        <v/>
      </c>
      <c r="L245" s="40">
        <f>IF(OR($A245="",$AF245=""),"",IF($AL245=1,0,IF(IF($AE245&gt;$AD245,AND(L$4&gt;=$AD245,L$4&lt;$AE245),OR(L$4&gt;=$AD245,L$4&lt;$AE245)),IF(OR(AND(L$4&gt;=$AH245,L$4&lt;$AI245),AND(L$4&gt;=$AJ245,L$4&lt;$AK245)),$AG245,$AF245),0)))</f>
        <v/>
      </c>
      <c r="M245" s="40">
        <f>IF(OR($A245="",$AF245=""),"",IF($AL245=1,0,IF(IF($AE245&gt;$AD245,AND(M$4&gt;=$AD245,M$4&lt;$AE245),OR(M$4&gt;=$AD245,M$4&lt;$AE245)),IF(OR(AND(M$4&gt;=$AH245,M$4&lt;$AI245),AND(M$4&gt;=$AJ245,M$4&lt;$AK245)),$AG245,$AF245),0)))</f>
        <v/>
      </c>
      <c r="N245" s="40">
        <f>IF(OR($A245="",$AF245=""),"",IF($AL245=1,0,IF(IF($AE245&gt;$AD245,AND(N$4&gt;=$AD245,N$4&lt;$AE245),OR(N$4&gt;=$AD245,N$4&lt;$AE245)),IF(OR(AND(N$4&gt;=$AH245,N$4&lt;$AI245),AND(N$4&gt;=$AJ245,N$4&lt;$AK245)),$AG245,$AF245),0)))</f>
        <v/>
      </c>
      <c r="O245" s="40">
        <f>IF(OR($A245="",$AF245=""),"",IF($AL245=1,0,IF(IF($AE245&gt;$AD245,AND(O$4&gt;=$AD245,O$4&lt;$AE245),OR(O$4&gt;=$AD245,O$4&lt;$AE245)),IF(OR(AND(O$4&gt;=$AH245,O$4&lt;$AI245),AND(O$4&gt;=$AJ245,O$4&lt;$AK245)),$AG245,$AF245),0)))</f>
        <v/>
      </c>
      <c r="P245" s="40">
        <f>IF(OR($A245="",$AF245=""),"",IF($AL245=1,0,IF(IF($AE245&gt;$AD245,AND(P$4&gt;=$AD245,P$4&lt;$AE245),OR(P$4&gt;=$AD245,P$4&lt;$AE245)),IF(OR(AND(P$4&gt;=$AH245,P$4&lt;$AI245),AND(P$4&gt;=$AJ245,P$4&lt;$AK245)),$AG245,$AF245),0)))</f>
        <v/>
      </c>
      <c r="Q245" s="40">
        <f>IF(OR($A245="",$AF245=""),"",IF($AL245=1,0,IF(IF($AE245&gt;$AD245,AND(Q$4&gt;=$AD245,Q$4&lt;$AE245),OR(Q$4&gt;=$AD245,Q$4&lt;$AE245)),IF(OR(AND(Q$4&gt;=$AH245,Q$4&lt;$AI245),AND(Q$4&gt;=$AJ245,Q$4&lt;$AK245)),$AG245,$AF245),0)))</f>
        <v/>
      </c>
      <c r="R245" s="40">
        <f>IF(OR($A245="",$AF245=""),"",IF($AL245=1,0,IF(IF($AE245&gt;$AD245,AND(R$4&gt;=$AD245,R$4&lt;$AE245),OR(R$4&gt;=$AD245,R$4&lt;$AE245)),IF(OR(AND(R$4&gt;=$AH245,R$4&lt;$AI245),AND(R$4&gt;=$AJ245,R$4&lt;$AK245)),$AG245,$AF245),0)))</f>
        <v/>
      </c>
      <c r="S245" s="40">
        <f>IF(OR($A245="",$AF245=""),"",IF($AL245=1,0,IF(IF($AE245&gt;$AD245,AND(S$4&gt;=$AD245,S$4&lt;$AE245),OR(S$4&gt;=$AD245,S$4&lt;$AE245)),IF(OR(AND(S$4&gt;=$AH245,S$4&lt;$AI245),AND(S$4&gt;=$AJ245,S$4&lt;$AK245)),$AG245,$AF245),0)))</f>
        <v/>
      </c>
      <c r="T245" s="40">
        <f>IF(OR($A245="",$AF245=""),"",IF($AL245=1,0,IF(IF($AE245&gt;$AD245,AND(T$4&gt;=$AD245,T$4&lt;$AE245),OR(T$4&gt;=$AD245,T$4&lt;$AE245)),IF(OR(AND(T$4&gt;=$AH245,T$4&lt;$AI245),AND(T$4&gt;=$AJ245,T$4&lt;$AK245)),$AG245,$AF245),0)))</f>
        <v/>
      </c>
      <c r="U245" s="40">
        <f>IF(OR($A245="",$AF245=""),"",IF($AL245=1,0,IF(IF($AE245&gt;$AD245,AND(U$4&gt;=$AD245,U$4&lt;$AE245),OR(U$4&gt;=$AD245,U$4&lt;$AE245)),IF(OR(AND(U$4&gt;=$AH245,U$4&lt;$AI245),AND(U$4&gt;=$AJ245,U$4&lt;$AK245)),$AG245,$AF245),0)))</f>
        <v/>
      </c>
      <c r="V245" s="40">
        <f>IF(OR($A245="",$AF245=""),"",IF($AL245=1,0,IF(IF($AE245&gt;$AD245,AND(V$4&gt;=$AD245,V$4&lt;$AE245),OR(V$4&gt;=$AD245,V$4&lt;$AE245)),IF(OR(AND(V$4&gt;=$AH245,V$4&lt;$AI245),AND(V$4&gt;=$AJ245,V$4&lt;$AK245)),$AG245,$AF245),0)))</f>
        <v/>
      </c>
      <c r="W245" s="40">
        <f>IF(OR($A245="",$AF245=""),"",IF($AL245=1,0,IF(IF($AE245&gt;$AD245,AND(W$4&gt;=$AD245,W$4&lt;$AE245),OR(W$4&gt;=$AD245,W$4&lt;$AE245)),IF(OR(AND(W$4&gt;=$AH245,W$4&lt;$AI245),AND(W$4&gt;=$AJ245,W$4&lt;$AK245)),$AG245,$AF245),0)))</f>
        <v/>
      </c>
      <c r="X245" s="40">
        <f>IF(OR($A245="",$AF245=""),"",IF($AL245=1,0,IF(IF($AE245&gt;$AD245,AND(X$4&gt;=$AD245,X$4&lt;$AE245),OR(X$4&gt;=$AD245,X$4&lt;$AE245)),IF(OR(AND(X$4&gt;=$AH245,X$4&lt;$AI245),AND(X$4&gt;=$AJ245,X$4&lt;$AK245)),$AG245,$AF245),0)))</f>
        <v/>
      </c>
      <c r="Y245" s="40">
        <f>IF(OR($A245="",$AF245=""),"",IF($AL245=1,0,IF(IF($AE245&gt;$AD245,AND(Y$4&gt;=$AD245,Y$4&lt;$AE245),OR(Y$4&gt;=$AD245,Y$4&lt;$AE245)),IF(OR(AND(Y$4&gt;=$AH245,Y$4&lt;$AI245),AND(Y$4&gt;=$AJ245,Y$4&lt;$AK245)),$AG245,$AF245),0)))</f>
        <v/>
      </c>
      <c r="Z245" s="40">
        <f>IF(OR($A245="",$AF245=""),"",IF($AL245=1,0,IF(IF($AE245&gt;$AD245,AND(Z$4&gt;=$AD245,Z$4&lt;$AE245),OR(Z$4&gt;=$AD245,Z$4&lt;$AE245)),IF(OR(AND(Z$4&gt;=$AH245,Z$4&lt;$AI245),AND(Z$4&gt;=$AJ245,Z$4&lt;$AK245)),$AG245,$AF245),0)))</f>
        <v/>
      </c>
      <c r="AA245" s="41">
        <f>IF($A245="","",SUM(C245:Z245))</f>
        <v/>
      </c>
      <c r="AC245" s="42" t="n">
        <v>1</v>
      </c>
      <c r="AD245" s="42">
        <f>IF('3 Movimento'!$B$42&lt;&gt;"",'3 Movimento'!$B$42,IF('1 Loja'!B$16="",0,'1 Loja'!B$16))*24</f>
        <v/>
      </c>
      <c r="AE245" s="42">
        <f>IF('3 Movimento'!$C$42&lt;&gt;"",'3 Movimento'!$C$42,IF('1 Loja'!B$17="",0,'1 Loja'!B$17))*24</f>
        <v/>
      </c>
      <c r="AF245" s="42">
        <f>IF('3 Movimento'!$D$42="","",'3 Movimento'!$D$42)</f>
        <v/>
      </c>
      <c r="AG245" s="42">
        <f>IF('3 Movimento'!$E$42="",AF245,'3 Movimento'!$E$42)</f>
        <v/>
      </c>
      <c r="AH245" s="42">
        <f>IF('1 Loja'!B$18="",-1,'1 Loja'!B$18*24)</f>
        <v/>
      </c>
      <c r="AI245" s="42">
        <f>IF('1 Loja'!B$19="",-1,'1 Loja'!B$19*24)</f>
        <v/>
      </c>
      <c r="AJ245" s="42">
        <f>IF('1 Loja'!B$20="",-1,'1 Loja'!B$20*24)</f>
        <v/>
      </c>
      <c r="AK245" s="42">
        <f>IF('1 Loja'!B$21="",-1,'1 Loja'!B$21*24)</f>
        <v/>
      </c>
      <c r="AL245" s="42">
        <f>IF(AND('3 Movimento'!$B$42="",'3 Movimento'!$C$42="",OR('1 Loja'!B$16="",'1 Loja'!B$17="")),1,0)</f>
        <v/>
      </c>
    </row>
    <row r="246">
      <c r="A246" s="39">
        <f>IF('3 Movimento'!$A$42="","",'3 Movimento'!$A$42)</f>
        <v/>
      </c>
      <c r="B246" s="39" t="inlineStr">
        <is>
          <t>Quarta</t>
        </is>
      </c>
      <c r="C246" s="40">
        <f>IF(OR($A246="",$AF246=""),"",IF($AL246=1,0,IF(IF($AE246&gt;$AD246,AND(C$4&gt;=$AD246,C$4&lt;$AE246),OR(C$4&gt;=$AD246,C$4&lt;$AE246)),IF(OR(AND(C$4&gt;=$AH246,C$4&lt;$AI246),AND(C$4&gt;=$AJ246,C$4&lt;$AK246)),$AG246,$AF246),0)))</f>
        <v/>
      </c>
      <c r="D246" s="40">
        <f>IF(OR($A246="",$AF246=""),"",IF($AL246=1,0,IF(IF($AE246&gt;$AD246,AND(D$4&gt;=$AD246,D$4&lt;$AE246),OR(D$4&gt;=$AD246,D$4&lt;$AE246)),IF(OR(AND(D$4&gt;=$AH246,D$4&lt;$AI246),AND(D$4&gt;=$AJ246,D$4&lt;$AK246)),$AG246,$AF246),0)))</f>
        <v/>
      </c>
      <c r="E246" s="40">
        <f>IF(OR($A246="",$AF246=""),"",IF($AL246=1,0,IF(IF($AE246&gt;$AD246,AND(E$4&gt;=$AD246,E$4&lt;$AE246),OR(E$4&gt;=$AD246,E$4&lt;$AE246)),IF(OR(AND(E$4&gt;=$AH246,E$4&lt;$AI246),AND(E$4&gt;=$AJ246,E$4&lt;$AK246)),$AG246,$AF246),0)))</f>
        <v/>
      </c>
      <c r="F246" s="40">
        <f>IF(OR($A246="",$AF246=""),"",IF($AL246=1,0,IF(IF($AE246&gt;$AD246,AND(F$4&gt;=$AD246,F$4&lt;$AE246),OR(F$4&gt;=$AD246,F$4&lt;$AE246)),IF(OR(AND(F$4&gt;=$AH246,F$4&lt;$AI246),AND(F$4&gt;=$AJ246,F$4&lt;$AK246)),$AG246,$AF246),0)))</f>
        <v/>
      </c>
      <c r="G246" s="40">
        <f>IF(OR($A246="",$AF246=""),"",IF($AL246=1,0,IF(IF($AE246&gt;$AD246,AND(G$4&gt;=$AD246,G$4&lt;$AE246),OR(G$4&gt;=$AD246,G$4&lt;$AE246)),IF(OR(AND(G$4&gt;=$AH246,G$4&lt;$AI246),AND(G$4&gt;=$AJ246,G$4&lt;$AK246)),$AG246,$AF246),0)))</f>
        <v/>
      </c>
      <c r="H246" s="40">
        <f>IF(OR($A246="",$AF246=""),"",IF($AL246=1,0,IF(IF($AE246&gt;$AD246,AND(H$4&gt;=$AD246,H$4&lt;$AE246),OR(H$4&gt;=$AD246,H$4&lt;$AE246)),IF(OR(AND(H$4&gt;=$AH246,H$4&lt;$AI246),AND(H$4&gt;=$AJ246,H$4&lt;$AK246)),$AG246,$AF246),0)))</f>
        <v/>
      </c>
      <c r="I246" s="40">
        <f>IF(OR($A246="",$AF246=""),"",IF($AL246=1,0,IF(IF($AE246&gt;$AD246,AND(I$4&gt;=$AD246,I$4&lt;$AE246),OR(I$4&gt;=$AD246,I$4&lt;$AE246)),IF(OR(AND(I$4&gt;=$AH246,I$4&lt;$AI246),AND(I$4&gt;=$AJ246,I$4&lt;$AK246)),$AG246,$AF246),0)))</f>
        <v/>
      </c>
      <c r="J246" s="40">
        <f>IF(OR($A246="",$AF246=""),"",IF($AL246=1,0,IF(IF($AE246&gt;$AD246,AND(J$4&gt;=$AD246,J$4&lt;$AE246),OR(J$4&gt;=$AD246,J$4&lt;$AE246)),IF(OR(AND(J$4&gt;=$AH246,J$4&lt;$AI246),AND(J$4&gt;=$AJ246,J$4&lt;$AK246)),$AG246,$AF246),0)))</f>
        <v/>
      </c>
      <c r="K246" s="40">
        <f>IF(OR($A246="",$AF246=""),"",IF($AL246=1,0,IF(IF($AE246&gt;$AD246,AND(K$4&gt;=$AD246,K$4&lt;$AE246),OR(K$4&gt;=$AD246,K$4&lt;$AE246)),IF(OR(AND(K$4&gt;=$AH246,K$4&lt;$AI246),AND(K$4&gt;=$AJ246,K$4&lt;$AK246)),$AG246,$AF246),0)))</f>
        <v/>
      </c>
      <c r="L246" s="40">
        <f>IF(OR($A246="",$AF246=""),"",IF($AL246=1,0,IF(IF($AE246&gt;$AD246,AND(L$4&gt;=$AD246,L$4&lt;$AE246),OR(L$4&gt;=$AD246,L$4&lt;$AE246)),IF(OR(AND(L$4&gt;=$AH246,L$4&lt;$AI246),AND(L$4&gt;=$AJ246,L$4&lt;$AK246)),$AG246,$AF246),0)))</f>
        <v/>
      </c>
      <c r="M246" s="40">
        <f>IF(OR($A246="",$AF246=""),"",IF($AL246=1,0,IF(IF($AE246&gt;$AD246,AND(M$4&gt;=$AD246,M$4&lt;$AE246),OR(M$4&gt;=$AD246,M$4&lt;$AE246)),IF(OR(AND(M$4&gt;=$AH246,M$4&lt;$AI246),AND(M$4&gt;=$AJ246,M$4&lt;$AK246)),$AG246,$AF246),0)))</f>
        <v/>
      </c>
      <c r="N246" s="40">
        <f>IF(OR($A246="",$AF246=""),"",IF($AL246=1,0,IF(IF($AE246&gt;$AD246,AND(N$4&gt;=$AD246,N$4&lt;$AE246),OR(N$4&gt;=$AD246,N$4&lt;$AE246)),IF(OR(AND(N$4&gt;=$AH246,N$4&lt;$AI246),AND(N$4&gt;=$AJ246,N$4&lt;$AK246)),$AG246,$AF246),0)))</f>
        <v/>
      </c>
      <c r="O246" s="40">
        <f>IF(OR($A246="",$AF246=""),"",IF($AL246=1,0,IF(IF($AE246&gt;$AD246,AND(O$4&gt;=$AD246,O$4&lt;$AE246),OR(O$4&gt;=$AD246,O$4&lt;$AE246)),IF(OR(AND(O$4&gt;=$AH246,O$4&lt;$AI246),AND(O$4&gt;=$AJ246,O$4&lt;$AK246)),$AG246,$AF246),0)))</f>
        <v/>
      </c>
      <c r="P246" s="40">
        <f>IF(OR($A246="",$AF246=""),"",IF($AL246=1,0,IF(IF($AE246&gt;$AD246,AND(P$4&gt;=$AD246,P$4&lt;$AE246),OR(P$4&gt;=$AD246,P$4&lt;$AE246)),IF(OR(AND(P$4&gt;=$AH246,P$4&lt;$AI246),AND(P$4&gt;=$AJ246,P$4&lt;$AK246)),$AG246,$AF246),0)))</f>
        <v/>
      </c>
      <c r="Q246" s="40">
        <f>IF(OR($A246="",$AF246=""),"",IF($AL246=1,0,IF(IF($AE246&gt;$AD246,AND(Q$4&gt;=$AD246,Q$4&lt;$AE246),OR(Q$4&gt;=$AD246,Q$4&lt;$AE246)),IF(OR(AND(Q$4&gt;=$AH246,Q$4&lt;$AI246),AND(Q$4&gt;=$AJ246,Q$4&lt;$AK246)),$AG246,$AF246),0)))</f>
        <v/>
      </c>
      <c r="R246" s="40">
        <f>IF(OR($A246="",$AF246=""),"",IF($AL246=1,0,IF(IF($AE246&gt;$AD246,AND(R$4&gt;=$AD246,R$4&lt;$AE246),OR(R$4&gt;=$AD246,R$4&lt;$AE246)),IF(OR(AND(R$4&gt;=$AH246,R$4&lt;$AI246),AND(R$4&gt;=$AJ246,R$4&lt;$AK246)),$AG246,$AF246),0)))</f>
        <v/>
      </c>
      <c r="S246" s="40">
        <f>IF(OR($A246="",$AF246=""),"",IF($AL246=1,0,IF(IF($AE246&gt;$AD246,AND(S$4&gt;=$AD246,S$4&lt;$AE246),OR(S$4&gt;=$AD246,S$4&lt;$AE246)),IF(OR(AND(S$4&gt;=$AH246,S$4&lt;$AI246),AND(S$4&gt;=$AJ246,S$4&lt;$AK246)),$AG246,$AF246),0)))</f>
        <v/>
      </c>
      <c r="T246" s="40">
        <f>IF(OR($A246="",$AF246=""),"",IF($AL246=1,0,IF(IF($AE246&gt;$AD246,AND(T$4&gt;=$AD246,T$4&lt;$AE246),OR(T$4&gt;=$AD246,T$4&lt;$AE246)),IF(OR(AND(T$4&gt;=$AH246,T$4&lt;$AI246),AND(T$4&gt;=$AJ246,T$4&lt;$AK246)),$AG246,$AF246),0)))</f>
        <v/>
      </c>
      <c r="U246" s="40">
        <f>IF(OR($A246="",$AF246=""),"",IF($AL246=1,0,IF(IF($AE246&gt;$AD246,AND(U$4&gt;=$AD246,U$4&lt;$AE246),OR(U$4&gt;=$AD246,U$4&lt;$AE246)),IF(OR(AND(U$4&gt;=$AH246,U$4&lt;$AI246),AND(U$4&gt;=$AJ246,U$4&lt;$AK246)),$AG246,$AF246),0)))</f>
        <v/>
      </c>
      <c r="V246" s="40">
        <f>IF(OR($A246="",$AF246=""),"",IF($AL246=1,0,IF(IF($AE246&gt;$AD246,AND(V$4&gt;=$AD246,V$4&lt;$AE246),OR(V$4&gt;=$AD246,V$4&lt;$AE246)),IF(OR(AND(V$4&gt;=$AH246,V$4&lt;$AI246),AND(V$4&gt;=$AJ246,V$4&lt;$AK246)),$AG246,$AF246),0)))</f>
        <v/>
      </c>
      <c r="W246" s="40">
        <f>IF(OR($A246="",$AF246=""),"",IF($AL246=1,0,IF(IF($AE246&gt;$AD246,AND(W$4&gt;=$AD246,W$4&lt;$AE246),OR(W$4&gt;=$AD246,W$4&lt;$AE246)),IF(OR(AND(W$4&gt;=$AH246,W$4&lt;$AI246),AND(W$4&gt;=$AJ246,W$4&lt;$AK246)),$AG246,$AF246),0)))</f>
        <v/>
      </c>
      <c r="X246" s="40">
        <f>IF(OR($A246="",$AF246=""),"",IF($AL246=1,0,IF(IF($AE246&gt;$AD246,AND(X$4&gt;=$AD246,X$4&lt;$AE246),OR(X$4&gt;=$AD246,X$4&lt;$AE246)),IF(OR(AND(X$4&gt;=$AH246,X$4&lt;$AI246),AND(X$4&gt;=$AJ246,X$4&lt;$AK246)),$AG246,$AF246),0)))</f>
        <v/>
      </c>
      <c r="Y246" s="40">
        <f>IF(OR($A246="",$AF246=""),"",IF($AL246=1,0,IF(IF($AE246&gt;$AD246,AND(Y$4&gt;=$AD246,Y$4&lt;$AE246),OR(Y$4&gt;=$AD246,Y$4&lt;$AE246)),IF(OR(AND(Y$4&gt;=$AH246,Y$4&lt;$AI246),AND(Y$4&gt;=$AJ246,Y$4&lt;$AK246)),$AG246,$AF246),0)))</f>
        <v/>
      </c>
      <c r="Z246" s="40">
        <f>IF(OR($A246="",$AF246=""),"",IF($AL246=1,0,IF(IF($AE246&gt;$AD246,AND(Z$4&gt;=$AD246,Z$4&lt;$AE246),OR(Z$4&gt;=$AD246,Z$4&lt;$AE246)),IF(OR(AND(Z$4&gt;=$AH246,Z$4&lt;$AI246),AND(Z$4&gt;=$AJ246,Z$4&lt;$AK246)),$AG246,$AF246),0)))</f>
        <v/>
      </c>
      <c r="AA246" s="41">
        <f>IF($A246="","",SUM(C246:Z246))</f>
        <v/>
      </c>
      <c r="AC246" s="42" t="n">
        <v>1</v>
      </c>
      <c r="AD246" s="42">
        <f>IF('3 Movimento'!$B$42&lt;&gt;"",'3 Movimento'!$B$42,IF('1 Loja'!B$16="",0,'1 Loja'!B$16))*24</f>
        <v/>
      </c>
      <c r="AE246" s="42">
        <f>IF('3 Movimento'!$C$42&lt;&gt;"",'3 Movimento'!$C$42,IF('1 Loja'!B$17="",0,'1 Loja'!B$17))*24</f>
        <v/>
      </c>
      <c r="AF246" s="42">
        <f>IF('3 Movimento'!$D$42="","",'3 Movimento'!$D$42)</f>
        <v/>
      </c>
      <c r="AG246" s="42">
        <f>IF('3 Movimento'!$E$42="",AF246,'3 Movimento'!$E$42)</f>
        <v/>
      </c>
      <c r="AH246" s="42">
        <f>IF('1 Loja'!B$18="",-1,'1 Loja'!B$18*24)</f>
        <v/>
      </c>
      <c r="AI246" s="42">
        <f>IF('1 Loja'!B$19="",-1,'1 Loja'!B$19*24)</f>
        <v/>
      </c>
      <c r="AJ246" s="42">
        <f>IF('1 Loja'!B$20="",-1,'1 Loja'!B$20*24)</f>
        <v/>
      </c>
      <c r="AK246" s="42">
        <f>IF('1 Loja'!B$21="",-1,'1 Loja'!B$21*24)</f>
        <v/>
      </c>
      <c r="AL246" s="42">
        <f>IF(AND('3 Movimento'!$B$42="",'3 Movimento'!$C$42="",OR('1 Loja'!B$16="",'1 Loja'!B$17="")),1,0)</f>
        <v/>
      </c>
    </row>
    <row r="247">
      <c r="A247" s="39">
        <f>IF('3 Movimento'!$A$42="","",'3 Movimento'!$A$42)</f>
        <v/>
      </c>
      <c r="B247" s="39" t="inlineStr">
        <is>
          <t>Quinta</t>
        </is>
      </c>
      <c r="C247" s="40">
        <f>IF(OR($A247="",$AF247=""),"",IF($AL247=1,0,IF(IF($AE247&gt;$AD247,AND(C$4&gt;=$AD247,C$4&lt;$AE247),OR(C$4&gt;=$AD247,C$4&lt;$AE247)),IF(OR(AND(C$4&gt;=$AH247,C$4&lt;$AI247),AND(C$4&gt;=$AJ247,C$4&lt;$AK247)),$AG247,$AF247),0)))</f>
        <v/>
      </c>
      <c r="D247" s="40">
        <f>IF(OR($A247="",$AF247=""),"",IF($AL247=1,0,IF(IF($AE247&gt;$AD247,AND(D$4&gt;=$AD247,D$4&lt;$AE247),OR(D$4&gt;=$AD247,D$4&lt;$AE247)),IF(OR(AND(D$4&gt;=$AH247,D$4&lt;$AI247),AND(D$4&gt;=$AJ247,D$4&lt;$AK247)),$AG247,$AF247),0)))</f>
        <v/>
      </c>
      <c r="E247" s="40">
        <f>IF(OR($A247="",$AF247=""),"",IF($AL247=1,0,IF(IF($AE247&gt;$AD247,AND(E$4&gt;=$AD247,E$4&lt;$AE247),OR(E$4&gt;=$AD247,E$4&lt;$AE247)),IF(OR(AND(E$4&gt;=$AH247,E$4&lt;$AI247),AND(E$4&gt;=$AJ247,E$4&lt;$AK247)),$AG247,$AF247),0)))</f>
        <v/>
      </c>
      <c r="F247" s="40">
        <f>IF(OR($A247="",$AF247=""),"",IF($AL247=1,0,IF(IF($AE247&gt;$AD247,AND(F$4&gt;=$AD247,F$4&lt;$AE247),OR(F$4&gt;=$AD247,F$4&lt;$AE247)),IF(OR(AND(F$4&gt;=$AH247,F$4&lt;$AI247),AND(F$4&gt;=$AJ247,F$4&lt;$AK247)),$AG247,$AF247),0)))</f>
        <v/>
      </c>
      <c r="G247" s="40">
        <f>IF(OR($A247="",$AF247=""),"",IF($AL247=1,0,IF(IF($AE247&gt;$AD247,AND(G$4&gt;=$AD247,G$4&lt;$AE247),OR(G$4&gt;=$AD247,G$4&lt;$AE247)),IF(OR(AND(G$4&gt;=$AH247,G$4&lt;$AI247),AND(G$4&gt;=$AJ247,G$4&lt;$AK247)),$AG247,$AF247),0)))</f>
        <v/>
      </c>
      <c r="H247" s="40">
        <f>IF(OR($A247="",$AF247=""),"",IF($AL247=1,0,IF(IF($AE247&gt;$AD247,AND(H$4&gt;=$AD247,H$4&lt;$AE247),OR(H$4&gt;=$AD247,H$4&lt;$AE247)),IF(OR(AND(H$4&gt;=$AH247,H$4&lt;$AI247),AND(H$4&gt;=$AJ247,H$4&lt;$AK247)),$AG247,$AF247),0)))</f>
        <v/>
      </c>
      <c r="I247" s="40">
        <f>IF(OR($A247="",$AF247=""),"",IF($AL247=1,0,IF(IF($AE247&gt;$AD247,AND(I$4&gt;=$AD247,I$4&lt;$AE247),OR(I$4&gt;=$AD247,I$4&lt;$AE247)),IF(OR(AND(I$4&gt;=$AH247,I$4&lt;$AI247),AND(I$4&gt;=$AJ247,I$4&lt;$AK247)),$AG247,$AF247),0)))</f>
        <v/>
      </c>
      <c r="J247" s="40">
        <f>IF(OR($A247="",$AF247=""),"",IF($AL247=1,0,IF(IF($AE247&gt;$AD247,AND(J$4&gt;=$AD247,J$4&lt;$AE247),OR(J$4&gt;=$AD247,J$4&lt;$AE247)),IF(OR(AND(J$4&gt;=$AH247,J$4&lt;$AI247),AND(J$4&gt;=$AJ247,J$4&lt;$AK247)),$AG247,$AF247),0)))</f>
        <v/>
      </c>
      <c r="K247" s="40">
        <f>IF(OR($A247="",$AF247=""),"",IF($AL247=1,0,IF(IF($AE247&gt;$AD247,AND(K$4&gt;=$AD247,K$4&lt;$AE247),OR(K$4&gt;=$AD247,K$4&lt;$AE247)),IF(OR(AND(K$4&gt;=$AH247,K$4&lt;$AI247),AND(K$4&gt;=$AJ247,K$4&lt;$AK247)),$AG247,$AF247),0)))</f>
        <v/>
      </c>
      <c r="L247" s="40">
        <f>IF(OR($A247="",$AF247=""),"",IF($AL247=1,0,IF(IF($AE247&gt;$AD247,AND(L$4&gt;=$AD247,L$4&lt;$AE247),OR(L$4&gt;=$AD247,L$4&lt;$AE247)),IF(OR(AND(L$4&gt;=$AH247,L$4&lt;$AI247),AND(L$4&gt;=$AJ247,L$4&lt;$AK247)),$AG247,$AF247),0)))</f>
        <v/>
      </c>
      <c r="M247" s="40">
        <f>IF(OR($A247="",$AF247=""),"",IF($AL247=1,0,IF(IF($AE247&gt;$AD247,AND(M$4&gt;=$AD247,M$4&lt;$AE247),OR(M$4&gt;=$AD247,M$4&lt;$AE247)),IF(OR(AND(M$4&gt;=$AH247,M$4&lt;$AI247),AND(M$4&gt;=$AJ247,M$4&lt;$AK247)),$AG247,$AF247),0)))</f>
        <v/>
      </c>
      <c r="N247" s="40">
        <f>IF(OR($A247="",$AF247=""),"",IF($AL247=1,0,IF(IF($AE247&gt;$AD247,AND(N$4&gt;=$AD247,N$4&lt;$AE247),OR(N$4&gt;=$AD247,N$4&lt;$AE247)),IF(OR(AND(N$4&gt;=$AH247,N$4&lt;$AI247),AND(N$4&gt;=$AJ247,N$4&lt;$AK247)),$AG247,$AF247),0)))</f>
        <v/>
      </c>
      <c r="O247" s="40">
        <f>IF(OR($A247="",$AF247=""),"",IF($AL247=1,0,IF(IF($AE247&gt;$AD247,AND(O$4&gt;=$AD247,O$4&lt;$AE247),OR(O$4&gt;=$AD247,O$4&lt;$AE247)),IF(OR(AND(O$4&gt;=$AH247,O$4&lt;$AI247),AND(O$4&gt;=$AJ247,O$4&lt;$AK247)),$AG247,$AF247),0)))</f>
        <v/>
      </c>
      <c r="P247" s="40">
        <f>IF(OR($A247="",$AF247=""),"",IF($AL247=1,0,IF(IF($AE247&gt;$AD247,AND(P$4&gt;=$AD247,P$4&lt;$AE247),OR(P$4&gt;=$AD247,P$4&lt;$AE247)),IF(OR(AND(P$4&gt;=$AH247,P$4&lt;$AI247),AND(P$4&gt;=$AJ247,P$4&lt;$AK247)),$AG247,$AF247),0)))</f>
        <v/>
      </c>
      <c r="Q247" s="40">
        <f>IF(OR($A247="",$AF247=""),"",IF($AL247=1,0,IF(IF($AE247&gt;$AD247,AND(Q$4&gt;=$AD247,Q$4&lt;$AE247),OR(Q$4&gt;=$AD247,Q$4&lt;$AE247)),IF(OR(AND(Q$4&gt;=$AH247,Q$4&lt;$AI247),AND(Q$4&gt;=$AJ247,Q$4&lt;$AK247)),$AG247,$AF247),0)))</f>
        <v/>
      </c>
      <c r="R247" s="40">
        <f>IF(OR($A247="",$AF247=""),"",IF($AL247=1,0,IF(IF($AE247&gt;$AD247,AND(R$4&gt;=$AD247,R$4&lt;$AE247),OR(R$4&gt;=$AD247,R$4&lt;$AE247)),IF(OR(AND(R$4&gt;=$AH247,R$4&lt;$AI247),AND(R$4&gt;=$AJ247,R$4&lt;$AK247)),$AG247,$AF247),0)))</f>
        <v/>
      </c>
      <c r="S247" s="40">
        <f>IF(OR($A247="",$AF247=""),"",IF($AL247=1,0,IF(IF($AE247&gt;$AD247,AND(S$4&gt;=$AD247,S$4&lt;$AE247),OR(S$4&gt;=$AD247,S$4&lt;$AE247)),IF(OR(AND(S$4&gt;=$AH247,S$4&lt;$AI247),AND(S$4&gt;=$AJ247,S$4&lt;$AK247)),$AG247,$AF247),0)))</f>
        <v/>
      </c>
      <c r="T247" s="40">
        <f>IF(OR($A247="",$AF247=""),"",IF($AL247=1,0,IF(IF($AE247&gt;$AD247,AND(T$4&gt;=$AD247,T$4&lt;$AE247),OR(T$4&gt;=$AD247,T$4&lt;$AE247)),IF(OR(AND(T$4&gt;=$AH247,T$4&lt;$AI247),AND(T$4&gt;=$AJ247,T$4&lt;$AK247)),$AG247,$AF247),0)))</f>
        <v/>
      </c>
      <c r="U247" s="40">
        <f>IF(OR($A247="",$AF247=""),"",IF($AL247=1,0,IF(IF($AE247&gt;$AD247,AND(U$4&gt;=$AD247,U$4&lt;$AE247),OR(U$4&gt;=$AD247,U$4&lt;$AE247)),IF(OR(AND(U$4&gt;=$AH247,U$4&lt;$AI247),AND(U$4&gt;=$AJ247,U$4&lt;$AK247)),$AG247,$AF247),0)))</f>
        <v/>
      </c>
      <c r="V247" s="40">
        <f>IF(OR($A247="",$AF247=""),"",IF($AL247=1,0,IF(IF($AE247&gt;$AD247,AND(V$4&gt;=$AD247,V$4&lt;$AE247),OR(V$4&gt;=$AD247,V$4&lt;$AE247)),IF(OR(AND(V$4&gt;=$AH247,V$4&lt;$AI247),AND(V$4&gt;=$AJ247,V$4&lt;$AK247)),$AG247,$AF247),0)))</f>
        <v/>
      </c>
      <c r="W247" s="40">
        <f>IF(OR($A247="",$AF247=""),"",IF($AL247=1,0,IF(IF($AE247&gt;$AD247,AND(W$4&gt;=$AD247,W$4&lt;$AE247),OR(W$4&gt;=$AD247,W$4&lt;$AE247)),IF(OR(AND(W$4&gt;=$AH247,W$4&lt;$AI247),AND(W$4&gt;=$AJ247,W$4&lt;$AK247)),$AG247,$AF247),0)))</f>
        <v/>
      </c>
      <c r="X247" s="40">
        <f>IF(OR($A247="",$AF247=""),"",IF($AL247=1,0,IF(IF($AE247&gt;$AD247,AND(X$4&gt;=$AD247,X$4&lt;$AE247),OR(X$4&gt;=$AD247,X$4&lt;$AE247)),IF(OR(AND(X$4&gt;=$AH247,X$4&lt;$AI247),AND(X$4&gt;=$AJ247,X$4&lt;$AK247)),$AG247,$AF247),0)))</f>
        <v/>
      </c>
      <c r="Y247" s="40">
        <f>IF(OR($A247="",$AF247=""),"",IF($AL247=1,0,IF(IF($AE247&gt;$AD247,AND(Y$4&gt;=$AD247,Y$4&lt;$AE247),OR(Y$4&gt;=$AD247,Y$4&lt;$AE247)),IF(OR(AND(Y$4&gt;=$AH247,Y$4&lt;$AI247),AND(Y$4&gt;=$AJ247,Y$4&lt;$AK247)),$AG247,$AF247),0)))</f>
        <v/>
      </c>
      <c r="Z247" s="40">
        <f>IF(OR($A247="",$AF247=""),"",IF($AL247=1,0,IF(IF($AE247&gt;$AD247,AND(Z$4&gt;=$AD247,Z$4&lt;$AE247),OR(Z$4&gt;=$AD247,Z$4&lt;$AE247)),IF(OR(AND(Z$4&gt;=$AH247,Z$4&lt;$AI247),AND(Z$4&gt;=$AJ247,Z$4&lt;$AK247)),$AG247,$AF247),0)))</f>
        <v/>
      </c>
      <c r="AA247" s="41">
        <f>IF($A247="","",SUM(C247:Z247))</f>
        <v/>
      </c>
      <c r="AC247" s="42" t="n">
        <v>1</v>
      </c>
      <c r="AD247" s="42">
        <f>IF('3 Movimento'!$B$42&lt;&gt;"",'3 Movimento'!$B$42,IF('1 Loja'!B$16="",0,'1 Loja'!B$16))*24</f>
        <v/>
      </c>
      <c r="AE247" s="42">
        <f>IF('3 Movimento'!$C$42&lt;&gt;"",'3 Movimento'!$C$42,IF('1 Loja'!B$17="",0,'1 Loja'!B$17))*24</f>
        <v/>
      </c>
      <c r="AF247" s="42">
        <f>IF('3 Movimento'!$D$42="","",'3 Movimento'!$D$42)</f>
        <v/>
      </c>
      <c r="AG247" s="42">
        <f>IF('3 Movimento'!$E$42="",AF247,'3 Movimento'!$E$42)</f>
        <v/>
      </c>
      <c r="AH247" s="42">
        <f>IF('1 Loja'!B$18="",-1,'1 Loja'!B$18*24)</f>
        <v/>
      </c>
      <c r="AI247" s="42">
        <f>IF('1 Loja'!B$19="",-1,'1 Loja'!B$19*24)</f>
        <v/>
      </c>
      <c r="AJ247" s="42">
        <f>IF('1 Loja'!B$20="",-1,'1 Loja'!B$20*24)</f>
        <v/>
      </c>
      <c r="AK247" s="42">
        <f>IF('1 Loja'!B$21="",-1,'1 Loja'!B$21*24)</f>
        <v/>
      </c>
      <c r="AL247" s="42">
        <f>IF(AND('3 Movimento'!$B$42="",'3 Movimento'!$C$42="",OR('1 Loja'!B$16="",'1 Loja'!B$17="")),1,0)</f>
        <v/>
      </c>
    </row>
    <row r="248">
      <c r="A248" s="39">
        <f>IF('3 Movimento'!$A$42="","",'3 Movimento'!$A$42)</f>
        <v/>
      </c>
      <c r="B248" s="39" t="inlineStr">
        <is>
          <t>Sexta</t>
        </is>
      </c>
      <c r="C248" s="40">
        <f>IF(OR($A248="",$AF248=""),"",IF($AL248=1,0,IF(IF($AE248&gt;$AD248,AND(C$4&gt;=$AD248,C$4&lt;$AE248),OR(C$4&gt;=$AD248,C$4&lt;$AE248)),IF(OR(AND(C$4&gt;=$AH248,C$4&lt;$AI248),AND(C$4&gt;=$AJ248,C$4&lt;$AK248)),$AG248,$AF248),0)))</f>
        <v/>
      </c>
      <c r="D248" s="40">
        <f>IF(OR($A248="",$AF248=""),"",IF($AL248=1,0,IF(IF($AE248&gt;$AD248,AND(D$4&gt;=$AD248,D$4&lt;$AE248),OR(D$4&gt;=$AD248,D$4&lt;$AE248)),IF(OR(AND(D$4&gt;=$AH248,D$4&lt;$AI248),AND(D$4&gt;=$AJ248,D$4&lt;$AK248)),$AG248,$AF248),0)))</f>
        <v/>
      </c>
      <c r="E248" s="40">
        <f>IF(OR($A248="",$AF248=""),"",IF($AL248=1,0,IF(IF($AE248&gt;$AD248,AND(E$4&gt;=$AD248,E$4&lt;$AE248),OR(E$4&gt;=$AD248,E$4&lt;$AE248)),IF(OR(AND(E$4&gt;=$AH248,E$4&lt;$AI248),AND(E$4&gt;=$AJ248,E$4&lt;$AK248)),$AG248,$AF248),0)))</f>
        <v/>
      </c>
      <c r="F248" s="40">
        <f>IF(OR($A248="",$AF248=""),"",IF($AL248=1,0,IF(IF($AE248&gt;$AD248,AND(F$4&gt;=$AD248,F$4&lt;$AE248),OR(F$4&gt;=$AD248,F$4&lt;$AE248)),IF(OR(AND(F$4&gt;=$AH248,F$4&lt;$AI248),AND(F$4&gt;=$AJ248,F$4&lt;$AK248)),$AG248,$AF248),0)))</f>
        <v/>
      </c>
      <c r="G248" s="40">
        <f>IF(OR($A248="",$AF248=""),"",IF($AL248=1,0,IF(IF($AE248&gt;$AD248,AND(G$4&gt;=$AD248,G$4&lt;$AE248),OR(G$4&gt;=$AD248,G$4&lt;$AE248)),IF(OR(AND(G$4&gt;=$AH248,G$4&lt;$AI248),AND(G$4&gt;=$AJ248,G$4&lt;$AK248)),$AG248,$AF248),0)))</f>
        <v/>
      </c>
      <c r="H248" s="40">
        <f>IF(OR($A248="",$AF248=""),"",IF($AL248=1,0,IF(IF($AE248&gt;$AD248,AND(H$4&gt;=$AD248,H$4&lt;$AE248),OR(H$4&gt;=$AD248,H$4&lt;$AE248)),IF(OR(AND(H$4&gt;=$AH248,H$4&lt;$AI248),AND(H$4&gt;=$AJ248,H$4&lt;$AK248)),$AG248,$AF248),0)))</f>
        <v/>
      </c>
      <c r="I248" s="40">
        <f>IF(OR($A248="",$AF248=""),"",IF($AL248=1,0,IF(IF($AE248&gt;$AD248,AND(I$4&gt;=$AD248,I$4&lt;$AE248),OR(I$4&gt;=$AD248,I$4&lt;$AE248)),IF(OR(AND(I$4&gt;=$AH248,I$4&lt;$AI248),AND(I$4&gt;=$AJ248,I$4&lt;$AK248)),$AG248,$AF248),0)))</f>
        <v/>
      </c>
      <c r="J248" s="40">
        <f>IF(OR($A248="",$AF248=""),"",IF($AL248=1,0,IF(IF($AE248&gt;$AD248,AND(J$4&gt;=$AD248,J$4&lt;$AE248),OR(J$4&gt;=$AD248,J$4&lt;$AE248)),IF(OR(AND(J$4&gt;=$AH248,J$4&lt;$AI248),AND(J$4&gt;=$AJ248,J$4&lt;$AK248)),$AG248,$AF248),0)))</f>
        <v/>
      </c>
      <c r="K248" s="40">
        <f>IF(OR($A248="",$AF248=""),"",IF($AL248=1,0,IF(IF($AE248&gt;$AD248,AND(K$4&gt;=$AD248,K$4&lt;$AE248),OR(K$4&gt;=$AD248,K$4&lt;$AE248)),IF(OR(AND(K$4&gt;=$AH248,K$4&lt;$AI248),AND(K$4&gt;=$AJ248,K$4&lt;$AK248)),$AG248,$AF248),0)))</f>
        <v/>
      </c>
      <c r="L248" s="40">
        <f>IF(OR($A248="",$AF248=""),"",IF($AL248=1,0,IF(IF($AE248&gt;$AD248,AND(L$4&gt;=$AD248,L$4&lt;$AE248),OR(L$4&gt;=$AD248,L$4&lt;$AE248)),IF(OR(AND(L$4&gt;=$AH248,L$4&lt;$AI248),AND(L$4&gt;=$AJ248,L$4&lt;$AK248)),$AG248,$AF248),0)))</f>
        <v/>
      </c>
      <c r="M248" s="40">
        <f>IF(OR($A248="",$AF248=""),"",IF($AL248=1,0,IF(IF($AE248&gt;$AD248,AND(M$4&gt;=$AD248,M$4&lt;$AE248),OR(M$4&gt;=$AD248,M$4&lt;$AE248)),IF(OR(AND(M$4&gt;=$AH248,M$4&lt;$AI248),AND(M$4&gt;=$AJ248,M$4&lt;$AK248)),$AG248,$AF248),0)))</f>
        <v/>
      </c>
      <c r="N248" s="40">
        <f>IF(OR($A248="",$AF248=""),"",IF($AL248=1,0,IF(IF($AE248&gt;$AD248,AND(N$4&gt;=$AD248,N$4&lt;$AE248),OR(N$4&gt;=$AD248,N$4&lt;$AE248)),IF(OR(AND(N$4&gt;=$AH248,N$4&lt;$AI248),AND(N$4&gt;=$AJ248,N$4&lt;$AK248)),$AG248,$AF248),0)))</f>
        <v/>
      </c>
      <c r="O248" s="40">
        <f>IF(OR($A248="",$AF248=""),"",IF($AL248=1,0,IF(IF($AE248&gt;$AD248,AND(O$4&gt;=$AD248,O$4&lt;$AE248),OR(O$4&gt;=$AD248,O$4&lt;$AE248)),IF(OR(AND(O$4&gt;=$AH248,O$4&lt;$AI248),AND(O$4&gt;=$AJ248,O$4&lt;$AK248)),$AG248,$AF248),0)))</f>
        <v/>
      </c>
      <c r="P248" s="40">
        <f>IF(OR($A248="",$AF248=""),"",IF($AL248=1,0,IF(IF($AE248&gt;$AD248,AND(P$4&gt;=$AD248,P$4&lt;$AE248),OR(P$4&gt;=$AD248,P$4&lt;$AE248)),IF(OR(AND(P$4&gt;=$AH248,P$4&lt;$AI248),AND(P$4&gt;=$AJ248,P$4&lt;$AK248)),$AG248,$AF248),0)))</f>
        <v/>
      </c>
      <c r="Q248" s="40">
        <f>IF(OR($A248="",$AF248=""),"",IF($AL248=1,0,IF(IF($AE248&gt;$AD248,AND(Q$4&gt;=$AD248,Q$4&lt;$AE248),OR(Q$4&gt;=$AD248,Q$4&lt;$AE248)),IF(OR(AND(Q$4&gt;=$AH248,Q$4&lt;$AI248),AND(Q$4&gt;=$AJ248,Q$4&lt;$AK248)),$AG248,$AF248),0)))</f>
        <v/>
      </c>
      <c r="R248" s="40">
        <f>IF(OR($A248="",$AF248=""),"",IF($AL248=1,0,IF(IF($AE248&gt;$AD248,AND(R$4&gt;=$AD248,R$4&lt;$AE248),OR(R$4&gt;=$AD248,R$4&lt;$AE248)),IF(OR(AND(R$4&gt;=$AH248,R$4&lt;$AI248),AND(R$4&gt;=$AJ248,R$4&lt;$AK248)),$AG248,$AF248),0)))</f>
        <v/>
      </c>
      <c r="S248" s="40">
        <f>IF(OR($A248="",$AF248=""),"",IF($AL248=1,0,IF(IF($AE248&gt;$AD248,AND(S$4&gt;=$AD248,S$4&lt;$AE248),OR(S$4&gt;=$AD248,S$4&lt;$AE248)),IF(OR(AND(S$4&gt;=$AH248,S$4&lt;$AI248),AND(S$4&gt;=$AJ248,S$4&lt;$AK248)),$AG248,$AF248),0)))</f>
        <v/>
      </c>
      <c r="T248" s="40">
        <f>IF(OR($A248="",$AF248=""),"",IF($AL248=1,0,IF(IF($AE248&gt;$AD248,AND(T$4&gt;=$AD248,T$4&lt;$AE248),OR(T$4&gt;=$AD248,T$4&lt;$AE248)),IF(OR(AND(T$4&gt;=$AH248,T$4&lt;$AI248),AND(T$4&gt;=$AJ248,T$4&lt;$AK248)),$AG248,$AF248),0)))</f>
        <v/>
      </c>
      <c r="U248" s="40">
        <f>IF(OR($A248="",$AF248=""),"",IF($AL248=1,0,IF(IF($AE248&gt;$AD248,AND(U$4&gt;=$AD248,U$4&lt;$AE248),OR(U$4&gt;=$AD248,U$4&lt;$AE248)),IF(OR(AND(U$4&gt;=$AH248,U$4&lt;$AI248),AND(U$4&gt;=$AJ248,U$4&lt;$AK248)),$AG248,$AF248),0)))</f>
        <v/>
      </c>
      <c r="V248" s="40">
        <f>IF(OR($A248="",$AF248=""),"",IF($AL248=1,0,IF(IF($AE248&gt;$AD248,AND(V$4&gt;=$AD248,V$4&lt;$AE248),OR(V$4&gt;=$AD248,V$4&lt;$AE248)),IF(OR(AND(V$4&gt;=$AH248,V$4&lt;$AI248),AND(V$4&gt;=$AJ248,V$4&lt;$AK248)),$AG248,$AF248),0)))</f>
        <v/>
      </c>
      <c r="W248" s="40">
        <f>IF(OR($A248="",$AF248=""),"",IF($AL248=1,0,IF(IF($AE248&gt;$AD248,AND(W$4&gt;=$AD248,W$4&lt;$AE248),OR(W$4&gt;=$AD248,W$4&lt;$AE248)),IF(OR(AND(W$4&gt;=$AH248,W$4&lt;$AI248),AND(W$4&gt;=$AJ248,W$4&lt;$AK248)),$AG248,$AF248),0)))</f>
        <v/>
      </c>
      <c r="X248" s="40">
        <f>IF(OR($A248="",$AF248=""),"",IF($AL248=1,0,IF(IF($AE248&gt;$AD248,AND(X$4&gt;=$AD248,X$4&lt;$AE248),OR(X$4&gt;=$AD248,X$4&lt;$AE248)),IF(OR(AND(X$4&gt;=$AH248,X$4&lt;$AI248),AND(X$4&gt;=$AJ248,X$4&lt;$AK248)),$AG248,$AF248),0)))</f>
        <v/>
      </c>
      <c r="Y248" s="40">
        <f>IF(OR($A248="",$AF248=""),"",IF($AL248=1,0,IF(IF($AE248&gt;$AD248,AND(Y$4&gt;=$AD248,Y$4&lt;$AE248),OR(Y$4&gt;=$AD248,Y$4&lt;$AE248)),IF(OR(AND(Y$4&gt;=$AH248,Y$4&lt;$AI248),AND(Y$4&gt;=$AJ248,Y$4&lt;$AK248)),$AG248,$AF248),0)))</f>
        <v/>
      </c>
      <c r="Z248" s="40">
        <f>IF(OR($A248="",$AF248=""),"",IF($AL248=1,0,IF(IF($AE248&gt;$AD248,AND(Z$4&gt;=$AD248,Z$4&lt;$AE248),OR(Z$4&gt;=$AD248,Z$4&lt;$AE248)),IF(OR(AND(Z$4&gt;=$AH248,Z$4&lt;$AI248),AND(Z$4&gt;=$AJ248,Z$4&lt;$AK248)),$AG248,$AF248),0)))</f>
        <v/>
      </c>
      <c r="AA248" s="41">
        <f>IF($A248="","",SUM(C248:Z248))</f>
        <v/>
      </c>
      <c r="AC248" s="42" t="n">
        <v>1</v>
      </c>
      <c r="AD248" s="42">
        <f>IF('3 Movimento'!$B$42&lt;&gt;"",'3 Movimento'!$B$42,IF('1 Loja'!B$16="",0,'1 Loja'!B$16))*24</f>
        <v/>
      </c>
      <c r="AE248" s="42">
        <f>IF('3 Movimento'!$C$42&lt;&gt;"",'3 Movimento'!$C$42,IF('1 Loja'!B$17="",0,'1 Loja'!B$17))*24</f>
        <v/>
      </c>
      <c r="AF248" s="42">
        <f>IF('3 Movimento'!$D$42="","",'3 Movimento'!$D$42)</f>
        <v/>
      </c>
      <c r="AG248" s="42">
        <f>IF('3 Movimento'!$E$42="",AF248,'3 Movimento'!$E$42)</f>
        <v/>
      </c>
      <c r="AH248" s="42">
        <f>IF('1 Loja'!B$18="",-1,'1 Loja'!B$18*24)</f>
        <v/>
      </c>
      <c r="AI248" s="42">
        <f>IF('1 Loja'!B$19="",-1,'1 Loja'!B$19*24)</f>
        <v/>
      </c>
      <c r="AJ248" s="42">
        <f>IF('1 Loja'!B$20="",-1,'1 Loja'!B$20*24)</f>
        <v/>
      </c>
      <c r="AK248" s="42">
        <f>IF('1 Loja'!B$21="",-1,'1 Loja'!B$21*24)</f>
        <v/>
      </c>
      <c r="AL248" s="42">
        <f>IF(AND('3 Movimento'!$B$42="",'3 Movimento'!$C$42="",OR('1 Loja'!B$16="",'1 Loja'!B$17="")),1,0)</f>
        <v/>
      </c>
    </row>
    <row r="249">
      <c r="A249" s="39">
        <f>IF('3 Movimento'!$A$42="","",'3 Movimento'!$A$42)</f>
        <v/>
      </c>
      <c r="B249" s="39" t="inlineStr">
        <is>
          <t>Sábado</t>
        </is>
      </c>
      <c r="C249" s="40">
        <f>IF(OR($A249="",$AF249=""),"",IF($AL249=1,0,IF(IF($AE249&gt;$AD249,AND(C$4&gt;=$AD249,C$4&lt;$AE249),OR(C$4&gt;=$AD249,C$4&lt;$AE249)),IF(OR(AND(C$4&gt;=$AH249,C$4&lt;$AI249),AND(C$4&gt;=$AJ249,C$4&lt;$AK249)),$AG249,$AF249),0)))</f>
        <v/>
      </c>
      <c r="D249" s="40">
        <f>IF(OR($A249="",$AF249=""),"",IF($AL249=1,0,IF(IF($AE249&gt;$AD249,AND(D$4&gt;=$AD249,D$4&lt;$AE249),OR(D$4&gt;=$AD249,D$4&lt;$AE249)),IF(OR(AND(D$4&gt;=$AH249,D$4&lt;$AI249),AND(D$4&gt;=$AJ249,D$4&lt;$AK249)),$AG249,$AF249),0)))</f>
        <v/>
      </c>
      <c r="E249" s="40">
        <f>IF(OR($A249="",$AF249=""),"",IF($AL249=1,0,IF(IF($AE249&gt;$AD249,AND(E$4&gt;=$AD249,E$4&lt;$AE249),OR(E$4&gt;=$AD249,E$4&lt;$AE249)),IF(OR(AND(E$4&gt;=$AH249,E$4&lt;$AI249),AND(E$4&gt;=$AJ249,E$4&lt;$AK249)),$AG249,$AF249),0)))</f>
        <v/>
      </c>
      <c r="F249" s="40">
        <f>IF(OR($A249="",$AF249=""),"",IF($AL249=1,0,IF(IF($AE249&gt;$AD249,AND(F$4&gt;=$AD249,F$4&lt;$AE249),OR(F$4&gt;=$AD249,F$4&lt;$AE249)),IF(OR(AND(F$4&gt;=$AH249,F$4&lt;$AI249),AND(F$4&gt;=$AJ249,F$4&lt;$AK249)),$AG249,$AF249),0)))</f>
        <v/>
      </c>
      <c r="G249" s="40">
        <f>IF(OR($A249="",$AF249=""),"",IF($AL249=1,0,IF(IF($AE249&gt;$AD249,AND(G$4&gt;=$AD249,G$4&lt;$AE249),OR(G$4&gt;=$AD249,G$4&lt;$AE249)),IF(OR(AND(G$4&gt;=$AH249,G$4&lt;$AI249),AND(G$4&gt;=$AJ249,G$4&lt;$AK249)),$AG249,$AF249),0)))</f>
        <v/>
      </c>
      <c r="H249" s="40">
        <f>IF(OR($A249="",$AF249=""),"",IF($AL249=1,0,IF(IF($AE249&gt;$AD249,AND(H$4&gt;=$AD249,H$4&lt;$AE249),OR(H$4&gt;=$AD249,H$4&lt;$AE249)),IF(OR(AND(H$4&gt;=$AH249,H$4&lt;$AI249),AND(H$4&gt;=$AJ249,H$4&lt;$AK249)),$AG249,$AF249),0)))</f>
        <v/>
      </c>
      <c r="I249" s="40">
        <f>IF(OR($A249="",$AF249=""),"",IF($AL249=1,0,IF(IF($AE249&gt;$AD249,AND(I$4&gt;=$AD249,I$4&lt;$AE249),OR(I$4&gt;=$AD249,I$4&lt;$AE249)),IF(OR(AND(I$4&gt;=$AH249,I$4&lt;$AI249),AND(I$4&gt;=$AJ249,I$4&lt;$AK249)),$AG249,$AF249),0)))</f>
        <v/>
      </c>
      <c r="J249" s="40">
        <f>IF(OR($A249="",$AF249=""),"",IF($AL249=1,0,IF(IF($AE249&gt;$AD249,AND(J$4&gt;=$AD249,J$4&lt;$AE249),OR(J$4&gt;=$AD249,J$4&lt;$AE249)),IF(OR(AND(J$4&gt;=$AH249,J$4&lt;$AI249),AND(J$4&gt;=$AJ249,J$4&lt;$AK249)),$AG249,$AF249),0)))</f>
        <v/>
      </c>
      <c r="K249" s="40">
        <f>IF(OR($A249="",$AF249=""),"",IF($AL249=1,0,IF(IF($AE249&gt;$AD249,AND(K$4&gt;=$AD249,K$4&lt;$AE249),OR(K$4&gt;=$AD249,K$4&lt;$AE249)),IF(OR(AND(K$4&gt;=$AH249,K$4&lt;$AI249),AND(K$4&gt;=$AJ249,K$4&lt;$AK249)),$AG249,$AF249),0)))</f>
        <v/>
      </c>
      <c r="L249" s="40">
        <f>IF(OR($A249="",$AF249=""),"",IF($AL249=1,0,IF(IF($AE249&gt;$AD249,AND(L$4&gt;=$AD249,L$4&lt;$AE249),OR(L$4&gt;=$AD249,L$4&lt;$AE249)),IF(OR(AND(L$4&gt;=$AH249,L$4&lt;$AI249),AND(L$4&gt;=$AJ249,L$4&lt;$AK249)),$AG249,$AF249),0)))</f>
        <v/>
      </c>
      <c r="M249" s="40">
        <f>IF(OR($A249="",$AF249=""),"",IF($AL249=1,0,IF(IF($AE249&gt;$AD249,AND(M$4&gt;=$AD249,M$4&lt;$AE249),OR(M$4&gt;=$AD249,M$4&lt;$AE249)),IF(OR(AND(M$4&gt;=$AH249,M$4&lt;$AI249),AND(M$4&gt;=$AJ249,M$4&lt;$AK249)),$AG249,$AF249),0)))</f>
        <v/>
      </c>
      <c r="N249" s="40">
        <f>IF(OR($A249="",$AF249=""),"",IF($AL249=1,0,IF(IF($AE249&gt;$AD249,AND(N$4&gt;=$AD249,N$4&lt;$AE249),OR(N$4&gt;=$AD249,N$4&lt;$AE249)),IF(OR(AND(N$4&gt;=$AH249,N$4&lt;$AI249),AND(N$4&gt;=$AJ249,N$4&lt;$AK249)),$AG249,$AF249),0)))</f>
        <v/>
      </c>
      <c r="O249" s="40">
        <f>IF(OR($A249="",$AF249=""),"",IF($AL249=1,0,IF(IF($AE249&gt;$AD249,AND(O$4&gt;=$AD249,O$4&lt;$AE249),OR(O$4&gt;=$AD249,O$4&lt;$AE249)),IF(OR(AND(O$4&gt;=$AH249,O$4&lt;$AI249),AND(O$4&gt;=$AJ249,O$4&lt;$AK249)),$AG249,$AF249),0)))</f>
        <v/>
      </c>
      <c r="P249" s="40">
        <f>IF(OR($A249="",$AF249=""),"",IF($AL249=1,0,IF(IF($AE249&gt;$AD249,AND(P$4&gt;=$AD249,P$4&lt;$AE249),OR(P$4&gt;=$AD249,P$4&lt;$AE249)),IF(OR(AND(P$4&gt;=$AH249,P$4&lt;$AI249),AND(P$4&gt;=$AJ249,P$4&lt;$AK249)),$AG249,$AF249),0)))</f>
        <v/>
      </c>
      <c r="Q249" s="40">
        <f>IF(OR($A249="",$AF249=""),"",IF($AL249=1,0,IF(IF($AE249&gt;$AD249,AND(Q$4&gt;=$AD249,Q$4&lt;$AE249),OR(Q$4&gt;=$AD249,Q$4&lt;$AE249)),IF(OR(AND(Q$4&gt;=$AH249,Q$4&lt;$AI249),AND(Q$4&gt;=$AJ249,Q$4&lt;$AK249)),$AG249,$AF249),0)))</f>
        <v/>
      </c>
      <c r="R249" s="40">
        <f>IF(OR($A249="",$AF249=""),"",IF($AL249=1,0,IF(IF($AE249&gt;$AD249,AND(R$4&gt;=$AD249,R$4&lt;$AE249),OR(R$4&gt;=$AD249,R$4&lt;$AE249)),IF(OR(AND(R$4&gt;=$AH249,R$4&lt;$AI249),AND(R$4&gt;=$AJ249,R$4&lt;$AK249)),$AG249,$AF249),0)))</f>
        <v/>
      </c>
      <c r="S249" s="40">
        <f>IF(OR($A249="",$AF249=""),"",IF($AL249=1,0,IF(IF($AE249&gt;$AD249,AND(S$4&gt;=$AD249,S$4&lt;$AE249),OR(S$4&gt;=$AD249,S$4&lt;$AE249)),IF(OR(AND(S$4&gt;=$AH249,S$4&lt;$AI249),AND(S$4&gt;=$AJ249,S$4&lt;$AK249)),$AG249,$AF249),0)))</f>
        <v/>
      </c>
      <c r="T249" s="40">
        <f>IF(OR($A249="",$AF249=""),"",IF($AL249=1,0,IF(IF($AE249&gt;$AD249,AND(T$4&gt;=$AD249,T$4&lt;$AE249),OR(T$4&gt;=$AD249,T$4&lt;$AE249)),IF(OR(AND(T$4&gt;=$AH249,T$4&lt;$AI249),AND(T$4&gt;=$AJ249,T$4&lt;$AK249)),$AG249,$AF249),0)))</f>
        <v/>
      </c>
      <c r="U249" s="40">
        <f>IF(OR($A249="",$AF249=""),"",IF($AL249=1,0,IF(IF($AE249&gt;$AD249,AND(U$4&gt;=$AD249,U$4&lt;$AE249),OR(U$4&gt;=$AD249,U$4&lt;$AE249)),IF(OR(AND(U$4&gt;=$AH249,U$4&lt;$AI249),AND(U$4&gt;=$AJ249,U$4&lt;$AK249)),$AG249,$AF249),0)))</f>
        <v/>
      </c>
      <c r="V249" s="40">
        <f>IF(OR($A249="",$AF249=""),"",IF($AL249=1,0,IF(IF($AE249&gt;$AD249,AND(V$4&gt;=$AD249,V$4&lt;$AE249),OR(V$4&gt;=$AD249,V$4&lt;$AE249)),IF(OR(AND(V$4&gt;=$AH249,V$4&lt;$AI249),AND(V$4&gt;=$AJ249,V$4&lt;$AK249)),$AG249,$AF249),0)))</f>
        <v/>
      </c>
      <c r="W249" s="40">
        <f>IF(OR($A249="",$AF249=""),"",IF($AL249=1,0,IF(IF($AE249&gt;$AD249,AND(W$4&gt;=$AD249,W$4&lt;$AE249),OR(W$4&gt;=$AD249,W$4&lt;$AE249)),IF(OR(AND(W$4&gt;=$AH249,W$4&lt;$AI249),AND(W$4&gt;=$AJ249,W$4&lt;$AK249)),$AG249,$AF249),0)))</f>
        <v/>
      </c>
      <c r="X249" s="40">
        <f>IF(OR($A249="",$AF249=""),"",IF($AL249=1,0,IF(IF($AE249&gt;$AD249,AND(X$4&gt;=$AD249,X$4&lt;$AE249),OR(X$4&gt;=$AD249,X$4&lt;$AE249)),IF(OR(AND(X$4&gt;=$AH249,X$4&lt;$AI249),AND(X$4&gt;=$AJ249,X$4&lt;$AK249)),$AG249,$AF249),0)))</f>
        <v/>
      </c>
      <c r="Y249" s="40">
        <f>IF(OR($A249="",$AF249=""),"",IF($AL249=1,0,IF(IF($AE249&gt;$AD249,AND(Y$4&gt;=$AD249,Y$4&lt;$AE249),OR(Y$4&gt;=$AD249,Y$4&lt;$AE249)),IF(OR(AND(Y$4&gt;=$AH249,Y$4&lt;$AI249),AND(Y$4&gt;=$AJ249,Y$4&lt;$AK249)),$AG249,$AF249),0)))</f>
        <v/>
      </c>
      <c r="Z249" s="40">
        <f>IF(OR($A249="",$AF249=""),"",IF($AL249=1,0,IF(IF($AE249&gt;$AD249,AND(Z$4&gt;=$AD249,Z$4&lt;$AE249),OR(Z$4&gt;=$AD249,Z$4&lt;$AE249)),IF(OR(AND(Z$4&gt;=$AH249,Z$4&lt;$AI249),AND(Z$4&gt;=$AJ249,Z$4&lt;$AK249)),$AG249,$AF249),0)))</f>
        <v/>
      </c>
      <c r="AA249" s="41">
        <f>IF($A249="","",SUM(C249:Z249))</f>
        <v/>
      </c>
      <c r="AC249" s="42" t="n">
        <v>2</v>
      </c>
      <c r="AD249" s="42">
        <f>IF('3 Movimento'!$B$42&lt;&gt;"",'3 Movimento'!$B$42,IF('1 Loja'!C$16="",0,'1 Loja'!C$16))*24</f>
        <v/>
      </c>
      <c r="AE249" s="42">
        <f>IF('3 Movimento'!$C$42&lt;&gt;"",'3 Movimento'!$C$42,IF('1 Loja'!C$17="",0,'1 Loja'!C$17))*24</f>
        <v/>
      </c>
      <c r="AF249" s="42">
        <f>IF('3 Movimento'!$F$42="","",'3 Movimento'!$F$42)</f>
        <v/>
      </c>
      <c r="AG249" s="42">
        <f>IF('3 Movimento'!$G$42="",AF249,'3 Movimento'!$G$42)</f>
        <v/>
      </c>
      <c r="AH249" s="42">
        <f>IF('1 Loja'!C$18="",-1,'1 Loja'!C$18*24)</f>
        <v/>
      </c>
      <c r="AI249" s="42">
        <f>IF('1 Loja'!C$19="",-1,'1 Loja'!C$19*24)</f>
        <v/>
      </c>
      <c r="AJ249" s="42">
        <f>IF('1 Loja'!C$20="",-1,'1 Loja'!C$20*24)</f>
        <v/>
      </c>
      <c r="AK249" s="42">
        <f>IF('1 Loja'!C$21="",-1,'1 Loja'!C$21*24)</f>
        <v/>
      </c>
      <c r="AL249" s="42">
        <f>IF(AND('3 Movimento'!$B$42="",'3 Movimento'!$C$42="",OR('1 Loja'!C$16="",'1 Loja'!C$17="")),1,0)</f>
        <v/>
      </c>
    </row>
    <row r="250">
      <c r="A250" s="39">
        <f>IF('3 Movimento'!$A$42="","",'3 Movimento'!$A$42)</f>
        <v/>
      </c>
      <c r="B250" s="39" t="inlineStr">
        <is>
          <t>Domingo</t>
        </is>
      </c>
      <c r="C250" s="40">
        <f>IF(OR($A250="",$AF250=""),"",IF($AL250=1,0,IF(IF($AE250&gt;$AD250,AND(C$4&gt;=$AD250,C$4&lt;$AE250),OR(C$4&gt;=$AD250,C$4&lt;$AE250)),IF(OR(AND(C$4&gt;=$AH250,C$4&lt;$AI250),AND(C$4&gt;=$AJ250,C$4&lt;$AK250)),$AG250,$AF250),0)))</f>
        <v/>
      </c>
      <c r="D250" s="40">
        <f>IF(OR($A250="",$AF250=""),"",IF($AL250=1,0,IF(IF($AE250&gt;$AD250,AND(D$4&gt;=$AD250,D$4&lt;$AE250),OR(D$4&gt;=$AD250,D$4&lt;$AE250)),IF(OR(AND(D$4&gt;=$AH250,D$4&lt;$AI250),AND(D$4&gt;=$AJ250,D$4&lt;$AK250)),$AG250,$AF250),0)))</f>
        <v/>
      </c>
      <c r="E250" s="40">
        <f>IF(OR($A250="",$AF250=""),"",IF($AL250=1,0,IF(IF($AE250&gt;$AD250,AND(E$4&gt;=$AD250,E$4&lt;$AE250),OR(E$4&gt;=$AD250,E$4&lt;$AE250)),IF(OR(AND(E$4&gt;=$AH250,E$4&lt;$AI250),AND(E$4&gt;=$AJ250,E$4&lt;$AK250)),$AG250,$AF250),0)))</f>
        <v/>
      </c>
      <c r="F250" s="40">
        <f>IF(OR($A250="",$AF250=""),"",IF($AL250=1,0,IF(IF($AE250&gt;$AD250,AND(F$4&gt;=$AD250,F$4&lt;$AE250),OR(F$4&gt;=$AD250,F$4&lt;$AE250)),IF(OR(AND(F$4&gt;=$AH250,F$4&lt;$AI250),AND(F$4&gt;=$AJ250,F$4&lt;$AK250)),$AG250,$AF250),0)))</f>
        <v/>
      </c>
      <c r="G250" s="40">
        <f>IF(OR($A250="",$AF250=""),"",IF($AL250=1,0,IF(IF($AE250&gt;$AD250,AND(G$4&gt;=$AD250,G$4&lt;$AE250),OR(G$4&gt;=$AD250,G$4&lt;$AE250)),IF(OR(AND(G$4&gt;=$AH250,G$4&lt;$AI250),AND(G$4&gt;=$AJ250,G$4&lt;$AK250)),$AG250,$AF250),0)))</f>
        <v/>
      </c>
      <c r="H250" s="40">
        <f>IF(OR($A250="",$AF250=""),"",IF($AL250=1,0,IF(IF($AE250&gt;$AD250,AND(H$4&gt;=$AD250,H$4&lt;$AE250),OR(H$4&gt;=$AD250,H$4&lt;$AE250)),IF(OR(AND(H$4&gt;=$AH250,H$4&lt;$AI250),AND(H$4&gt;=$AJ250,H$4&lt;$AK250)),$AG250,$AF250),0)))</f>
        <v/>
      </c>
      <c r="I250" s="40">
        <f>IF(OR($A250="",$AF250=""),"",IF($AL250=1,0,IF(IF($AE250&gt;$AD250,AND(I$4&gt;=$AD250,I$4&lt;$AE250),OR(I$4&gt;=$AD250,I$4&lt;$AE250)),IF(OR(AND(I$4&gt;=$AH250,I$4&lt;$AI250),AND(I$4&gt;=$AJ250,I$4&lt;$AK250)),$AG250,$AF250),0)))</f>
        <v/>
      </c>
      <c r="J250" s="40">
        <f>IF(OR($A250="",$AF250=""),"",IF($AL250=1,0,IF(IF($AE250&gt;$AD250,AND(J$4&gt;=$AD250,J$4&lt;$AE250),OR(J$4&gt;=$AD250,J$4&lt;$AE250)),IF(OR(AND(J$4&gt;=$AH250,J$4&lt;$AI250),AND(J$4&gt;=$AJ250,J$4&lt;$AK250)),$AG250,$AF250),0)))</f>
        <v/>
      </c>
      <c r="K250" s="40">
        <f>IF(OR($A250="",$AF250=""),"",IF($AL250=1,0,IF(IF($AE250&gt;$AD250,AND(K$4&gt;=$AD250,K$4&lt;$AE250),OR(K$4&gt;=$AD250,K$4&lt;$AE250)),IF(OR(AND(K$4&gt;=$AH250,K$4&lt;$AI250),AND(K$4&gt;=$AJ250,K$4&lt;$AK250)),$AG250,$AF250),0)))</f>
        <v/>
      </c>
      <c r="L250" s="40">
        <f>IF(OR($A250="",$AF250=""),"",IF($AL250=1,0,IF(IF($AE250&gt;$AD250,AND(L$4&gt;=$AD250,L$4&lt;$AE250),OR(L$4&gt;=$AD250,L$4&lt;$AE250)),IF(OR(AND(L$4&gt;=$AH250,L$4&lt;$AI250),AND(L$4&gt;=$AJ250,L$4&lt;$AK250)),$AG250,$AF250),0)))</f>
        <v/>
      </c>
      <c r="M250" s="40">
        <f>IF(OR($A250="",$AF250=""),"",IF($AL250=1,0,IF(IF($AE250&gt;$AD250,AND(M$4&gt;=$AD250,M$4&lt;$AE250),OR(M$4&gt;=$AD250,M$4&lt;$AE250)),IF(OR(AND(M$4&gt;=$AH250,M$4&lt;$AI250),AND(M$4&gt;=$AJ250,M$4&lt;$AK250)),$AG250,$AF250),0)))</f>
        <v/>
      </c>
      <c r="N250" s="40">
        <f>IF(OR($A250="",$AF250=""),"",IF($AL250=1,0,IF(IF($AE250&gt;$AD250,AND(N$4&gt;=$AD250,N$4&lt;$AE250),OR(N$4&gt;=$AD250,N$4&lt;$AE250)),IF(OR(AND(N$4&gt;=$AH250,N$4&lt;$AI250),AND(N$4&gt;=$AJ250,N$4&lt;$AK250)),$AG250,$AF250),0)))</f>
        <v/>
      </c>
      <c r="O250" s="40">
        <f>IF(OR($A250="",$AF250=""),"",IF($AL250=1,0,IF(IF($AE250&gt;$AD250,AND(O$4&gt;=$AD250,O$4&lt;$AE250),OR(O$4&gt;=$AD250,O$4&lt;$AE250)),IF(OR(AND(O$4&gt;=$AH250,O$4&lt;$AI250),AND(O$4&gt;=$AJ250,O$4&lt;$AK250)),$AG250,$AF250),0)))</f>
        <v/>
      </c>
      <c r="P250" s="40">
        <f>IF(OR($A250="",$AF250=""),"",IF($AL250=1,0,IF(IF($AE250&gt;$AD250,AND(P$4&gt;=$AD250,P$4&lt;$AE250),OR(P$4&gt;=$AD250,P$4&lt;$AE250)),IF(OR(AND(P$4&gt;=$AH250,P$4&lt;$AI250),AND(P$4&gt;=$AJ250,P$4&lt;$AK250)),$AG250,$AF250),0)))</f>
        <v/>
      </c>
      <c r="Q250" s="40">
        <f>IF(OR($A250="",$AF250=""),"",IF($AL250=1,0,IF(IF($AE250&gt;$AD250,AND(Q$4&gt;=$AD250,Q$4&lt;$AE250),OR(Q$4&gt;=$AD250,Q$4&lt;$AE250)),IF(OR(AND(Q$4&gt;=$AH250,Q$4&lt;$AI250),AND(Q$4&gt;=$AJ250,Q$4&lt;$AK250)),$AG250,$AF250),0)))</f>
        <v/>
      </c>
      <c r="R250" s="40">
        <f>IF(OR($A250="",$AF250=""),"",IF($AL250=1,0,IF(IF($AE250&gt;$AD250,AND(R$4&gt;=$AD250,R$4&lt;$AE250),OR(R$4&gt;=$AD250,R$4&lt;$AE250)),IF(OR(AND(R$4&gt;=$AH250,R$4&lt;$AI250),AND(R$4&gt;=$AJ250,R$4&lt;$AK250)),$AG250,$AF250),0)))</f>
        <v/>
      </c>
      <c r="S250" s="40">
        <f>IF(OR($A250="",$AF250=""),"",IF($AL250=1,0,IF(IF($AE250&gt;$AD250,AND(S$4&gt;=$AD250,S$4&lt;$AE250),OR(S$4&gt;=$AD250,S$4&lt;$AE250)),IF(OR(AND(S$4&gt;=$AH250,S$4&lt;$AI250),AND(S$4&gt;=$AJ250,S$4&lt;$AK250)),$AG250,$AF250),0)))</f>
        <v/>
      </c>
      <c r="T250" s="40">
        <f>IF(OR($A250="",$AF250=""),"",IF($AL250=1,0,IF(IF($AE250&gt;$AD250,AND(T$4&gt;=$AD250,T$4&lt;$AE250),OR(T$4&gt;=$AD250,T$4&lt;$AE250)),IF(OR(AND(T$4&gt;=$AH250,T$4&lt;$AI250),AND(T$4&gt;=$AJ250,T$4&lt;$AK250)),$AG250,$AF250),0)))</f>
        <v/>
      </c>
      <c r="U250" s="40">
        <f>IF(OR($A250="",$AF250=""),"",IF($AL250=1,0,IF(IF($AE250&gt;$AD250,AND(U$4&gt;=$AD250,U$4&lt;$AE250),OR(U$4&gt;=$AD250,U$4&lt;$AE250)),IF(OR(AND(U$4&gt;=$AH250,U$4&lt;$AI250),AND(U$4&gt;=$AJ250,U$4&lt;$AK250)),$AG250,$AF250),0)))</f>
        <v/>
      </c>
      <c r="V250" s="40">
        <f>IF(OR($A250="",$AF250=""),"",IF($AL250=1,0,IF(IF($AE250&gt;$AD250,AND(V$4&gt;=$AD250,V$4&lt;$AE250),OR(V$4&gt;=$AD250,V$4&lt;$AE250)),IF(OR(AND(V$4&gt;=$AH250,V$4&lt;$AI250),AND(V$4&gt;=$AJ250,V$4&lt;$AK250)),$AG250,$AF250),0)))</f>
        <v/>
      </c>
      <c r="W250" s="40">
        <f>IF(OR($A250="",$AF250=""),"",IF($AL250=1,0,IF(IF($AE250&gt;$AD250,AND(W$4&gt;=$AD250,W$4&lt;$AE250),OR(W$4&gt;=$AD250,W$4&lt;$AE250)),IF(OR(AND(W$4&gt;=$AH250,W$4&lt;$AI250),AND(W$4&gt;=$AJ250,W$4&lt;$AK250)),$AG250,$AF250),0)))</f>
        <v/>
      </c>
      <c r="X250" s="40">
        <f>IF(OR($A250="",$AF250=""),"",IF($AL250=1,0,IF(IF($AE250&gt;$AD250,AND(X$4&gt;=$AD250,X$4&lt;$AE250),OR(X$4&gt;=$AD250,X$4&lt;$AE250)),IF(OR(AND(X$4&gt;=$AH250,X$4&lt;$AI250),AND(X$4&gt;=$AJ250,X$4&lt;$AK250)),$AG250,$AF250),0)))</f>
        <v/>
      </c>
      <c r="Y250" s="40">
        <f>IF(OR($A250="",$AF250=""),"",IF($AL250=1,0,IF(IF($AE250&gt;$AD250,AND(Y$4&gt;=$AD250,Y$4&lt;$AE250),OR(Y$4&gt;=$AD250,Y$4&lt;$AE250)),IF(OR(AND(Y$4&gt;=$AH250,Y$4&lt;$AI250),AND(Y$4&gt;=$AJ250,Y$4&lt;$AK250)),$AG250,$AF250),0)))</f>
        <v/>
      </c>
      <c r="Z250" s="40">
        <f>IF(OR($A250="",$AF250=""),"",IF($AL250=1,0,IF(IF($AE250&gt;$AD250,AND(Z$4&gt;=$AD250,Z$4&lt;$AE250),OR(Z$4&gt;=$AD250,Z$4&lt;$AE250)),IF(OR(AND(Z$4&gt;=$AH250,Z$4&lt;$AI250),AND(Z$4&gt;=$AJ250,Z$4&lt;$AK250)),$AG250,$AF250),0)))</f>
        <v/>
      </c>
      <c r="AA250" s="41">
        <f>IF($A250="","",SUM(C250:Z250))</f>
        <v/>
      </c>
      <c r="AC250" s="42" t="n">
        <v>3</v>
      </c>
      <c r="AD250" s="42">
        <f>IF('3 Movimento'!$B$42&lt;&gt;"",'3 Movimento'!$B$42,IF('1 Loja'!D$16="",0,'1 Loja'!D$16))*24</f>
        <v/>
      </c>
      <c r="AE250" s="42">
        <f>IF('3 Movimento'!$C$42&lt;&gt;"",'3 Movimento'!$C$42,IF('1 Loja'!D$17="",0,'1 Loja'!D$17))*24</f>
        <v/>
      </c>
      <c r="AF250" s="42">
        <f>IF('3 Movimento'!$H$42="","",'3 Movimento'!$H$42)</f>
        <v/>
      </c>
      <c r="AG250" s="42">
        <f>IF('3 Movimento'!$I$42="",AF250,'3 Movimento'!$I$42)</f>
        <v/>
      </c>
      <c r="AH250" s="42">
        <f>IF('1 Loja'!D$18="",-1,'1 Loja'!D$18*24)</f>
        <v/>
      </c>
      <c r="AI250" s="42">
        <f>IF('1 Loja'!D$19="",-1,'1 Loja'!D$19*24)</f>
        <v/>
      </c>
      <c r="AJ250" s="42">
        <f>IF('1 Loja'!D$20="",-1,'1 Loja'!D$20*24)</f>
        <v/>
      </c>
      <c r="AK250" s="42">
        <f>IF('1 Loja'!D$21="",-1,'1 Loja'!D$21*24)</f>
        <v/>
      </c>
      <c r="AL250" s="42">
        <f>IF(AND('3 Movimento'!$B$42="",'3 Movimento'!$C$42="",OR('1 Loja'!D$16="",'1 Loja'!D$17="")),1,0)</f>
        <v/>
      </c>
    </row>
    <row r="251">
      <c r="A251" s="39">
        <f>IF('3 Movimento'!$A$43="","",'3 Movimento'!$A$43)</f>
        <v/>
      </c>
      <c r="B251" s="39" t="inlineStr">
        <is>
          <t>Segunda</t>
        </is>
      </c>
      <c r="C251" s="40">
        <f>IF(OR($A251="",$AF251=""),"",IF($AL251=1,0,IF(IF($AE251&gt;$AD251,AND(C$4&gt;=$AD251,C$4&lt;$AE251),OR(C$4&gt;=$AD251,C$4&lt;$AE251)),IF(OR(AND(C$4&gt;=$AH251,C$4&lt;$AI251),AND(C$4&gt;=$AJ251,C$4&lt;$AK251)),$AG251,$AF251),0)))</f>
        <v/>
      </c>
      <c r="D251" s="40">
        <f>IF(OR($A251="",$AF251=""),"",IF($AL251=1,0,IF(IF($AE251&gt;$AD251,AND(D$4&gt;=$AD251,D$4&lt;$AE251),OR(D$4&gt;=$AD251,D$4&lt;$AE251)),IF(OR(AND(D$4&gt;=$AH251,D$4&lt;$AI251),AND(D$4&gt;=$AJ251,D$4&lt;$AK251)),$AG251,$AF251),0)))</f>
        <v/>
      </c>
      <c r="E251" s="40">
        <f>IF(OR($A251="",$AF251=""),"",IF($AL251=1,0,IF(IF($AE251&gt;$AD251,AND(E$4&gt;=$AD251,E$4&lt;$AE251),OR(E$4&gt;=$AD251,E$4&lt;$AE251)),IF(OR(AND(E$4&gt;=$AH251,E$4&lt;$AI251),AND(E$4&gt;=$AJ251,E$4&lt;$AK251)),$AG251,$AF251),0)))</f>
        <v/>
      </c>
      <c r="F251" s="40">
        <f>IF(OR($A251="",$AF251=""),"",IF($AL251=1,0,IF(IF($AE251&gt;$AD251,AND(F$4&gt;=$AD251,F$4&lt;$AE251),OR(F$4&gt;=$AD251,F$4&lt;$AE251)),IF(OR(AND(F$4&gt;=$AH251,F$4&lt;$AI251),AND(F$4&gt;=$AJ251,F$4&lt;$AK251)),$AG251,$AF251),0)))</f>
        <v/>
      </c>
      <c r="G251" s="40">
        <f>IF(OR($A251="",$AF251=""),"",IF($AL251=1,0,IF(IF($AE251&gt;$AD251,AND(G$4&gt;=$AD251,G$4&lt;$AE251),OR(G$4&gt;=$AD251,G$4&lt;$AE251)),IF(OR(AND(G$4&gt;=$AH251,G$4&lt;$AI251),AND(G$4&gt;=$AJ251,G$4&lt;$AK251)),$AG251,$AF251),0)))</f>
        <v/>
      </c>
      <c r="H251" s="40">
        <f>IF(OR($A251="",$AF251=""),"",IF($AL251=1,0,IF(IF($AE251&gt;$AD251,AND(H$4&gt;=$AD251,H$4&lt;$AE251),OR(H$4&gt;=$AD251,H$4&lt;$AE251)),IF(OR(AND(H$4&gt;=$AH251,H$4&lt;$AI251),AND(H$4&gt;=$AJ251,H$4&lt;$AK251)),$AG251,$AF251),0)))</f>
        <v/>
      </c>
      <c r="I251" s="40">
        <f>IF(OR($A251="",$AF251=""),"",IF($AL251=1,0,IF(IF($AE251&gt;$AD251,AND(I$4&gt;=$AD251,I$4&lt;$AE251),OR(I$4&gt;=$AD251,I$4&lt;$AE251)),IF(OR(AND(I$4&gt;=$AH251,I$4&lt;$AI251),AND(I$4&gt;=$AJ251,I$4&lt;$AK251)),$AG251,$AF251),0)))</f>
        <v/>
      </c>
      <c r="J251" s="40">
        <f>IF(OR($A251="",$AF251=""),"",IF($AL251=1,0,IF(IF($AE251&gt;$AD251,AND(J$4&gt;=$AD251,J$4&lt;$AE251),OR(J$4&gt;=$AD251,J$4&lt;$AE251)),IF(OR(AND(J$4&gt;=$AH251,J$4&lt;$AI251),AND(J$4&gt;=$AJ251,J$4&lt;$AK251)),$AG251,$AF251),0)))</f>
        <v/>
      </c>
      <c r="K251" s="40">
        <f>IF(OR($A251="",$AF251=""),"",IF($AL251=1,0,IF(IF($AE251&gt;$AD251,AND(K$4&gt;=$AD251,K$4&lt;$AE251),OR(K$4&gt;=$AD251,K$4&lt;$AE251)),IF(OR(AND(K$4&gt;=$AH251,K$4&lt;$AI251),AND(K$4&gt;=$AJ251,K$4&lt;$AK251)),$AG251,$AF251),0)))</f>
        <v/>
      </c>
      <c r="L251" s="40">
        <f>IF(OR($A251="",$AF251=""),"",IF($AL251=1,0,IF(IF($AE251&gt;$AD251,AND(L$4&gt;=$AD251,L$4&lt;$AE251),OR(L$4&gt;=$AD251,L$4&lt;$AE251)),IF(OR(AND(L$4&gt;=$AH251,L$4&lt;$AI251),AND(L$4&gt;=$AJ251,L$4&lt;$AK251)),$AG251,$AF251),0)))</f>
        <v/>
      </c>
      <c r="M251" s="40">
        <f>IF(OR($A251="",$AF251=""),"",IF($AL251=1,0,IF(IF($AE251&gt;$AD251,AND(M$4&gt;=$AD251,M$4&lt;$AE251),OR(M$4&gt;=$AD251,M$4&lt;$AE251)),IF(OR(AND(M$4&gt;=$AH251,M$4&lt;$AI251),AND(M$4&gt;=$AJ251,M$4&lt;$AK251)),$AG251,$AF251),0)))</f>
        <v/>
      </c>
      <c r="N251" s="40">
        <f>IF(OR($A251="",$AF251=""),"",IF($AL251=1,0,IF(IF($AE251&gt;$AD251,AND(N$4&gt;=$AD251,N$4&lt;$AE251),OR(N$4&gt;=$AD251,N$4&lt;$AE251)),IF(OR(AND(N$4&gt;=$AH251,N$4&lt;$AI251),AND(N$4&gt;=$AJ251,N$4&lt;$AK251)),$AG251,$AF251),0)))</f>
        <v/>
      </c>
      <c r="O251" s="40">
        <f>IF(OR($A251="",$AF251=""),"",IF($AL251=1,0,IF(IF($AE251&gt;$AD251,AND(O$4&gt;=$AD251,O$4&lt;$AE251),OR(O$4&gt;=$AD251,O$4&lt;$AE251)),IF(OR(AND(O$4&gt;=$AH251,O$4&lt;$AI251),AND(O$4&gt;=$AJ251,O$4&lt;$AK251)),$AG251,$AF251),0)))</f>
        <v/>
      </c>
      <c r="P251" s="40">
        <f>IF(OR($A251="",$AF251=""),"",IF($AL251=1,0,IF(IF($AE251&gt;$AD251,AND(P$4&gt;=$AD251,P$4&lt;$AE251),OR(P$4&gt;=$AD251,P$4&lt;$AE251)),IF(OR(AND(P$4&gt;=$AH251,P$4&lt;$AI251),AND(P$4&gt;=$AJ251,P$4&lt;$AK251)),$AG251,$AF251),0)))</f>
        <v/>
      </c>
      <c r="Q251" s="40">
        <f>IF(OR($A251="",$AF251=""),"",IF($AL251=1,0,IF(IF($AE251&gt;$AD251,AND(Q$4&gt;=$AD251,Q$4&lt;$AE251),OR(Q$4&gt;=$AD251,Q$4&lt;$AE251)),IF(OR(AND(Q$4&gt;=$AH251,Q$4&lt;$AI251),AND(Q$4&gt;=$AJ251,Q$4&lt;$AK251)),$AG251,$AF251),0)))</f>
        <v/>
      </c>
      <c r="R251" s="40">
        <f>IF(OR($A251="",$AF251=""),"",IF($AL251=1,0,IF(IF($AE251&gt;$AD251,AND(R$4&gt;=$AD251,R$4&lt;$AE251),OR(R$4&gt;=$AD251,R$4&lt;$AE251)),IF(OR(AND(R$4&gt;=$AH251,R$4&lt;$AI251),AND(R$4&gt;=$AJ251,R$4&lt;$AK251)),$AG251,$AF251),0)))</f>
        <v/>
      </c>
      <c r="S251" s="40">
        <f>IF(OR($A251="",$AF251=""),"",IF($AL251=1,0,IF(IF($AE251&gt;$AD251,AND(S$4&gt;=$AD251,S$4&lt;$AE251),OR(S$4&gt;=$AD251,S$4&lt;$AE251)),IF(OR(AND(S$4&gt;=$AH251,S$4&lt;$AI251),AND(S$4&gt;=$AJ251,S$4&lt;$AK251)),$AG251,$AF251),0)))</f>
        <v/>
      </c>
      <c r="T251" s="40">
        <f>IF(OR($A251="",$AF251=""),"",IF($AL251=1,0,IF(IF($AE251&gt;$AD251,AND(T$4&gt;=$AD251,T$4&lt;$AE251),OR(T$4&gt;=$AD251,T$4&lt;$AE251)),IF(OR(AND(T$4&gt;=$AH251,T$4&lt;$AI251),AND(T$4&gt;=$AJ251,T$4&lt;$AK251)),$AG251,$AF251),0)))</f>
        <v/>
      </c>
      <c r="U251" s="40">
        <f>IF(OR($A251="",$AF251=""),"",IF($AL251=1,0,IF(IF($AE251&gt;$AD251,AND(U$4&gt;=$AD251,U$4&lt;$AE251),OR(U$4&gt;=$AD251,U$4&lt;$AE251)),IF(OR(AND(U$4&gt;=$AH251,U$4&lt;$AI251),AND(U$4&gt;=$AJ251,U$4&lt;$AK251)),$AG251,$AF251),0)))</f>
        <v/>
      </c>
      <c r="V251" s="40">
        <f>IF(OR($A251="",$AF251=""),"",IF($AL251=1,0,IF(IF($AE251&gt;$AD251,AND(V$4&gt;=$AD251,V$4&lt;$AE251),OR(V$4&gt;=$AD251,V$4&lt;$AE251)),IF(OR(AND(V$4&gt;=$AH251,V$4&lt;$AI251),AND(V$4&gt;=$AJ251,V$4&lt;$AK251)),$AG251,$AF251),0)))</f>
        <v/>
      </c>
      <c r="W251" s="40">
        <f>IF(OR($A251="",$AF251=""),"",IF($AL251=1,0,IF(IF($AE251&gt;$AD251,AND(W$4&gt;=$AD251,W$4&lt;$AE251),OR(W$4&gt;=$AD251,W$4&lt;$AE251)),IF(OR(AND(W$4&gt;=$AH251,W$4&lt;$AI251),AND(W$4&gt;=$AJ251,W$4&lt;$AK251)),$AG251,$AF251),0)))</f>
        <v/>
      </c>
      <c r="X251" s="40">
        <f>IF(OR($A251="",$AF251=""),"",IF($AL251=1,0,IF(IF($AE251&gt;$AD251,AND(X$4&gt;=$AD251,X$4&lt;$AE251),OR(X$4&gt;=$AD251,X$4&lt;$AE251)),IF(OR(AND(X$4&gt;=$AH251,X$4&lt;$AI251),AND(X$4&gt;=$AJ251,X$4&lt;$AK251)),$AG251,$AF251),0)))</f>
        <v/>
      </c>
      <c r="Y251" s="40">
        <f>IF(OR($A251="",$AF251=""),"",IF($AL251=1,0,IF(IF($AE251&gt;$AD251,AND(Y$4&gt;=$AD251,Y$4&lt;$AE251),OR(Y$4&gt;=$AD251,Y$4&lt;$AE251)),IF(OR(AND(Y$4&gt;=$AH251,Y$4&lt;$AI251),AND(Y$4&gt;=$AJ251,Y$4&lt;$AK251)),$AG251,$AF251),0)))</f>
        <v/>
      </c>
      <c r="Z251" s="40">
        <f>IF(OR($A251="",$AF251=""),"",IF($AL251=1,0,IF(IF($AE251&gt;$AD251,AND(Z$4&gt;=$AD251,Z$4&lt;$AE251),OR(Z$4&gt;=$AD251,Z$4&lt;$AE251)),IF(OR(AND(Z$4&gt;=$AH251,Z$4&lt;$AI251),AND(Z$4&gt;=$AJ251,Z$4&lt;$AK251)),$AG251,$AF251),0)))</f>
        <v/>
      </c>
      <c r="AA251" s="41">
        <f>IF($A251="","",SUM(C251:Z251))</f>
        <v/>
      </c>
      <c r="AC251" s="42" t="n">
        <v>1</v>
      </c>
      <c r="AD251" s="42">
        <f>IF('3 Movimento'!$B$43&lt;&gt;"",'3 Movimento'!$B$43,IF('1 Loja'!B$16="",0,'1 Loja'!B$16))*24</f>
        <v/>
      </c>
      <c r="AE251" s="42">
        <f>IF('3 Movimento'!$C$43&lt;&gt;"",'3 Movimento'!$C$43,IF('1 Loja'!B$17="",0,'1 Loja'!B$17))*24</f>
        <v/>
      </c>
      <c r="AF251" s="42">
        <f>IF('3 Movimento'!$D$43="","",'3 Movimento'!$D$43)</f>
        <v/>
      </c>
      <c r="AG251" s="42">
        <f>IF('3 Movimento'!$E$43="",AF251,'3 Movimento'!$E$43)</f>
        <v/>
      </c>
      <c r="AH251" s="42">
        <f>IF('1 Loja'!B$18="",-1,'1 Loja'!B$18*24)</f>
        <v/>
      </c>
      <c r="AI251" s="42">
        <f>IF('1 Loja'!B$19="",-1,'1 Loja'!B$19*24)</f>
        <v/>
      </c>
      <c r="AJ251" s="42">
        <f>IF('1 Loja'!B$20="",-1,'1 Loja'!B$20*24)</f>
        <v/>
      </c>
      <c r="AK251" s="42">
        <f>IF('1 Loja'!B$21="",-1,'1 Loja'!B$21*24)</f>
        <v/>
      </c>
      <c r="AL251" s="42">
        <f>IF(AND('3 Movimento'!$B$43="",'3 Movimento'!$C$43="",OR('1 Loja'!B$16="",'1 Loja'!B$17="")),1,0)</f>
        <v/>
      </c>
    </row>
    <row r="252">
      <c r="A252" s="39">
        <f>IF('3 Movimento'!$A$43="","",'3 Movimento'!$A$43)</f>
        <v/>
      </c>
      <c r="B252" s="39" t="inlineStr">
        <is>
          <t>Terça</t>
        </is>
      </c>
      <c r="C252" s="40">
        <f>IF(OR($A252="",$AF252=""),"",IF($AL252=1,0,IF(IF($AE252&gt;$AD252,AND(C$4&gt;=$AD252,C$4&lt;$AE252),OR(C$4&gt;=$AD252,C$4&lt;$AE252)),IF(OR(AND(C$4&gt;=$AH252,C$4&lt;$AI252),AND(C$4&gt;=$AJ252,C$4&lt;$AK252)),$AG252,$AF252),0)))</f>
        <v/>
      </c>
      <c r="D252" s="40">
        <f>IF(OR($A252="",$AF252=""),"",IF($AL252=1,0,IF(IF($AE252&gt;$AD252,AND(D$4&gt;=$AD252,D$4&lt;$AE252),OR(D$4&gt;=$AD252,D$4&lt;$AE252)),IF(OR(AND(D$4&gt;=$AH252,D$4&lt;$AI252),AND(D$4&gt;=$AJ252,D$4&lt;$AK252)),$AG252,$AF252),0)))</f>
        <v/>
      </c>
      <c r="E252" s="40">
        <f>IF(OR($A252="",$AF252=""),"",IF($AL252=1,0,IF(IF($AE252&gt;$AD252,AND(E$4&gt;=$AD252,E$4&lt;$AE252),OR(E$4&gt;=$AD252,E$4&lt;$AE252)),IF(OR(AND(E$4&gt;=$AH252,E$4&lt;$AI252),AND(E$4&gt;=$AJ252,E$4&lt;$AK252)),$AG252,$AF252),0)))</f>
        <v/>
      </c>
      <c r="F252" s="40">
        <f>IF(OR($A252="",$AF252=""),"",IF($AL252=1,0,IF(IF($AE252&gt;$AD252,AND(F$4&gt;=$AD252,F$4&lt;$AE252),OR(F$4&gt;=$AD252,F$4&lt;$AE252)),IF(OR(AND(F$4&gt;=$AH252,F$4&lt;$AI252),AND(F$4&gt;=$AJ252,F$4&lt;$AK252)),$AG252,$AF252),0)))</f>
        <v/>
      </c>
      <c r="G252" s="40">
        <f>IF(OR($A252="",$AF252=""),"",IF($AL252=1,0,IF(IF($AE252&gt;$AD252,AND(G$4&gt;=$AD252,G$4&lt;$AE252),OR(G$4&gt;=$AD252,G$4&lt;$AE252)),IF(OR(AND(G$4&gt;=$AH252,G$4&lt;$AI252),AND(G$4&gt;=$AJ252,G$4&lt;$AK252)),$AG252,$AF252),0)))</f>
        <v/>
      </c>
      <c r="H252" s="40">
        <f>IF(OR($A252="",$AF252=""),"",IF($AL252=1,0,IF(IF($AE252&gt;$AD252,AND(H$4&gt;=$AD252,H$4&lt;$AE252),OR(H$4&gt;=$AD252,H$4&lt;$AE252)),IF(OR(AND(H$4&gt;=$AH252,H$4&lt;$AI252),AND(H$4&gt;=$AJ252,H$4&lt;$AK252)),$AG252,$AF252),0)))</f>
        <v/>
      </c>
      <c r="I252" s="40">
        <f>IF(OR($A252="",$AF252=""),"",IF($AL252=1,0,IF(IF($AE252&gt;$AD252,AND(I$4&gt;=$AD252,I$4&lt;$AE252),OR(I$4&gt;=$AD252,I$4&lt;$AE252)),IF(OR(AND(I$4&gt;=$AH252,I$4&lt;$AI252),AND(I$4&gt;=$AJ252,I$4&lt;$AK252)),$AG252,$AF252),0)))</f>
        <v/>
      </c>
      <c r="J252" s="40">
        <f>IF(OR($A252="",$AF252=""),"",IF($AL252=1,0,IF(IF($AE252&gt;$AD252,AND(J$4&gt;=$AD252,J$4&lt;$AE252),OR(J$4&gt;=$AD252,J$4&lt;$AE252)),IF(OR(AND(J$4&gt;=$AH252,J$4&lt;$AI252),AND(J$4&gt;=$AJ252,J$4&lt;$AK252)),$AG252,$AF252),0)))</f>
        <v/>
      </c>
      <c r="K252" s="40">
        <f>IF(OR($A252="",$AF252=""),"",IF($AL252=1,0,IF(IF($AE252&gt;$AD252,AND(K$4&gt;=$AD252,K$4&lt;$AE252),OR(K$4&gt;=$AD252,K$4&lt;$AE252)),IF(OR(AND(K$4&gt;=$AH252,K$4&lt;$AI252),AND(K$4&gt;=$AJ252,K$4&lt;$AK252)),$AG252,$AF252),0)))</f>
        <v/>
      </c>
      <c r="L252" s="40">
        <f>IF(OR($A252="",$AF252=""),"",IF($AL252=1,0,IF(IF($AE252&gt;$AD252,AND(L$4&gt;=$AD252,L$4&lt;$AE252),OR(L$4&gt;=$AD252,L$4&lt;$AE252)),IF(OR(AND(L$4&gt;=$AH252,L$4&lt;$AI252),AND(L$4&gt;=$AJ252,L$4&lt;$AK252)),$AG252,$AF252),0)))</f>
        <v/>
      </c>
      <c r="M252" s="40">
        <f>IF(OR($A252="",$AF252=""),"",IF($AL252=1,0,IF(IF($AE252&gt;$AD252,AND(M$4&gt;=$AD252,M$4&lt;$AE252),OR(M$4&gt;=$AD252,M$4&lt;$AE252)),IF(OR(AND(M$4&gt;=$AH252,M$4&lt;$AI252),AND(M$4&gt;=$AJ252,M$4&lt;$AK252)),$AG252,$AF252),0)))</f>
        <v/>
      </c>
      <c r="N252" s="40">
        <f>IF(OR($A252="",$AF252=""),"",IF($AL252=1,0,IF(IF($AE252&gt;$AD252,AND(N$4&gt;=$AD252,N$4&lt;$AE252),OR(N$4&gt;=$AD252,N$4&lt;$AE252)),IF(OR(AND(N$4&gt;=$AH252,N$4&lt;$AI252),AND(N$4&gt;=$AJ252,N$4&lt;$AK252)),$AG252,$AF252),0)))</f>
        <v/>
      </c>
      <c r="O252" s="40">
        <f>IF(OR($A252="",$AF252=""),"",IF($AL252=1,0,IF(IF($AE252&gt;$AD252,AND(O$4&gt;=$AD252,O$4&lt;$AE252),OR(O$4&gt;=$AD252,O$4&lt;$AE252)),IF(OR(AND(O$4&gt;=$AH252,O$4&lt;$AI252),AND(O$4&gt;=$AJ252,O$4&lt;$AK252)),$AG252,$AF252),0)))</f>
        <v/>
      </c>
      <c r="P252" s="40">
        <f>IF(OR($A252="",$AF252=""),"",IF($AL252=1,0,IF(IF($AE252&gt;$AD252,AND(P$4&gt;=$AD252,P$4&lt;$AE252),OR(P$4&gt;=$AD252,P$4&lt;$AE252)),IF(OR(AND(P$4&gt;=$AH252,P$4&lt;$AI252),AND(P$4&gt;=$AJ252,P$4&lt;$AK252)),$AG252,$AF252),0)))</f>
        <v/>
      </c>
      <c r="Q252" s="40">
        <f>IF(OR($A252="",$AF252=""),"",IF($AL252=1,0,IF(IF($AE252&gt;$AD252,AND(Q$4&gt;=$AD252,Q$4&lt;$AE252),OR(Q$4&gt;=$AD252,Q$4&lt;$AE252)),IF(OR(AND(Q$4&gt;=$AH252,Q$4&lt;$AI252),AND(Q$4&gt;=$AJ252,Q$4&lt;$AK252)),$AG252,$AF252),0)))</f>
        <v/>
      </c>
      <c r="R252" s="40">
        <f>IF(OR($A252="",$AF252=""),"",IF($AL252=1,0,IF(IF($AE252&gt;$AD252,AND(R$4&gt;=$AD252,R$4&lt;$AE252),OR(R$4&gt;=$AD252,R$4&lt;$AE252)),IF(OR(AND(R$4&gt;=$AH252,R$4&lt;$AI252),AND(R$4&gt;=$AJ252,R$4&lt;$AK252)),$AG252,$AF252),0)))</f>
        <v/>
      </c>
      <c r="S252" s="40">
        <f>IF(OR($A252="",$AF252=""),"",IF($AL252=1,0,IF(IF($AE252&gt;$AD252,AND(S$4&gt;=$AD252,S$4&lt;$AE252),OR(S$4&gt;=$AD252,S$4&lt;$AE252)),IF(OR(AND(S$4&gt;=$AH252,S$4&lt;$AI252),AND(S$4&gt;=$AJ252,S$4&lt;$AK252)),$AG252,$AF252),0)))</f>
        <v/>
      </c>
      <c r="T252" s="40">
        <f>IF(OR($A252="",$AF252=""),"",IF($AL252=1,0,IF(IF($AE252&gt;$AD252,AND(T$4&gt;=$AD252,T$4&lt;$AE252),OR(T$4&gt;=$AD252,T$4&lt;$AE252)),IF(OR(AND(T$4&gt;=$AH252,T$4&lt;$AI252),AND(T$4&gt;=$AJ252,T$4&lt;$AK252)),$AG252,$AF252),0)))</f>
        <v/>
      </c>
      <c r="U252" s="40">
        <f>IF(OR($A252="",$AF252=""),"",IF($AL252=1,0,IF(IF($AE252&gt;$AD252,AND(U$4&gt;=$AD252,U$4&lt;$AE252),OR(U$4&gt;=$AD252,U$4&lt;$AE252)),IF(OR(AND(U$4&gt;=$AH252,U$4&lt;$AI252),AND(U$4&gt;=$AJ252,U$4&lt;$AK252)),$AG252,$AF252),0)))</f>
        <v/>
      </c>
      <c r="V252" s="40">
        <f>IF(OR($A252="",$AF252=""),"",IF($AL252=1,0,IF(IF($AE252&gt;$AD252,AND(V$4&gt;=$AD252,V$4&lt;$AE252),OR(V$4&gt;=$AD252,V$4&lt;$AE252)),IF(OR(AND(V$4&gt;=$AH252,V$4&lt;$AI252),AND(V$4&gt;=$AJ252,V$4&lt;$AK252)),$AG252,$AF252),0)))</f>
        <v/>
      </c>
      <c r="W252" s="40">
        <f>IF(OR($A252="",$AF252=""),"",IF($AL252=1,0,IF(IF($AE252&gt;$AD252,AND(W$4&gt;=$AD252,W$4&lt;$AE252),OR(W$4&gt;=$AD252,W$4&lt;$AE252)),IF(OR(AND(W$4&gt;=$AH252,W$4&lt;$AI252),AND(W$4&gt;=$AJ252,W$4&lt;$AK252)),$AG252,$AF252),0)))</f>
        <v/>
      </c>
      <c r="X252" s="40">
        <f>IF(OR($A252="",$AF252=""),"",IF($AL252=1,0,IF(IF($AE252&gt;$AD252,AND(X$4&gt;=$AD252,X$4&lt;$AE252),OR(X$4&gt;=$AD252,X$4&lt;$AE252)),IF(OR(AND(X$4&gt;=$AH252,X$4&lt;$AI252),AND(X$4&gt;=$AJ252,X$4&lt;$AK252)),$AG252,$AF252),0)))</f>
        <v/>
      </c>
      <c r="Y252" s="40">
        <f>IF(OR($A252="",$AF252=""),"",IF($AL252=1,0,IF(IF($AE252&gt;$AD252,AND(Y$4&gt;=$AD252,Y$4&lt;$AE252),OR(Y$4&gt;=$AD252,Y$4&lt;$AE252)),IF(OR(AND(Y$4&gt;=$AH252,Y$4&lt;$AI252),AND(Y$4&gt;=$AJ252,Y$4&lt;$AK252)),$AG252,$AF252),0)))</f>
        <v/>
      </c>
      <c r="Z252" s="40">
        <f>IF(OR($A252="",$AF252=""),"",IF($AL252=1,0,IF(IF($AE252&gt;$AD252,AND(Z$4&gt;=$AD252,Z$4&lt;$AE252),OR(Z$4&gt;=$AD252,Z$4&lt;$AE252)),IF(OR(AND(Z$4&gt;=$AH252,Z$4&lt;$AI252),AND(Z$4&gt;=$AJ252,Z$4&lt;$AK252)),$AG252,$AF252),0)))</f>
        <v/>
      </c>
      <c r="AA252" s="41">
        <f>IF($A252="","",SUM(C252:Z252))</f>
        <v/>
      </c>
      <c r="AC252" s="42" t="n">
        <v>1</v>
      </c>
      <c r="AD252" s="42">
        <f>IF('3 Movimento'!$B$43&lt;&gt;"",'3 Movimento'!$B$43,IF('1 Loja'!B$16="",0,'1 Loja'!B$16))*24</f>
        <v/>
      </c>
      <c r="AE252" s="42">
        <f>IF('3 Movimento'!$C$43&lt;&gt;"",'3 Movimento'!$C$43,IF('1 Loja'!B$17="",0,'1 Loja'!B$17))*24</f>
        <v/>
      </c>
      <c r="AF252" s="42">
        <f>IF('3 Movimento'!$D$43="","",'3 Movimento'!$D$43)</f>
        <v/>
      </c>
      <c r="AG252" s="42">
        <f>IF('3 Movimento'!$E$43="",AF252,'3 Movimento'!$E$43)</f>
        <v/>
      </c>
      <c r="AH252" s="42">
        <f>IF('1 Loja'!B$18="",-1,'1 Loja'!B$18*24)</f>
        <v/>
      </c>
      <c r="AI252" s="42">
        <f>IF('1 Loja'!B$19="",-1,'1 Loja'!B$19*24)</f>
        <v/>
      </c>
      <c r="AJ252" s="42">
        <f>IF('1 Loja'!B$20="",-1,'1 Loja'!B$20*24)</f>
        <v/>
      </c>
      <c r="AK252" s="42">
        <f>IF('1 Loja'!B$21="",-1,'1 Loja'!B$21*24)</f>
        <v/>
      </c>
      <c r="AL252" s="42">
        <f>IF(AND('3 Movimento'!$B$43="",'3 Movimento'!$C$43="",OR('1 Loja'!B$16="",'1 Loja'!B$17="")),1,0)</f>
        <v/>
      </c>
    </row>
    <row r="253">
      <c r="A253" s="39">
        <f>IF('3 Movimento'!$A$43="","",'3 Movimento'!$A$43)</f>
        <v/>
      </c>
      <c r="B253" s="39" t="inlineStr">
        <is>
          <t>Quarta</t>
        </is>
      </c>
      <c r="C253" s="40">
        <f>IF(OR($A253="",$AF253=""),"",IF($AL253=1,0,IF(IF($AE253&gt;$AD253,AND(C$4&gt;=$AD253,C$4&lt;$AE253),OR(C$4&gt;=$AD253,C$4&lt;$AE253)),IF(OR(AND(C$4&gt;=$AH253,C$4&lt;$AI253),AND(C$4&gt;=$AJ253,C$4&lt;$AK253)),$AG253,$AF253),0)))</f>
        <v/>
      </c>
      <c r="D253" s="40">
        <f>IF(OR($A253="",$AF253=""),"",IF($AL253=1,0,IF(IF($AE253&gt;$AD253,AND(D$4&gt;=$AD253,D$4&lt;$AE253),OR(D$4&gt;=$AD253,D$4&lt;$AE253)),IF(OR(AND(D$4&gt;=$AH253,D$4&lt;$AI253),AND(D$4&gt;=$AJ253,D$4&lt;$AK253)),$AG253,$AF253),0)))</f>
        <v/>
      </c>
      <c r="E253" s="40">
        <f>IF(OR($A253="",$AF253=""),"",IF($AL253=1,0,IF(IF($AE253&gt;$AD253,AND(E$4&gt;=$AD253,E$4&lt;$AE253),OR(E$4&gt;=$AD253,E$4&lt;$AE253)),IF(OR(AND(E$4&gt;=$AH253,E$4&lt;$AI253),AND(E$4&gt;=$AJ253,E$4&lt;$AK253)),$AG253,$AF253),0)))</f>
        <v/>
      </c>
      <c r="F253" s="40">
        <f>IF(OR($A253="",$AF253=""),"",IF($AL253=1,0,IF(IF($AE253&gt;$AD253,AND(F$4&gt;=$AD253,F$4&lt;$AE253),OR(F$4&gt;=$AD253,F$4&lt;$AE253)),IF(OR(AND(F$4&gt;=$AH253,F$4&lt;$AI253),AND(F$4&gt;=$AJ253,F$4&lt;$AK253)),$AG253,$AF253),0)))</f>
        <v/>
      </c>
      <c r="G253" s="40">
        <f>IF(OR($A253="",$AF253=""),"",IF($AL253=1,0,IF(IF($AE253&gt;$AD253,AND(G$4&gt;=$AD253,G$4&lt;$AE253),OR(G$4&gt;=$AD253,G$4&lt;$AE253)),IF(OR(AND(G$4&gt;=$AH253,G$4&lt;$AI253),AND(G$4&gt;=$AJ253,G$4&lt;$AK253)),$AG253,$AF253),0)))</f>
        <v/>
      </c>
      <c r="H253" s="40">
        <f>IF(OR($A253="",$AF253=""),"",IF($AL253=1,0,IF(IF($AE253&gt;$AD253,AND(H$4&gt;=$AD253,H$4&lt;$AE253),OR(H$4&gt;=$AD253,H$4&lt;$AE253)),IF(OR(AND(H$4&gt;=$AH253,H$4&lt;$AI253),AND(H$4&gt;=$AJ253,H$4&lt;$AK253)),$AG253,$AF253),0)))</f>
        <v/>
      </c>
      <c r="I253" s="40">
        <f>IF(OR($A253="",$AF253=""),"",IF($AL253=1,0,IF(IF($AE253&gt;$AD253,AND(I$4&gt;=$AD253,I$4&lt;$AE253),OR(I$4&gt;=$AD253,I$4&lt;$AE253)),IF(OR(AND(I$4&gt;=$AH253,I$4&lt;$AI253),AND(I$4&gt;=$AJ253,I$4&lt;$AK253)),$AG253,$AF253),0)))</f>
        <v/>
      </c>
      <c r="J253" s="40">
        <f>IF(OR($A253="",$AF253=""),"",IF($AL253=1,0,IF(IF($AE253&gt;$AD253,AND(J$4&gt;=$AD253,J$4&lt;$AE253),OR(J$4&gt;=$AD253,J$4&lt;$AE253)),IF(OR(AND(J$4&gt;=$AH253,J$4&lt;$AI253),AND(J$4&gt;=$AJ253,J$4&lt;$AK253)),$AG253,$AF253),0)))</f>
        <v/>
      </c>
      <c r="K253" s="40">
        <f>IF(OR($A253="",$AF253=""),"",IF($AL253=1,0,IF(IF($AE253&gt;$AD253,AND(K$4&gt;=$AD253,K$4&lt;$AE253),OR(K$4&gt;=$AD253,K$4&lt;$AE253)),IF(OR(AND(K$4&gt;=$AH253,K$4&lt;$AI253),AND(K$4&gt;=$AJ253,K$4&lt;$AK253)),$AG253,$AF253),0)))</f>
        <v/>
      </c>
      <c r="L253" s="40">
        <f>IF(OR($A253="",$AF253=""),"",IF($AL253=1,0,IF(IF($AE253&gt;$AD253,AND(L$4&gt;=$AD253,L$4&lt;$AE253),OR(L$4&gt;=$AD253,L$4&lt;$AE253)),IF(OR(AND(L$4&gt;=$AH253,L$4&lt;$AI253),AND(L$4&gt;=$AJ253,L$4&lt;$AK253)),$AG253,$AF253),0)))</f>
        <v/>
      </c>
      <c r="M253" s="40">
        <f>IF(OR($A253="",$AF253=""),"",IF($AL253=1,0,IF(IF($AE253&gt;$AD253,AND(M$4&gt;=$AD253,M$4&lt;$AE253),OR(M$4&gt;=$AD253,M$4&lt;$AE253)),IF(OR(AND(M$4&gt;=$AH253,M$4&lt;$AI253),AND(M$4&gt;=$AJ253,M$4&lt;$AK253)),$AG253,$AF253),0)))</f>
        <v/>
      </c>
      <c r="N253" s="40">
        <f>IF(OR($A253="",$AF253=""),"",IF($AL253=1,0,IF(IF($AE253&gt;$AD253,AND(N$4&gt;=$AD253,N$4&lt;$AE253),OR(N$4&gt;=$AD253,N$4&lt;$AE253)),IF(OR(AND(N$4&gt;=$AH253,N$4&lt;$AI253),AND(N$4&gt;=$AJ253,N$4&lt;$AK253)),$AG253,$AF253),0)))</f>
        <v/>
      </c>
      <c r="O253" s="40">
        <f>IF(OR($A253="",$AF253=""),"",IF($AL253=1,0,IF(IF($AE253&gt;$AD253,AND(O$4&gt;=$AD253,O$4&lt;$AE253),OR(O$4&gt;=$AD253,O$4&lt;$AE253)),IF(OR(AND(O$4&gt;=$AH253,O$4&lt;$AI253),AND(O$4&gt;=$AJ253,O$4&lt;$AK253)),$AG253,$AF253),0)))</f>
        <v/>
      </c>
      <c r="P253" s="40">
        <f>IF(OR($A253="",$AF253=""),"",IF($AL253=1,0,IF(IF($AE253&gt;$AD253,AND(P$4&gt;=$AD253,P$4&lt;$AE253),OR(P$4&gt;=$AD253,P$4&lt;$AE253)),IF(OR(AND(P$4&gt;=$AH253,P$4&lt;$AI253),AND(P$4&gt;=$AJ253,P$4&lt;$AK253)),$AG253,$AF253),0)))</f>
        <v/>
      </c>
      <c r="Q253" s="40">
        <f>IF(OR($A253="",$AF253=""),"",IF($AL253=1,0,IF(IF($AE253&gt;$AD253,AND(Q$4&gt;=$AD253,Q$4&lt;$AE253),OR(Q$4&gt;=$AD253,Q$4&lt;$AE253)),IF(OR(AND(Q$4&gt;=$AH253,Q$4&lt;$AI253),AND(Q$4&gt;=$AJ253,Q$4&lt;$AK253)),$AG253,$AF253),0)))</f>
        <v/>
      </c>
      <c r="R253" s="40">
        <f>IF(OR($A253="",$AF253=""),"",IF($AL253=1,0,IF(IF($AE253&gt;$AD253,AND(R$4&gt;=$AD253,R$4&lt;$AE253),OR(R$4&gt;=$AD253,R$4&lt;$AE253)),IF(OR(AND(R$4&gt;=$AH253,R$4&lt;$AI253),AND(R$4&gt;=$AJ253,R$4&lt;$AK253)),$AG253,$AF253),0)))</f>
        <v/>
      </c>
      <c r="S253" s="40">
        <f>IF(OR($A253="",$AF253=""),"",IF($AL253=1,0,IF(IF($AE253&gt;$AD253,AND(S$4&gt;=$AD253,S$4&lt;$AE253),OR(S$4&gt;=$AD253,S$4&lt;$AE253)),IF(OR(AND(S$4&gt;=$AH253,S$4&lt;$AI253),AND(S$4&gt;=$AJ253,S$4&lt;$AK253)),$AG253,$AF253),0)))</f>
        <v/>
      </c>
      <c r="T253" s="40">
        <f>IF(OR($A253="",$AF253=""),"",IF($AL253=1,0,IF(IF($AE253&gt;$AD253,AND(T$4&gt;=$AD253,T$4&lt;$AE253),OR(T$4&gt;=$AD253,T$4&lt;$AE253)),IF(OR(AND(T$4&gt;=$AH253,T$4&lt;$AI253),AND(T$4&gt;=$AJ253,T$4&lt;$AK253)),$AG253,$AF253),0)))</f>
        <v/>
      </c>
      <c r="U253" s="40">
        <f>IF(OR($A253="",$AF253=""),"",IF($AL253=1,0,IF(IF($AE253&gt;$AD253,AND(U$4&gt;=$AD253,U$4&lt;$AE253),OR(U$4&gt;=$AD253,U$4&lt;$AE253)),IF(OR(AND(U$4&gt;=$AH253,U$4&lt;$AI253),AND(U$4&gt;=$AJ253,U$4&lt;$AK253)),$AG253,$AF253),0)))</f>
        <v/>
      </c>
      <c r="V253" s="40">
        <f>IF(OR($A253="",$AF253=""),"",IF($AL253=1,0,IF(IF($AE253&gt;$AD253,AND(V$4&gt;=$AD253,V$4&lt;$AE253),OR(V$4&gt;=$AD253,V$4&lt;$AE253)),IF(OR(AND(V$4&gt;=$AH253,V$4&lt;$AI253),AND(V$4&gt;=$AJ253,V$4&lt;$AK253)),$AG253,$AF253),0)))</f>
        <v/>
      </c>
      <c r="W253" s="40">
        <f>IF(OR($A253="",$AF253=""),"",IF($AL253=1,0,IF(IF($AE253&gt;$AD253,AND(W$4&gt;=$AD253,W$4&lt;$AE253),OR(W$4&gt;=$AD253,W$4&lt;$AE253)),IF(OR(AND(W$4&gt;=$AH253,W$4&lt;$AI253),AND(W$4&gt;=$AJ253,W$4&lt;$AK253)),$AG253,$AF253),0)))</f>
        <v/>
      </c>
      <c r="X253" s="40">
        <f>IF(OR($A253="",$AF253=""),"",IF($AL253=1,0,IF(IF($AE253&gt;$AD253,AND(X$4&gt;=$AD253,X$4&lt;$AE253),OR(X$4&gt;=$AD253,X$4&lt;$AE253)),IF(OR(AND(X$4&gt;=$AH253,X$4&lt;$AI253),AND(X$4&gt;=$AJ253,X$4&lt;$AK253)),$AG253,$AF253),0)))</f>
        <v/>
      </c>
      <c r="Y253" s="40">
        <f>IF(OR($A253="",$AF253=""),"",IF($AL253=1,0,IF(IF($AE253&gt;$AD253,AND(Y$4&gt;=$AD253,Y$4&lt;$AE253),OR(Y$4&gt;=$AD253,Y$4&lt;$AE253)),IF(OR(AND(Y$4&gt;=$AH253,Y$4&lt;$AI253),AND(Y$4&gt;=$AJ253,Y$4&lt;$AK253)),$AG253,$AF253),0)))</f>
        <v/>
      </c>
      <c r="Z253" s="40">
        <f>IF(OR($A253="",$AF253=""),"",IF($AL253=1,0,IF(IF($AE253&gt;$AD253,AND(Z$4&gt;=$AD253,Z$4&lt;$AE253),OR(Z$4&gt;=$AD253,Z$4&lt;$AE253)),IF(OR(AND(Z$4&gt;=$AH253,Z$4&lt;$AI253),AND(Z$4&gt;=$AJ253,Z$4&lt;$AK253)),$AG253,$AF253),0)))</f>
        <v/>
      </c>
      <c r="AA253" s="41">
        <f>IF($A253="","",SUM(C253:Z253))</f>
        <v/>
      </c>
      <c r="AC253" s="42" t="n">
        <v>1</v>
      </c>
      <c r="AD253" s="42">
        <f>IF('3 Movimento'!$B$43&lt;&gt;"",'3 Movimento'!$B$43,IF('1 Loja'!B$16="",0,'1 Loja'!B$16))*24</f>
        <v/>
      </c>
      <c r="AE253" s="42">
        <f>IF('3 Movimento'!$C$43&lt;&gt;"",'3 Movimento'!$C$43,IF('1 Loja'!B$17="",0,'1 Loja'!B$17))*24</f>
        <v/>
      </c>
      <c r="AF253" s="42">
        <f>IF('3 Movimento'!$D$43="","",'3 Movimento'!$D$43)</f>
        <v/>
      </c>
      <c r="AG253" s="42">
        <f>IF('3 Movimento'!$E$43="",AF253,'3 Movimento'!$E$43)</f>
        <v/>
      </c>
      <c r="AH253" s="42">
        <f>IF('1 Loja'!B$18="",-1,'1 Loja'!B$18*24)</f>
        <v/>
      </c>
      <c r="AI253" s="42">
        <f>IF('1 Loja'!B$19="",-1,'1 Loja'!B$19*24)</f>
        <v/>
      </c>
      <c r="AJ253" s="42">
        <f>IF('1 Loja'!B$20="",-1,'1 Loja'!B$20*24)</f>
        <v/>
      </c>
      <c r="AK253" s="42">
        <f>IF('1 Loja'!B$21="",-1,'1 Loja'!B$21*24)</f>
        <v/>
      </c>
      <c r="AL253" s="42">
        <f>IF(AND('3 Movimento'!$B$43="",'3 Movimento'!$C$43="",OR('1 Loja'!B$16="",'1 Loja'!B$17="")),1,0)</f>
        <v/>
      </c>
    </row>
    <row r="254">
      <c r="A254" s="39">
        <f>IF('3 Movimento'!$A$43="","",'3 Movimento'!$A$43)</f>
        <v/>
      </c>
      <c r="B254" s="39" t="inlineStr">
        <is>
          <t>Quinta</t>
        </is>
      </c>
      <c r="C254" s="40">
        <f>IF(OR($A254="",$AF254=""),"",IF($AL254=1,0,IF(IF($AE254&gt;$AD254,AND(C$4&gt;=$AD254,C$4&lt;$AE254),OR(C$4&gt;=$AD254,C$4&lt;$AE254)),IF(OR(AND(C$4&gt;=$AH254,C$4&lt;$AI254),AND(C$4&gt;=$AJ254,C$4&lt;$AK254)),$AG254,$AF254),0)))</f>
        <v/>
      </c>
      <c r="D254" s="40">
        <f>IF(OR($A254="",$AF254=""),"",IF($AL254=1,0,IF(IF($AE254&gt;$AD254,AND(D$4&gt;=$AD254,D$4&lt;$AE254),OR(D$4&gt;=$AD254,D$4&lt;$AE254)),IF(OR(AND(D$4&gt;=$AH254,D$4&lt;$AI254),AND(D$4&gt;=$AJ254,D$4&lt;$AK254)),$AG254,$AF254),0)))</f>
        <v/>
      </c>
      <c r="E254" s="40">
        <f>IF(OR($A254="",$AF254=""),"",IF($AL254=1,0,IF(IF($AE254&gt;$AD254,AND(E$4&gt;=$AD254,E$4&lt;$AE254),OR(E$4&gt;=$AD254,E$4&lt;$AE254)),IF(OR(AND(E$4&gt;=$AH254,E$4&lt;$AI254),AND(E$4&gt;=$AJ254,E$4&lt;$AK254)),$AG254,$AF254),0)))</f>
        <v/>
      </c>
      <c r="F254" s="40">
        <f>IF(OR($A254="",$AF254=""),"",IF($AL254=1,0,IF(IF($AE254&gt;$AD254,AND(F$4&gt;=$AD254,F$4&lt;$AE254),OR(F$4&gt;=$AD254,F$4&lt;$AE254)),IF(OR(AND(F$4&gt;=$AH254,F$4&lt;$AI254),AND(F$4&gt;=$AJ254,F$4&lt;$AK254)),$AG254,$AF254),0)))</f>
        <v/>
      </c>
      <c r="G254" s="40">
        <f>IF(OR($A254="",$AF254=""),"",IF($AL254=1,0,IF(IF($AE254&gt;$AD254,AND(G$4&gt;=$AD254,G$4&lt;$AE254),OR(G$4&gt;=$AD254,G$4&lt;$AE254)),IF(OR(AND(G$4&gt;=$AH254,G$4&lt;$AI254),AND(G$4&gt;=$AJ254,G$4&lt;$AK254)),$AG254,$AF254),0)))</f>
        <v/>
      </c>
      <c r="H254" s="40">
        <f>IF(OR($A254="",$AF254=""),"",IF($AL254=1,0,IF(IF($AE254&gt;$AD254,AND(H$4&gt;=$AD254,H$4&lt;$AE254),OR(H$4&gt;=$AD254,H$4&lt;$AE254)),IF(OR(AND(H$4&gt;=$AH254,H$4&lt;$AI254),AND(H$4&gt;=$AJ254,H$4&lt;$AK254)),$AG254,$AF254),0)))</f>
        <v/>
      </c>
      <c r="I254" s="40">
        <f>IF(OR($A254="",$AF254=""),"",IF($AL254=1,0,IF(IF($AE254&gt;$AD254,AND(I$4&gt;=$AD254,I$4&lt;$AE254),OR(I$4&gt;=$AD254,I$4&lt;$AE254)),IF(OR(AND(I$4&gt;=$AH254,I$4&lt;$AI254),AND(I$4&gt;=$AJ254,I$4&lt;$AK254)),$AG254,$AF254),0)))</f>
        <v/>
      </c>
      <c r="J254" s="40">
        <f>IF(OR($A254="",$AF254=""),"",IF($AL254=1,0,IF(IF($AE254&gt;$AD254,AND(J$4&gt;=$AD254,J$4&lt;$AE254),OR(J$4&gt;=$AD254,J$4&lt;$AE254)),IF(OR(AND(J$4&gt;=$AH254,J$4&lt;$AI254),AND(J$4&gt;=$AJ254,J$4&lt;$AK254)),$AG254,$AF254),0)))</f>
        <v/>
      </c>
      <c r="K254" s="40">
        <f>IF(OR($A254="",$AF254=""),"",IF($AL254=1,0,IF(IF($AE254&gt;$AD254,AND(K$4&gt;=$AD254,K$4&lt;$AE254),OR(K$4&gt;=$AD254,K$4&lt;$AE254)),IF(OR(AND(K$4&gt;=$AH254,K$4&lt;$AI254),AND(K$4&gt;=$AJ254,K$4&lt;$AK254)),$AG254,$AF254),0)))</f>
        <v/>
      </c>
      <c r="L254" s="40">
        <f>IF(OR($A254="",$AF254=""),"",IF($AL254=1,0,IF(IF($AE254&gt;$AD254,AND(L$4&gt;=$AD254,L$4&lt;$AE254),OR(L$4&gt;=$AD254,L$4&lt;$AE254)),IF(OR(AND(L$4&gt;=$AH254,L$4&lt;$AI254),AND(L$4&gt;=$AJ254,L$4&lt;$AK254)),$AG254,$AF254),0)))</f>
        <v/>
      </c>
      <c r="M254" s="40">
        <f>IF(OR($A254="",$AF254=""),"",IF($AL254=1,0,IF(IF($AE254&gt;$AD254,AND(M$4&gt;=$AD254,M$4&lt;$AE254),OR(M$4&gt;=$AD254,M$4&lt;$AE254)),IF(OR(AND(M$4&gt;=$AH254,M$4&lt;$AI254),AND(M$4&gt;=$AJ254,M$4&lt;$AK254)),$AG254,$AF254),0)))</f>
        <v/>
      </c>
      <c r="N254" s="40">
        <f>IF(OR($A254="",$AF254=""),"",IF($AL254=1,0,IF(IF($AE254&gt;$AD254,AND(N$4&gt;=$AD254,N$4&lt;$AE254),OR(N$4&gt;=$AD254,N$4&lt;$AE254)),IF(OR(AND(N$4&gt;=$AH254,N$4&lt;$AI254),AND(N$4&gt;=$AJ254,N$4&lt;$AK254)),$AG254,$AF254),0)))</f>
        <v/>
      </c>
      <c r="O254" s="40">
        <f>IF(OR($A254="",$AF254=""),"",IF($AL254=1,0,IF(IF($AE254&gt;$AD254,AND(O$4&gt;=$AD254,O$4&lt;$AE254),OR(O$4&gt;=$AD254,O$4&lt;$AE254)),IF(OR(AND(O$4&gt;=$AH254,O$4&lt;$AI254),AND(O$4&gt;=$AJ254,O$4&lt;$AK254)),$AG254,$AF254),0)))</f>
        <v/>
      </c>
      <c r="P254" s="40">
        <f>IF(OR($A254="",$AF254=""),"",IF($AL254=1,0,IF(IF($AE254&gt;$AD254,AND(P$4&gt;=$AD254,P$4&lt;$AE254),OR(P$4&gt;=$AD254,P$4&lt;$AE254)),IF(OR(AND(P$4&gt;=$AH254,P$4&lt;$AI254),AND(P$4&gt;=$AJ254,P$4&lt;$AK254)),$AG254,$AF254),0)))</f>
        <v/>
      </c>
      <c r="Q254" s="40">
        <f>IF(OR($A254="",$AF254=""),"",IF($AL254=1,0,IF(IF($AE254&gt;$AD254,AND(Q$4&gt;=$AD254,Q$4&lt;$AE254),OR(Q$4&gt;=$AD254,Q$4&lt;$AE254)),IF(OR(AND(Q$4&gt;=$AH254,Q$4&lt;$AI254),AND(Q$4&gt;=$AJ254,Q$4&lt;$AK254)),$AG254,$AF254),0)))</f>
        <v/>
      </c>
      <c r="R254" s="40">
        <f>IF(OR($A254="",$AF254=""),"",IF($AL254=1,0,IF(IF($AE254&gt;$AD254,AND(R$4&gt;=$AD254,R$4&lt;$AE254),OR(R$4&gt;=$AD254,R$4&lt;$AE254)),IF(OR(AND(R$4&gt;=$AH254,R$4&lt;$AI254),AND(R$4&gt;=$AJ254,R$4&lt;$AK254)),$AG254,$AF254),0)))</f>
        <v/>
      </c>
      <c r="S254" s="40">
        <f>IF(OR($A254="",$AF254=""),"",IF($AL254=1,0,IF(IF($AE254&gt;$AD254,AND(S$4&gt;=$AD254,S$4&lt;$AE254),OR(S$4&gt;=$AD254,S$4&lt;$AE254)),IF(OR(AND(S$4&gt;=$AH254,S$4&lt;$AI254),AND(S$4&gt;=$AJ254,S$4&lt;$AK254)),$AG254,$AF254),0)))</f>
        <v/>
      </c>
      <c r="T254" s="40">
        <f>IF(OR($A254="",$AF254=""),"",IF($AL254=1,0,IF(IF($AE254&gt;$AD254,AND(T$4&gt;=$AD254,T$4&lt;$AE254),OR(T$4&gt;=$AD254,T$4&lt;$AE254)),IF(OR(AND(T$4&gt;=$AH254,T$4&lt;$AI254),AND(T$4&gt;=$AJ254,T$4&lt;$AK254)),$AG254,$AF254),0)))</f>
        <v/>
      </c>
      <c r="U254" s="40">
        <f>IF(OR($A254="",$AF254=""),"",IF($AL254=1,0,IF(IF($AE254&gt;$AD254,AND(U$4&gt;=$AD254,U$4&lt;$AE254),OR(U$4&gt;=$AD254,U$4&lt;$AE254)),IF(OR(AND(U$4&gt;=$AH254,U$4&lt;$AI254),AND(U$4&gt;=$AJ254,U$4&lt;$AK254)),$AG254,$AF254),0)))</f>
        <v/>
      </c>
      <c r="V254" s="40">
        <f>IF(OR($A254="",$AF254=""),"",IF($AL254=1,0,IF(IF($AE254&gt;$AD254,AND(V$4&gt;=$AD254,V$4&lt;$AE254),OR(V$4&gt;=$AD254,V$4&lt;$AE254)),IF(OR(AND(V$4&gt;=$AH254,V$4&lt;$AI254),AND(V$4&gt;=$AJ254,V$4&lt;$AK254)),$AG254,$AF254),0)))</f>
        <v/>
      </c>
      <c r="W254" s="40">
        <f>IF(OR($A254="",$AF254=""),"",IF($AL254=1,0,IF(IF($AE254&gt;$AD254,AND(W$4&gt;=$AD254,W$4&lt;$AE254),OR(W$4&gt;=$AD254,W$4&lt;$AE254)),IF(OR(AND(W$4&gt;=$AH254,W$4&lt;$AI254),AND(W$4&gt;=$AJ254,W$4&lt;$AK254)),$AG254,$AF254),0)))</f>
        <v/>
      </c>
      <c r="X254" s="40">
        <f>IF(OR($A254="",$AF254=""),"",IF($AL254=1,0,IF(IF($AE254&gt;$AD254,AND(X$4&gt;=$AD254,X$4&lt;$AE254),OR(X$4&gt;=$AD254,X$4&lt;$AE254)),IF(OR(AND(X$4&gt;=$AH254,X$4&lt;$AI254),AND(X$4&gt;=$AJ254,X$4&lt;$AK254)),$AG254,$AF254),0)))</f>
        <v/>
      </c>
      <c r="Y254" s="40">
        <f>IF(OR($A254="",$AF254=""),"",IF($AL254=1,0,IF(IF($AE254&gt;$AD254,AND(Y$4&gt;=$AD254,Y$4&lt;$AE254),OR(Y$4&gt;=$AD254,Y$4&lt;$AE254)),IF(OR(AND(Y$4&gt;=$AH254,Y$4&lt;$AI254),AND(Y$4&gt;=$AJ254,Y$4&lt;$AK254)),$AG254,$AF254),0)))</f>
        <v/>
      </c>
      <c r="Z254" s="40">
        <f>IF(OR($A254="",$AF254=""),"",IF($AL254=1,0,IF(IF($AE254&gt;$AD254,AND(Z$4&gt;=$AD254,Z$4&lt;$AE254),OR(Z$4&gt;=$AD254,Z$4&lt;$AE254)),IF(OR(AND(Z$4&gt;=$AH254,Z$4&lt;$AI254),AND(Z$4&gt;=$AJ254,Z$4&lt;$AK254)),$AG254,$AF254),0)))</f>
        <v/>
      </c>
      <c r="AA254" s="41">
        <f>IF($A254="","",SUM(C254:Z254))</f>
        <v/>
      </c>
      <c r="AC254" s="42" t="n">
        <v>1</v>
      </c>
      <c r="AD254" s="42">
        <f>IF('3 Movimento'!$B$43&lt;&gt;"",'3 Movimento'!$B$43,IF('1 Loja'!B$16="",0,'1 Loja'!B$16))*24</f>
        <v/>
      </c>
      <c r="AE254" s="42">
        <f>IF('3 Movimento'!$C$43&lt;&gt;"",'3 Movimento'!$C$43,IF('1 Loja'!B$17="",0,'1 Loja'!B$17))*24</f>
        <v/>
      </c>
      <c r="AF254" s="42">
        <f>IF('3 Movimento'!$D$43="","",'3 Movimento'!$D$43)</f>
        <v/>
      </c>
      <c r="AG254" s="42">
        <f>IF('3 Movimento'!$E$43="",AF254,'3 Movimento'!$E$43)</f>
        <v/>
      </c>
      <c r="AH254" s="42">
        <f>IF('1 Loja'!B$18="",-1,'1 Loja'!B$18*24)</f>
        <v/>
      </c>
      <c r="AI254" s="42">
        <f>IF('1 Loja'!B$19="",-1,'1 Loja'!B$19*24)</f>
        <v/>
      </c>
      <c r="AJ254" s="42">
        <f>IF('1 Loja'!B$20="",-1,'1 Loja'!B$20*24)</f>
        <v/>
      </c>
      <c r="AK254" s="42">
        <f>IF('1 Loja'!B$21="",-1,'1 Loja'!B$21*24)</f>
        <v/>
      </c>
      <c r="AL254" s="42">
        <f>IF(AND('3 Movimento'!$B$43="",'3 Movimento'!$C$43="",OR('1 Loja'!B$16="",'1 Loja'!B$17="")),1,0)</f>
        <v/>
      </c>
    </row>
    <row r="255">
      <c r="A255" s="39">
        <f>IF('3 Movimento'!$A$43="","",'3 Movimento'!$A$43)</f>
        <v/>
      </c>
      <c r="B255" s="39" t="inlineStr">
        <is>
          <t>Sexta</t>
        </is>
      </c>
      <c r="C255" s="40">
        <f>IF(OR($A255="",$AF255=""),"",IF($AL255=1,0,IF(IF($AE255&gt;$AD255,AND(C$4&gt;=$AD255,C$4&lt;$AE255),OR(C$4&gt;=$AD255,C$4&lt;$AE255)),IF(OR(AND(C$4&gt;=$AH255,C$4&lt;$AI255),AND(C$4&gt;=$AJ255,C$4&lt;$AK255)),$AG255,$AF255),0)))</f>
        <v/>
      </c>
      <c r="D255" s="40">
        <f>IF(OR($A255="",$AF255=""),"",IF($AL255=1,0,IF(IF($AE255&gt;$AD255,AND(D$4&gt;=$AD255,D$4&lt;$AE255),OR(D$4&gt;=$AD255,D$4&lt;$AE255)),IF(OR(AND(D$4&gt;=$AH255,D$4&lt;$AI255),AND(D$4&gt;=$AJ255,D$4&lt;$AK255)),$AG255,$AF255),0)))</f>
        <v/>
      </c>
      <c r="E255" s="40">
        <f>IF(OR($A255="",$AF255=""),"",IF($AL255=1,0,IF(IF($AE255&gt;$AD255,AND(E$4&gt;=$AD255,E$4&lt;$AE255),OR(E$4&gt;=$AD255,E$4&lt;$AE255)),IF(OR(AND(E$4&gt;=$AH255,E$4&lt;$AI255),AND(E$4&gt;=$AJ255,E$4&lt;$AK255)),$AG255,$AF255),0)))</f>
        <v/>
      </c>
      <c r="F255" s="40">
        <f>IF(OR($A255="",$AF255=""),"",IF($AL255=1,0,IF(IF($AE255&gt;$AD255,AND(F$4&gt;=$AD255,F$4&lt;$AE255),OR(F$4&gt;=$AD255,F$4&lt;$AE255)),IF(OR(AND(F$4&gt;=$AH255,F$4&lt;$AI255),AND(F$4&gt;=$AJ255,F$4&lt;$AK255)),$AG255,$AF255),0)))</f>
        <v/>
      </c>
      <c r="G255" s="40">
        <f>IF(OR($A255="",$AF255=""),"",IF($AL255=1,0,IF(IF($AE255&gt;$AD255,AND(G$4&gt;=$AD255,G$4&lt;$AE255),OR(G$4&gt;=$AD255,G$4&lt;$AE255)),IF(OR(AND(G$4&gt;=$AH255,G$4&lt;$AI255),AND(G$4&gt;=$AJ255,G$4&lt;$AK255)),$AG255,$AF255),0)))</f>
        <v/>
      </c>
      <c r="H255" s="40">
        <f>IF(OR($A255="",$AF255=""),"",IF($AL255=1,0,IF(IF($AE255&gt;$AD255,AND(H$4&gt;=$AD255,H$4&lt;$AE255),OR(H$4&gt;=$AD255,H$4&lt;$AE255)),IF(OR(AND(H$4&gt;=$AH255,H$4&lt;$AI255),AND(H$4&gt;=$AJ255,H$4&lt;$AK255)),$AG255,$AF255),0)))</f>
        <v/>
      </c>
      <c r="I255" s="40">
        <f>IF(OR($A255="",$AF255=""),"",IF($AL255=1,0,IF(IF($AE255&gt;$AD255,AND(I$4&gt;=$AD255,I$4&lt;$AE255),OR(I$4&gt;=$AD255,I$4&lt;$AE255)),IF(OR(AND(I$4&gt;=$AH255,I$4&lt;$AI255),AND(I$4&gt;=$AJ255,I$4&lt;$AK255)),$AG255,$AF255),0)))</f>
        <v/>
      </c>
      <c r="J255" s="40">
        <f>IF(OR($A255="",$AF255=""),"",IF($AL255=1,0,IF(IF($AE255&gt;$AD255,AND(J$4&gt;=$AD255,J$4&lt;$AE255),OR(J$4&gt;=$AD255,J$4&lt;$AE255)),IF(OR(AND(J$4&gt;=$AH255,J$4&lt;$AI255),AND(J$4&gt;=$AJ255,J$4&lt;$AK255)),$AG255,$AF255),0)))</f>
        <v/>
      </c>
      <c r="K255" s="40">
        <f>IF(OR($A255="",$AF255=""),"",IF($AL255=1,0,IF(IF($AE255&gt;$AD255,AND(K$4&gt;=$AD255,K$4&lt;$AE255),OR(K$4&gt;=$AD255,K$4&lt;$AE255)),IF(OR(AND(K$4&gt;=$AH255,K$4&lt;$AI255),AND(K$4&gt;=$AJ255,K$4&lt;$AK255)),$AG255,$AF255),0)))</f>
        <v/>
      </c>
      <c r="L255" s="40">
        <f>IF(OR($A255="",$AF255=""),"",IF($AL255=1,0,IF(IF($AE255&gt;$AD255,AND(L$4&gt;=$AD255,L$4&lt;$AE255),OR(L$4&gt;=$AD255,L$4&lt;$AE255)),IF(OR(AND(L$4&gt;=$AH255,L$4&lt;$AI255),AND(L$4&gt;=$AJ255,L$4&lt;$AK255)),$AG255,$AF255),0)))</f>
        <v/>
      </c>
      <c r="M255" s="40">
        <f>IF(OR($A255="",$AF255=""),"",IF($AL255=1,0,IF(IF($AE255&gt;$AD255,AND(M$4&gt;=$AD255,M$4&lt;$AE255),OR(M$4&gt;=$AD255,M$4&lt;$AE255)),IF(OR(AND(M$4&gt;=$AH255,M$4&lt;$AI255),AND(M$4&gt;=$AJ255,M$4&lt;$AK255)),$AG255,$AF255),0)))</f>
        <v/>
      </c>
      <c r="N255" s="40">
        <f>IF(OR($A255="",$AF255=""),"",IF($AL255=1,0,IF(IF($AE255&gt;$AD255,AND(N$4&gt;=$AD255,N$4&lt;$AE255),OR(N$4&gt;=$AD255,N$4&lt;$AE255)),IF(OR(AND(N$4&gt;=$AH255,N$4&lt;$AI255),AND(N$4&gt;=$AJ255,N$4&lt;$AK255)),$AG255,$AF255),0)))</f>
        <v/>
      </c>
      <c r="O255" s="40">
        <f>IF(OR($A255="",$AF255=""),"",IF($AL255=1,0,IF(IF($AE255&gt;$AD255,AND(O$4&gt;=$AD255,O$4&lt;$AE255),OR(O$4&gt;=$AD255,O$4&lt;$AE255)),IF(OR(AND(O$4&gt;=$AH255,O$4&lt;$AI255),AND(O$4&gt;=$AJ255,O$4&lt;$AK255)),$AG255,$AF255),0)))</f>
        <v/>
      </c>
      <c r="P255" s="40">
        <f>IF(OR($A255="",$AF255=""),"",IF($AL255=1,0,IF(IF($AE255&gt;$AD255,AND(P$4&gt;=$AD255,P$4&lt;$AE255),OR(P$4&gt;=$AD255,P$4&lt;$AE255)),IF(OR(AND(P$4&gt;=$AH255,P$4&lt;$AI255),AND(P$4&gt;=$AJ255,P$4&lt;$AK255)),$AG255,$AF255),0)))</f>
        <v/>
      </c>
      <c r="Q255" s="40">
        <f>IF(OR($A255="",$AF255=""),"",IF($AL255=1,0,IF(IF($AE255&gt;$AD255,AND(Q$4&gt;=$AD255,Q$4&lt;$AE255),OR(Q$4&gt;=$AD255,Q$4&lt;$AE255)),IF(OR(AND(Q$4&gt;=$AH255,Q$4&lt;$AI255),AND(Q$4&gt;=$AJ255,Q$4&lt;$AK255)),$AG255,$AF255),0)))</f>
        <v/>
      </c>
      <c r="R255" s="40">
        <f>IF(OR($A255="",$AF255=""),"",IF($AL255=1,0,IF(IF($AE255&gt;$AD255,AND(R$4&gt;=$AD255,R$4&lt;$AE255),OR(R$4&gt;=$AD255,R$4&lt;$AE255)),IF(OR(AND(R$4&gt;=$AH255,R$4&lt;$AI255),AND(R$4&gt;=$AJ255,R$4&lt;$AK255)),$AG255,$AF255),0)))</f>
        <v/>
      </c>
      <c r="S255" s="40">
        <f>IF(OR($A255="",$AF255=""),"",IF($AL255=1,0,IF(IF($AE255&gt;$AD255,AND(S$4&gt;=$AD255,S$4&lt;$AE255),OR(S$4&gt;=$AD255,S$4&lt;$AE255)),IF(OR(AND(S$4&gt;=$AH255,S$4&lt;$AI255),AND(S$4&gt;=$AJ255,S$4&lt;$AK255)),$AG255,$AF255),0)))</f>
        <v/>
      </c>
      <c r="T255" s="40">
        <f>IF(OR($A255="",$AF255=""),"",IF($AL255=1,0,IF(IF($AE255&gt;$AD255,AND(T$4&gt;=$AD255,T$4&lt;$AE255),OR(T$4&gt;=$AD255,T$4&lt;$AE255)),IF(OR(AND(T$4&gt;=$AH255,T$4&lt;$AI255),AND(T$4&gt;=$AJ255,T$4&lt;$AK255)),$AG255,$AF255),0)))</f>
        <v/>
      </c>
      <c r="U255" s="40">
        <f>IF(OR($A255="",$AF255=""),"",IF($AL255=1,0,IF(IF($AE255&gt;$AD255,AND(U$4&gt;=$AD255,U$4&lt;$AE255),OR(U$4&gt;=$AD255,U$4&lt;$AE255)),IF(OR(AND(U$4&gt;=$AH255,U$4&lt;$AI255),AND(U$4&gt;=$AJ255,U$4&lt;$AK255)),$AG255,$AF255),0)))</f>
        <v/>
      </c>
      <c r="V255" s="40">
        <f>IF(OR($A255="",$AF255=""),"",IF($AL255=1,0,IF(IF($AE255&gt;$AD255,AND(V$4&gt;=$AD255,V$4&lt;$AE255),OR(V$4&gt;=$AD255,V$4&lt;$AE255)),IF(OR(AND(V$4&gt;=$AH255,V$4&lt;$AI255),AND(V$4&gt;=$AJ255,V$4&lt;$AK255)),$AG255,$AF255),0)))</f>
        <v/>
      </c>
      <c r="W255" s="40">
        <f>IF(OR($A255="",$AF255=""),"",IF($AL255=1,0,IF(IF($AE255&gt;$AD255,AND(W$4&gt;=$AD255,W$4&lt;$AE255),OR(W$4&gt;=$AD255,W$4&lt;$AE255)),IF(OR(AND(W$4&gt;=$AH255,W$4&lt;$AI255),AND(W$4&gt;=$AJ255,W$4&lt;$AK255)),$AG255,$AF255),0)))</f>
        <v/>
      </c>
      <c r="X255" s="40">
        <f>IF(OR($A255="",$AF255=""),"",IF($AL255=1,0,IF(IF($AE255&gt;$AD255,AND(X$4&gt;=$AD255,X$4&lt;$AE255),OR(X$4&gt;=$AD255,X$4&lt;$AE255)),IF(OR(AND(X$4&gt;=$AH255,X$4&lt;$AI255),AND(X$4&gt;=$AJ255,X$4&lt;$AK255)),$AG255,$AF255),0)))</f>
        <v/>
      </c>
      <c r="Y255" s="40">
        <f>IF(OR($A255="",$AF255=""),"",IF($AL255=1,0,IF(IF($AE255&gt;$AD255,AND(Y$4&gt;=$AD255,Y$4&lt;$AE255),OR(Y$4&gt;=$AD255,Y$4&lt;$AE255)),IF(OR(AND(Y$4&gt;=$AH255,Y$4&lt;$AI255),AND(Y$4&gt;=$AJ255,Y$4&lt;$AK255)),$AG255,$AF255),0)))</f>
        <v/>
      </c>
      <c r="Z255" s="40">
        <f>IF(OR($A255="",$AF255=""),"",IF($AL255=1,0,IF(IF($AE255&gt;$AD255,AND(Z$4&gt;=$AD255,Z$4&lt;$AE255),OR(Z$4&gt;=$AD255,Z$4&lt;$AE255)),IF(OR(AND(Z$4&gt;=$AH255,Z$4&lt;$AI255),AND(Z$4&gt;=$AJ255,Z$4&lt;$AK255)),$AG255,$AF255),0)))</f>
        <v/>
      </c>
      <c r="AA255" s="41">
        <f>IF($A255="","",SUM(C255:Z255))</f>
        <v/>
      </c>
      <c r="AC255" s="42" t="n">
        <v>1</v>
      </c>
      <c r="AD255" s="42">
        <f>IF('3 Movimento'!$B$43&lt;&gt;"",'3 Movimento'!$B$43,IF('1 Loja'!B$16="",0,'1 Loja'!B$16))*24</f>
        <v/>
      </c>
      <c r="AE255" s="42">
        <f>IF('3 Movimento'!$C$43&lt;&gt;"",'3 Movimento'!$C$43,IF('1 Loja'!B$17="",0,'1 Loja'!B$17))*24</f>
        <v/>
      </c>
      <c r="AF255" s="42">
        <f>IF('3 Movimento'!$D$43="","",'3 Movimento'!$D$43)</f>
        <v/>
      </c>
      <c r="AG255" s="42">
        <f>IF('3 Movimento'!$E$43="",AF255,'3 Movimento'!$E$43)</f>
        <v/>
      </c>
      <c r="AH255" s="42">
        <f>IF('1 Loja'!B$18="",-1,'1 Loja'!B$18*24)</f>
        <v/>
      </c>
      <c r="AI255" s="42">
        <f>IF('1 Loja'!B$19="",-1,'1 Loja'!B$19*24)</f>
        <v/>
      </c>
      <c r="AJ255" s="42">
        <f>IF('1 Loja'!B$20="",-1,'1 Loja'!B$20*24)</f>
        <v/>
      </c>
      <c r="AK255" s="42">
        <f>IF('1 Loja'!B$21="",-1,'1 Loja'!B$21*24)</f>
        <v/>
      </c>
      <c r="AL255" s="42">
        <f>IF(AND('3 Movimento'!$B$43="",'3 Movimento'!$C$43="",OR('1 Loja'!B$16="",'1 Loja'!B$17="")),1,0)</f>
        <v/>
      </c>
    </row>
    <row r="256">
      <c r="A256" s="39">
        <f>IF('3 Movimento'!$A$43="","",'3 Movimento'!$A$43)</f>
        <v/>
      </c>
      <c r="B256" s="39" t="inlineStr">
        <is>
          <t>Sábado</t>
        </is>
      </c>
      <c r="C256" s="40">
        <f>IF(OR($A256="",$AF256=""),"",IF($AL256=1,0,IF(IF($AE256&gt;$AD256,AND(C$4&gt;=$AD256,C$4&lt;$AE256),OR(C$4&gt;=$AD256,C$4&lt;$AE256)),IF(OR(AND(C$4&gt;=$AH256,C$4&lt;$AI256),AND(C$4&gt;=$AJ256,C$4&lt;$AK256)),$AG256,$AF256),0)))</f>
        <v/>
      </c>
      <c r="D256" s="40">
        <f>IF(OR($A256="",$AF256=""),"",IF($AL256=1,0,IF(IF($AE256&gt;$AD256,AND(D$4&gt;=$AD256,D$4&lt;$AE256),OR(D$4&gt;=$AD256,D$4&lt;$AE256)),IF(OR(AND(D$4&gt;=$AH256,D$4&lt;$AI256),AND(D$4&gt;=$AJ256,D$4&lt;$AK256)),$AG256,$AF256),0)))</f>
        <v/>
      </c>
      <c r="E256" s="40">
        <f>IF(OR($A256="",$AF256=""),"",IF($AL256=1,0,IF(IF($AE256&gt;$AD256,AND(E$4&gt;=$AD256,E$4&lt;$AE256),OR(E$4&gt;=$AD256,E$4&lt;$AE256)),IF(OR(AND(E$4&gt;=$AH256,E$4&lt;$AI256),AND(E$4&gt;=$AJ256,E$4&lt;$AK256)),$AG256,$AF256),0)))</f>
        <v/>
      </c>
      <c r="F256" s="40">
        <f>IF(OR($A256="",$AF256=""),"",IF($AL256=1,0,IF(IF($AE256&gt;$AD256,AND(F$4&gt;=$AD256,F$4&lt;$AE256),OR(F$4&gt;=$AD256,F$4&lt;$AE256)),IF(OR(AND(F$4&gt;=$AH256,F$4&lt;$AI256),AND(F$4&gt;=$AJ256,F$4&lt;$AK256)),$AG256,$AF256),0)))</f>
        <v/>
      </c>
      <c r="G256" s="40">
        <f>IF(OR($A256="",$AF256=""),"",IF($AL256=1,0,IF(IF($AE256&gt;$AD256,AND(G$4&gt;=$AD256,G$4&lt;$AE256),OR(G$4&gt;=$AD256,G$4&lt;$AE256)),IF(OR(AND(G$4&gt;=$AH256,G$4&lt;$AI256),AND(G$4&gt;=$AJ256,G$4&lt;$AK256)),$AG256,$AF256),0)))</f>
        <v/>
      </c>
      <c r="H256" s="40">
        <f>IF(OR($A256="",$AF256=""),"",IF($AL256=1,0,IF(IF($AE256&gt;$AD256,AND(H$4&gt;=$AD256,H$4&lt;$AE256),OR(H$4&gt;=$AD256,H$4&lt;$AE256)),IF(OR(AND(H$4&gt;=$AH256,H$4&lt;$AI256),AND(H$4&gt;=$AJ256,H$4&lt;$AK256)),$AG256,$AF256),0)))</f>
        <v/>
      </c>
      <c r="I256" s="40">
        <f>IF(OR($A256="",$AF256=""),"",IF($AL256=1,0,IF(IF($AE256&gt;$AD256,AND(I$4&gt;=$AD256,I$4&lt;$AE256),OR(I$4&gt;=$AD256,I$4&lt;$AE256)),IF(OR(AND(I$4&gt;=$AH256,I$4&lt;$AI256),AND(I$4&gt;=$AJ256,I$4&lt;$AK256)),$AG256,$AF256),0)))</f>
        <v/>
      </c>
      <c r="J256" s="40">
        <f>IF(OR($A256="",$AF256=""),"",IF($AL256=1,0,IF(IF($AE256&gt;$AD256,AND(J$4&gt;=$AD256,J$4&lt;$AE256),OR(J$4&gt;=$AD256,J$4&lt;$AE256)),IF(OR(AND(J$4&gt;=$AH256,J$4&lt;$AI256),AND(J$4&gt;=$AJ256,J$4&lt;$AK256)),$AG256,$AF256),0)))</f>
        <v/>
      </c>
      <c r="K256" s="40">
        <f>IF(OR($A256="",$AF256=""),"",IF($AL256=1,0,IF(IF($AE256&gt;$AD256,AND(K$4&gt;=$AD256,K$4&lt;$AE256),OR(K$4&gt;=$AD256,K$4&lt;$AE256)),IF(OR(AND(K$4&gt;=$AH256,K$4&lt;$AI256),AND(K$4&gt;=$AJ256,K$4&lt;$AK256)),$AG256,$AF256),0)))</f>
        <v/>
      </c>
      <c r="L256" s="40">
        <f>IF(OR($A256="",$AF256=""),"",IF($AL256=1,0,IF(IF($AE256&gt;$AD256,AND(L$4&gt;=$AD256,L$4&lt;$AE256),OR(L$4&gt;=$AD256,L$4&lt;$AE256)),IF(OR(AND(L$4&gt;=$AH256,L$4&lt;$AI256),AND(L$4&gt;=$AJ256,L$4&lt;$AK256)),$AG256,$AF256),0)))</f>
        <v/>
      </c>
      <c r="M256" s="40">
        <f>IF(OR($A256="",$AF256=""),"",IF($AL256=1,0,IF(IF($AE256&gt;$AD256,AND(M$4&gt;=$AD256,M$4&lt;$AE256),OR(M$4&gt;=$AD256,M$4&lt;$AE256)),IF(OR(AND(M$4&gt;=$AH256,M$4&lt;$AI256),AND(M$4&gt;=$AJ256,M$4&lt;$AK256)),$AG256,$AF256),0)))</f>
        <v/>
      </c>
      <c r="N256" s="40">
        <f>IF(OR($A256="",$AF256=""),"",IF($AL256=1,0,IF(IF($AE256&gt;$AD256,AND(N$4&gt;=$AD256,N$4&lt;$AE256),OR(N$4&gt;=$AD256,N$4&lt;$AE256)),IF(OR(AND(N$4&gt;=$AH256,N$4&lt;$AI256),AND(N$4&gt;=$AJ256,N$4&lt;$AK256)),$AG256,$AF256),0)))</f>
        <v/>
      </c>
      <c r="O256" s="40">
        <f>IF(OR($A256="",$AF256=""),"",IF($AL256=1,0,IF(IF($AE256&gt;$AD256,AND(O$4&gt;=$AD256,O$4&lt;$AE256),OR(O$4&gt;=$AD256,O$4&lt;$AE256)),IF(OR(AND(O$4&gt;=$AH256,O$4&lt;$AI256),AND(O$4&gt;=$AJ256,O$4&lt;$AK256)),$AG256,$AF256),0)))</f>
        <v/>
      </c>
      <c r="P256" s="40">
        <f>IF(OR($A256="",$AF256=""),"",IF($AL256=1,0,IF(IF($AE256&gt;$AD256,AND(P$4&gt;=$AD256,P$4&lt;$AE256),OR(P$4&gt;=$AD256,P$4&lt;$AE256)),IF(OR(AND(P$4&gt;=$AH256,P$4&lt;$AI256),AND(P$4&gt;=$AJ256,P$4&lt;$AK256)),$AG256,$AF256),0)))</f>
        <v/>
      </c>
      <c r="Q256" s="40">
        <f>IF(OR($A256="",$AF256=""),"",IF($AL256=1,0,IF(IF($AE256&gt;$AD256,AND(Q$4&gt;=$AD256,Q$4&lt;$AE256),OR(Q$4&gt;=$AD256,Q$4&lt;$AE256)),IF(OR(AND(Q$4&gt;=$AH256,Q$4&lt;$AI256),AND(Q$4&gt;=$AJ256,Q$4&lt;$AK256)),$AG256,$AF256),0)))</f>
        <v/>
      </c>
      <c r="R256" s="40">
        <f>IF(OR($A256="",$AF256=""),"",IF($AL256=1,0,IF(IF($AE256&gt;$AD256,AND(R$4&gt;=$AD256,R$4&lt;$AE256),OR(R$4&gt;=$AD256,R$4&lt;$AE256)),IF(OR(AND(R$4&gt;=$AH256,R$4&lt;$AI256),AND(R$4&gt;=$AJ256,R$4&lt;$AK256)),$AG256,$AF256),0)))</f>
        <v/>
      </c>
      <c r="S256" s="40">
        <f>IF(OR($A256="",$AF256=""),"",IF($AL256=1,0,IF(IF($AE256&gt;$AD256,AND(S$4&gt;=$AD256,S$4&lt;$AE256),OR(S$4&gt;=$AD256,S$4&lt;$AE256)),IF(OR(AND(S$4&gt;=$AH256,S$4&lt;$AI256),AND(S$4&gt;=$AJ256,S$4&lt;$AK256)),$AG256,$AF256),0)))</f>
        <v/>
      </c>
      <c r="T256" s="40">
        <f>IF(OR($A256="",$AF256=""),"",IF($AL256=1,0,IF(IF($AE256&gt;$AD256,AND(T$4&gt;=$AD256,T$4&lt;$AE256),OR(T$4&gt;=$AD256,T$4&lt;$AE256)),IF(OR(AND(T$4&gt;=$AH256,T$4&lt;$AI256),AND(T$4&gt;=$AJ256,T$4&lt;$AK256)),$AG256,$AF256),0)))</f>
        <v/>
      </c>
      <c r="U256" s="40">
        <f>IF(OR($A256="",$AF256=""),"",IF($AL256=1,0,IF(IF($AE256&gt;$AD256,AND(U$4&gt;=$AD256,U$4&lt;$AE256),OR(U$4&gt;=$AD256,U$4&lt;$AE256)),IF(OR(AND(U$4&gt;=$AH256,U$4&lt;$AI256),AND(U$4&gt;=$AJ256,U$4&lt;$AK256)),$AG256,$AF256),0)))</f>
        <v/>
      </c>
      <c r="V256" s="40">
        <f>IF(OR($A256="",$AF256=""),"",IF($AL256=1,0,IF(IF($AE256&gt;$AD256,AND(V$4&gt;=$AD256,V$4&lt;$AE256),OR(V$4&gt;=$AD256,V$4&lt;$AE256)),IF(OR(AND(V$4&gt;=$AH256,V$4&lt;$AI256),AND(V$4&gt;=$AJ256,V$4&lt;$AK256)),$AG256,$AF256),0)))</f>
        <v/>
      </c>
      <c r="W256" s="40">
        <f>IF(OR($A256="",$AF256=""),"",IF($AL256=1,0,IF(IF($AE256&gt;$AD256,AND(W$4&gt;=$AD256,W$4&lt;$AE256),OR(W$4&gt;=$AD256,W$4&lt;$AE256)),IF(OR(AND(W$4&gt;=$AH256,W$4&lt;$AI256),AND(W$4&gt;=$AJ256,W$4&lt;$AK256)),$AG256,$AF256),0)))</f>
        <v/>
      </c>
      <c r="X256" s="40">
        <f>IF(OR($A256="",$AF256=""),"",IF($AL256=1,0,IF(IF($AE256&gt;$AD256,AND(X$4&gt;=$AD256,X$4&lt;$AE256),OR(X$4&gt;=$AD256,X$4&lt;$AE256)),IF(OR(AND(X$4&gt;=$AH256,X$4&lt;$AI256),AND(X$4&gt;=$AJ256,X$4&lt;$AK256)),$AG256,$AF256),0)))</f>
        <v/>
      </c>
      <c r="Y256" s="40">
        <f>IF(OR($A256="",$AF256=""),"",IF($AL256=1,0,IF(IF($AE256&gt;$AD256,AND(Y$4&gt;=$AD256,Y$4&lt;$AE256),OR(Y$4&gt;=$AD256,Y$4&lt;$AE256)),IF(OR(AND(Y$4&gt;=$AH256,Y$4&lt;$AI256),AND(Y$4&gt;=$AJ256,Y$4&lt;$AK256)),$AG256,$AF256),0)))</f>
        <v/>
      </c>
      <c r="Z256" s="40">
        <f>IF(OR($A256="",$AF256=""),"",IF($AL256=1,0,IF(IF($AE256&gt;$AD256,AND(Z$4&gt;=$AD256,Z$4&lt;$AE256),OR(Z$4&gt;=$AD256,Z$4&lt;$AE256)),IF(OR(AND(Z$4&gt;=$AH256,Z$4&lt;$AI256),AND(Z$4&gt;=$AJ256,Z$4&lt;$AK256)),$AG256,$AF256),0)))</f>
        <v/>
      </c>
      <c r="AA256" s="41">
        <f>IF($A256="","",SUM(C256:Z256))</f>
        <v/>
      </c>
      <c r="AC256" s="42" t="n">
        <v>2</v>
      </c>
      <c r="AD256" s="42">
        <f>IF('3 Movimento'!$B$43&lt;&gt;"",'3 Movimento'!$B$43,IF('1 Loja'!C$16="",0,'1 Loja'!C$16))*24</f>
        <v/>
      </c>
      <c r="AE256" s="42">
        <f>IF('3 Movimento'!$C$43&lt;&gt;"",'3 Movimento'!$C$43,IF('1 Loja'!C$17="",0,'1 Loja'!C$17))*24</f>
        <v/>
      </c>
      <c r="AF256" s="42">
        <f>IF('3 Movimento'!$F$43="","",'3 Movimento'!$F$43)</f>
        <v/>
      </c>
      <c r="AG256" s="42">
        <f>IF('3 Movimento'!$G$43="",AF256,'3 Movimento'!$G$43)</f>
        <v/>
      </c>
      <c r="AH256" s="42">
        <f>IF('1 Loja'!C$18="",-1,'1 Loja'!C$18*24)</f>
        <v/>
      </c>
      <c r="AI256" s="42">
        <f>IF('1 Loja'!C$19="",-1,'1 Loja'!C$19*24)</f>
        <v/>
      </c>
      <c r="AJ256" s="42">
        <f>IF('1 Loja'!C$20="",-1,'1 Loja'!C$20*24)</f>
        <v/>
      </c>
      <c r="AK256" s="42">
        <f>IF('1 Loja'!C$21="",-1,'1 Loja'!C$21*24)</f>
        <v/>
      </c>
      <c r="AL256" s="42">
        <f>IF(AND('3 Movimento'!$B$43="",'3 Movimento'!$C$43="",OR('1 Loja'!C$16="",'1 Loja'!C$17="")),1,0)</f>
        <v/>
      </c>
    </row>
    <row r="257">
      <c r="A257" s="39">
        <f>IF('3 Movimento'!$A$43="","",'3 Movimento'!$A$43)</f>
        <v/>
      </c>
      <c r="B257" s="39" t="inlineStr">
        <is>
          <t>Domingo</t>
        </is>
      </c>
      <c r="C257" s="40">
        <f>IF(OR($A257="",$AF257=""),"",IF($AL257=1,0,IF(IF($AE257&gt;$AD257,AND(C$4&gt;=$AD257,C$4&lt;$AE257),OR(C$4&gt;=$AD257,C$4&lt;$AE257)),IF(OR(AND(C$4&gt;=$AH257,C$4&lt;$AI257),AND(C$4&gt;=$AJ257,C$4&lt;$AK257)),$AG257,$AF257),0)))</f>
        <v/>
      </c>
      <c r="D257" s="40">
        <f>IF(OR($A257="",$AF257=""),"",IF($AL257=1,0,IF(IF($AE257&gt;$AD257,AND(D$4&gt;=$AD257,D$4&lt;$AE257),OR(D$4&gt;=$AD257,D$4&lt;$AE257)),IF(OR(AND(D$4&gt;=$AH257,D$4&lt;$AI257),AND(D$4&gt;=$AJ257,D$4&lt;$AK257)),$AG257,$AF257),0)))</f>
        <v/>
      </c>
      <c r="E257" s="40">
        <f>IF(OR($A257="",$AF257=""),"",IF($AL257=1,0,IF(IF($AE257&gt;$AD257,AND(E$4&gt;=$AD257,E$4&lt;$AE257),OR(E$4&gt;=$AD257,E$4&lt;$AE257)),IF(OR(AND(E$4&gt;=$AH257,E$4&lt;$AI257),AND(E$4&gt;=$AJ257,E$4&lt;$AK257)),$AG257,$AF257),0)))</f>
        <v/>
      </c>
      <c r="F257" s="40">
        <f>IF(OR($A257="",$AF257=""),"",IF($AL257=1,0,IF(IF($AE257&gt;$AD257,AND(F$4&gt;=$AD257,F$4&lt;$AE257),OR(F$4&gt;=$AD257,F$4&lt;$AE257)),IF(OR(AND(F$4&gt;=$AH257,F$4&lt;$AI257),AND(F$4&gt;=$AJ257,F$4&lt;$AK257)),$AG257,$AF257),0)))</f>
        <v/>
      </c>
      <c r="G257" s="40">
        <f>IF(OR($A257="",$AF257=""),"",IF($AL257=1,0,IF(IF($AE257&gt;$AD257,AND(G$4&gt;=$AD257,G$4&lt;$AE257),OR(G$4&gt;=$AD257,G$4&lt;$AE257)),IF(OR(AND(G$4&gt;=$AH257,G$4&lt;$AI257),AND(G$4&gt;=$AJ257,G$4&lt;$AK257)),$AG257,$AF257),0)))</f>
        <v/>
      </c>
      <c r="H257" s="40">
        <f>IF(OR($A257="",$AF257=""),"",IF($AL257=1,0,IF(IF($AE257&gt;$AD257,AND(H$4&gt;=$AD257,H$4&lt;$AE257),OR(H$4&gt;=$AD257,H$4&lt;$AE257)),IF(OR(AND(H$4&gt;=$AH257,H$4&lt;$AI257),AND(H$4&gt;=$AJ257,H$4&lt;$AK257)),$AG257,$AF257),0)))</f>
        <v/>
      </c>
      <c r="I257" s="40">
        <f>IF(OR($A257="",$AF257=""),"",IF($AL257=1,0,IF(IF($AE257&gt;$AD257,AND(I$4&gt;=$AD257,I$4&lt;$AE257),OR(I$4&gt;=$AD257,I$4&lt;$AE257)),IF(OR(AND(I$4&gt;=$AH257,I$4&lt;$AI257),AND(I$4&gt;=$AJ257,I$4&lt;$AK257)),$AG257,$AF257),0)))</f>
        <v/>
      </c>
      <c r="J257" s="40">
        <f>IF(OR($A257="",$AF257=""),"",IF($AL257=1,0,IF(IF($AE257&gt;$AD257,AND(J$4&gt;=$AD257,J$4&lt;$AE257),OR(J$4&gt;=$AD257,J$4&lt;$AE257)),IF(OR(AND(J$4&gt;=$AH257,J$4&lt;$AI257),AND(J$4&gt;=$AJ257,J$4&lt;$AK257)),$AG257,$AF257),0)))</f>
        <v/>
      </c>
      <c r="K257" s="40">
        <f>IF(OR($A257="",$AF257=""),"",IF($AL257=1,0,IF(IF($AE257&gt;$AD257,AND(K$4&gt;=$AD257,K$4&lt;$AE257),OR(K$4&gt;=$AD257,K$4&lt;$AE257)),IF(OR(AND(K$4&gt;=$AH257,K$4&lt;$AI257),AND(K$4&gt;=$AJ257,K$4&lt;$AK257)),$AG257,$AF257),0)))</f>
        <v/>
      </c>
      <c r="L257" s="40">
        <f>IF(OR($A257="",$AF257=""),"",IF($AL257=1,0,IF(IF($AE257&gt;$AD257,AND(L$4&gt;=$AD257,L$4&lt;$AE257),OR(L$4&gt;=$AD257,L$4&lt;$AE257)),IF(OR(AND(L$4&gt;=$AH257,L$4&lt;$AI257),AND(L$4&gt;=$AJ257,L$4&lt;$AK257)),$AG257,$AF257),0)))</f>
        <v/>
      </c>
      <c r="M257" s="40">
        <f>IF(OR($A257="",$AF257=""),"",IF($AL257=1,0,IF(IF($AE257&gt;$AD257,AND(M$4&gt;=$AD257,M$4&lt;$AE257),OR(M$4&gt;=$AD257,M$4&lt;$AE257)),IF(OR(AND(M$4&gt;=$AH257,M$4&lt;$AI257),AND(M$4&gt;=$AJ257,M$4&lt;$AK257)),$AG257,$AF257),0)))</f>
        <v/>
      </c>
      <c r="N257" s="40">
        <f>IF(OR($A257="",$AF257=""),"",IF($AL257=1,0,IF(IF($AE257&gt;$AD257,AND(N$4&gt;=$AD257,N$4&lt;$AE257),OR(N$4&gt;=$AD257,N$4&lt;$AE257)),IF(OR(AND(N$4&gt;=$AH257,N$4&lt;$AI257),AND(N$4&gt;=$AJ257,N$4&lt;$AK257)),$AG257,$AF257),0)))</f>
        <v/>
      </c>
      <c r="O257" s="40">
        <f>IF(OR($A257="",$AF257=""),"",IF($AL257=1,0,IF(IF($AE257&gt;$AD257,AND(O$4&gt;=$AD257,O$4&lt;$AE257),OR(O$4&gt;=$AD257,O$4&lt;$AE257)),IF(OR(AND(O$4&gt;=$AH257,O$4&lt;$AI257),AND(O$4&gt;=$AJ257,O$4&lt;$AK257)),$AG257,$AF257),0)))</f>
        <v/>
      </c>
      <c r="P257" s="40">
        <f>IF(OR($A257="",$AF257=""),"",IF($AL257=1,0,IF(IF($AE257&gt;$AD257,AND(P$4&gt;=$AD257,P$4&lt;$AE257),OR(P$4&gt;=$AD257,P$4&lt;$AE257)),IF(OR(AND(P$4&gt;=$AH257,P$4&lt;$AI257),AND(P$4&gt;=$AJ257,P$4&lt;$AK257)),$AG257,$AF257),0)))</f>
        <v/>
      </c>
      <c r="Q257" s="40">
        <f>IF(OR($A257="",$AF257=""),"",IF($AL257=1,0,IF(IF($AE257&gt;$AD257,AND(Q$4&gt;=$AD257,Q$4&lt;$AE257),OR(Q$4&gt;=$AD257,Q$4&lt;$AE257)),IF(OR(AND(Q$4&gt;=$AH257,Q$4&lt;$AI257),AND(Q$4&gt;=$AJ257,Q$4&lt;$AK257)),$AG257,$AF257),0)))</f>
        <v/>
      </c>
      <c r="R257" s="40">
        <f>IF(OR($A257="",$AF257=""),"",IF($AL257=1,0,IF(IF($AE257&gt;$AD257,AND(R$4&gt;=$AD257,R$4&lt;$AE257),OR(R$4&gt;=$AD257,R$4&lt;$AE257)),IF(OR(AND(R$4&gt;=$AH257,R$4&lt;$AI257),AND(R$4&gt;=$AJ257,R$4&lt;$AK257)),$AG257,$AF257),0)))</f>
        <v/>
      </c>
      <c r="S257" s="40">
        <f>IF(OR($A257="",$AF257=""),"",IF($AL257=1,0,IF(IF($AE257&gt;$AD257,AND(S$4&gt;=$AD257,S$4&lt;$AE257),OR(S$4&gt;=$AD257,S$4&lt;$AE257)),IF(OR(AND(S$4&gt;=$AH257,S$4&lt;$AI257),AND(S$4&gt;=$AJ257,S$4&lt;$AK257)),$AG257,$AF257),0)))</f>
        <v/>
      </c>
      <c r="T257" s="40">
        <f>IF(OR($A257="",$AF257=""),"",IF($AL257=1,0,IF(IF($AE257&gt;$AD257,AND(T$4&gt;=$AD257,T$4&lt;$AE257),OR(T$4&gt;=$AD257,T$4&lt;$AE257)),IF(OR(AND(T$4&gt;=$AH257,T$4&lt;$AI257),AND(T$4&gt;=$AJ257,T$4&lt;$AK257)),$AG257,$AF257),0)))</f>
        <v/>
      </c>
      <c r="U257" s="40">
        <f>IF(OR($A257="",$AF257=""),"",IF($AL257=1,0,IF(IF($AE257&gt;$AD257,AND(U$4&gt;=$AD257,U$4&lt;$AE257),OR(U$4&gt;=$AD257,U$4&lt;$AE257)),IF(OR(AND(U$4&gt;=$AH257,U$4&lt;$AI257),AND(U$4&gt;=$AJ257,U$4&lt;$AK257)),$AG257,$AF257),0)))</f>
        <v/>
      </c>
      <c r="V257" s="40">
        <f>IF(OR($A257="",$AF257=""),"",IF($AL257=1,0,IF(IF($AE257&gt;$AD257,AND(V$4&gt;=$AD257,V$4&lt;$AE257),OR(V$4&gt;=$AD257,V$4&lt;$AE257)),IF(OR(AND(V$4&gt;=$AH257,V$4&lt;$AI257),AND(V$4&gt;=$AJ257,V$4&lt;$AK257)),$AG257,$AF257),0)))</f>
        <v/>
      </c>
      <c r="W257" s="40">
        <f>IF(OR($A257="",$AF257=""),"",IF($AL257=1,0,IF(IF($AE257&gt;$AD257,AND(W$4&gt;=$AD257,W$4&lt;$AE257),OR(W$4&gt;=$AD257,W$4&lt;$AE257)),IF(OR(AND(W$4&gt;=$AH257,W$4&lt;$AI257),AND(W$4&gt;=$AJ257,W$4&lt;$AK257)),$AG257,$AF257),0)))</f>
        <v/>
      </c>
      <c r="X257" s="40">
        <f>IF(OR($A257="",$AF257=""),"",IF($AL257=1,0,IF(IF($AE257&gt;$AD257,AND(X$4&gt;=$AD257,X$4&lt;$AE257),OR(X$4&gt;=$AD257,X$4&lt;$AE257)),IF(OR(AND(X$4&gt;=$AH257,X$4&lt;$AI257),AND(X$4&gt;=$AJ257,X$4&lt;$AK257)),$AG257,$AF257),0)))</f>
        <v/>
      </c>
      <c r="Y257" s="40">
        <f>IF(OR($A257="",$AF257=""),"",IF($AL257=1,0,IF(IF($AE257&gt;$AD257,AND(Y$4&gt;=$AD257,Y$4&lt;$AE257),OR(Y$4&gt;=$AD257,Y$4&lt;$AE257)),IF(OR(AND(Y$4&gt;=$AH257,Y$4&lt;$AI257),AND(Y$4&gt;=$AJ257,Y$4&lt;$AK257)),$AG257,$AF257),0)))</f>
        <v/>
      </c>
      <c r="Z257" s="40">
        <f>IF(OR($A257="",$AF257=""),"",IF($AL257=1,0,IF(IF($AE257&gt;$AD257,AND(Z$4&gt;=$AD257,Z$4&lt;$AE257),OR(Z$4&gt;=$AD257,Z$4&lt;$AE257)),IF(OR(AND(Z$4&gt;=$AH257,Z$4&lt;$AI257),AND(Z$4&gt;=$AJ257,Z$4&lt;$AK257)),$AG257,$AF257),0)))</f>
        <v/>
      </c>
      <c r="AA257" s="41">
        <f>IF($A257="","",SUM(C257:Z257))</f>
        <v/>
      </c>
      <c r="AC257" s="42" t="n">
        <v>3</v>
      </c>
      <c r="AD257" s="42">
        <f>IF('3 Movimento'!$B$43&lt;&gt;"",'3 Movimento'!$B$43,IF('1 Loja'!D$16="",0,'1 Loja'!D$16))*24</f>
        <v/>
      </c>
      <c r="AE257" s="42">
        <f>IF('3 Movimento'!$C$43&lt;&gt;"",'3 Movimento'!$C$43,IF('1 Loja'!D$17="",0,'1 Loja'!D$17))*24</f>
        <v/>
      </c>
      <c r="AF257" s="42">
        <f>IF('3 Movimento'!$H$43="","",'3 Movimento'!$H$43)</f>
        <v/>
      </c>
      <c r="AG257" s="42">
        <f>IF('3 Movimento'!$I$43="",AF257,'3 Movimento'!$I$43)</f>
        <v/>
      </c>
      <c r="AH257" s="42">
        <f>IF('1 Loja'!D$18="",-1,'1 Loja'!D$18*24)</f>
        <v/>
      </c>
      <c r="AI257" s="42">
        <f>IF('1 Loja'!D$19="",-1,'1 Loja'!D$19*24)</f>
        <v/>
      </c>
      <c r="AJ257" s="42">
        <f>IF('1 Loja'!D$20="",-1,'1 Loja'!D$20*24)</f>
        <v/>
      </c>
      <c r="AK257" s="42">
        <f>IF('1 Loja'!D$21="",-1,'1 Loja'!D$21*24)</f>
        <v/>
      </c>
      <c r="AL257" s="42">
        <f>IF(AND('3 Movimento'!$B$43="",'3 Movimento'!$C$43="",OR('1 Loja'!D$16="",'1 Loja'!D$17="")),1,0)</f>
        <v/>
      </c>
    </row>
    <row r="258">
      <c r="A258" s="39">
        <f>IF('3 Movimento'!$A$44="","",'3 Movimento'!$A$44)</f>
        <v/>
      </c>
      <c r="B258" s="39" t="inlineStr">
        <is>
          <t>Segunda</t>
        </is>
      </c>
      <c r="C258" s="40">
        <f>IF(OR($A258="",$AF258=""),"",IF($AL258=1,0,IF(IF($AE258&gt;$AD258,AND(C$4&gt;=$AD258,C$4&lt;$AE258),OR(C$4&gt;=$AD258,C$4&lt;$AE258)),IF(OR(AND(C$4&gt;=$AH258,C$4&lt;$AI258),AND(C$4&gt;=$AJ258,C$4&lt;$AK258)),$AG258,$AF258),0)))</f>
        <v/>
      </c>
      <c r="D258" s="40">
        <f>IF(OR($A258="",$AF258=""),"",IF($AL258=1,0,IF(IF($AE258&gt;$AD258,AND(D$4&gt;=$AD258,D$4&lt;$AE258),OR(D$4&gt;=$AD258,D$4&lt;$AE258)),IF(OR(AND(D$4&gt;=$AH258,D$4&lt;$AI258),AND(D$4&gt;=$AJ258,D$4&lt;$AK258)),$AG258,$AF258),0)))</f>
        <v/>
      </c>
      <c r="E258" s="40">
        <f>IF(OR($A258="",$AF258=""),"",IF($AL258=1,0,IF(IF($AE258&gt;$AD258,AND(E$4&gt;=$AD258,E$4&lt;$AE258),OR(E$4&gt;=$AD258,E$4&lt;$AE258)),IF(OR(AND(E$4&gt;=$AH258,E$4&lt;$AI258),AND(E$4&gt;=$AJ258,E$4&lt;$AK258)),$AG258,$AF258),0)))</f>
        <v/>
      </c>
      <c r="F258" s="40">
        <f>IF(OR($A258="",$AF258=""),"",IF($AL258=1,0,IF(IF($AE258&gt;$AD258,AND(F$4&gt;=$AD258,F$4&lt;$AE258),OR(F$4&gt;=$AD258,F$4&lt;$AE258)),IF(OR(AND(F$4&gt;=$AH258,F$4&lt;$AI258),AND(F$4&gt;=$AJ258,F$4&lt;$AK258)),$AG258,$AF258),0)))</f>
        <v/>
      </c>
      <c r="G258" s="40">
        <f>IF(OR($A258="",$AF258=""),"",IF($AL258=1,0,IF(IF($AE258&gt;$AD258,AND(G$4&gt;=$AD258,G$4&lt;$AE258),OR(G$4&gt;=$AD258,G$4&lt;$AE258)),IF(OR(AND(G$4&gt;=$AH258,G$4&lt;$AI258),AND(G$4&gt;=$AJ258,G$4&lt;$AK258)),$AG258,$AF258),0)))</f>
        <v/>
      </c>
      <c r="H258" s="40">
        <f>IF(OR($A258="",$AF258=""),"",IF($AL258=1,0,IF(IF($AE258&gt;$AD258,AND(H$4&gt;=$AD258,H$4&lt;$AE258),OR(H$4&gt;=$AD258,H$4&lt;$AE258)),IF(OR(AND(H$4&gt;=$AH258,H$4&lt;$AI258),AND(H$4&gt;=$AJ258,H$4&lt;$AK258)),$AG258,$AF258),0)))</f>
        <v/>
      </c>
      <c r="I258" s="40">
        <f>IF(OR($A258="",$AF258=""),"",IF($AL258=1,0,IF(IF($AE258&gt;$AD258,AND(I$4&gt;=$AD258,I$4&lt;$AE258),OR(I$4&gt;=$AD258,I$4&lt;$AE258)),IF(OR(AND(I$4&gt;=$AH258,I$4&lt;$AI258),AND(I$4&gt;=$AJ258,I$4&lt;$AK258)),$AG258,$AF258),0)))</f>
        <v/>
      </c>
      <c r="J258" s="40">
        <f>IF(OR($A258="",$AF258=""),"",IF($AL258=1,0,IF(IF($AE258&gt;$AD258,AND(J$4&gt;=$AD258,J$4&lt;$AE258),OR(J$4&gt;=$AD258,J$4&lt;$AE258)),IF(OR(AND(J$4&gt;=$AH258,J$4&lt;$AI258),AND(J$4&gt;=$AJ258,J$4&lt;$AK258)),$AG258,$AF258),0)))</f>
        <v/>
      </c>
      <c r="K258" s="40">
        <f>IF(OR($A258="",$AF258=""),"",IF($AL258=1,0,IF(IF($AE258&gt;$AD258,AND(K$4&gt;=$AD258,K$4&lt;$AE258),OR(K$4&gt;=$AD258,K$4&lt;$AE258)),IF(OR(AND(K$4&gt;=$AH258,K$4&lt;$AI258),AND(K$4&gt;=$AJ258,K$4&lt;$AK258)),$AG258,$AF258),0)))</f>
        <v/>
      </c>
      <c r="L258" s="40">
        <f>IF(OR($A258="",$AF258=""),"",IF($AL258=1,0,IF(IF($AE258&gt;$AD258,AND(L$4&gt;=$AD258,L$4&lt;$AE258),OR(L$4&gt;=$AD258,L$4&lt;$AE258)),IF(OR(AND(L$4&gt;=$AH258,L$4&lt;$AI258),AND(L$4&gt;=$AJ258,L$4&lt;$AK258)),$AG258,$AF258),0)))</f>
        <v/>
      </c>
      <c r="M258" s="40">
        <f>IF(OR($A258="",$AF258=""),"",IF($AL258=1,0,IF(IF($AE258&gt;$AD258,AND(M$4&gt;=$AD258,M$4&lt;$AE258),OR(M$4&gt;=$AD258,M$4&lt;$AE258)),IF(OR(AND(M$4&gt;=$AH258,M$4&lt;$AI258),AND(M$4&gt;=$AJ258,M$4&lt;$AK258)),$AG258,$AF258),0)))</f>
        <v/>
      </c>
      <c r="N258" s="40">
        <f>IF(OR($A258="",$AF258=""),"",IF($AL258=1,0,IF(IF($AE258&gt;$AD258,AND(N$4&gt;=$AD258,N$4&lt;$AE258),OR(N$4&gt;=$AD258,N$4&lt;$AE258)),IF(OR(AND(N$4&gt;=$AH258,N$4&lt;$AI258),AND(N$4&gt;=$AJ258,N$4&lt;$AK258)),$AG258,$AF258),0)))</f>
        <v/>
      </c>
      <c r="O258" s="40">
        <f>IF(OR($A258="",$AF258=""),"",IF($AL258=1,0,IF(IF($AE258&gt;$AD258,AND(O$4&gt;=$AD258,O$4&lt;$AE258),OR(O$4&gt;=$AD258,O$4&lt;$AE258)),IF(OR(AND(O$4&gt;=$AH258,O$4&lt;$AI258),AND(O$4&gt;=$AJ258,O$4&lt;$AK258)),$AG258,$AF258),0)))</f>
        <v/>
      </c>
      <c r="P258" s="40">
        <f>IF(OR($A258="",$AF258=""),"",IF($AL258=1,0,IF(IF($AE258&gt;$AD258,AND(P$4&gt;=$AD258,P$4&lt;$AE258),OR(P$4&gt;=$AD258,P$4&lt;$AE258)),IF(OR(AND(P$4&gt;=$AH258,P$4&lt;$AI258),AND(P$4&gt;=$AJ258,P$4&lt;$AK258)),$AG258,$AF258),0)))</f>
        <v/>
      </c>
      <c r="Q258" s="40">
        <f>IF(OR($A258="",$AF258=""),"",IF($AL258=1,0,IF(IF($AE258&gt;$AD258,AND(Q$4&gt;=$AD258,Q$4&lt;$AE258),OR(Q$4&gt;=$AD258,Q$4&lt;$AE258)),IF(OR(AND(Q$4&gt;=$AH258,Q$4&lt;$AI258),AND(Q$4&gt;=$AJ258,Q$4&lt;$AK258)),$AG258,$AF258),0)))</f>
        <v/>
      </c>
      <c r="R258" s="40">
        <f>IF(OR($A258="",$AF258=""),"",IF($AL258=1,0,IF(IF($AE258&gt;$AD258,AND(R$4&gt;=$AD258,R$4&lt;$AE258),OR(R$4&gt;=$AD258,R$4&lt;$AE258)),IF(OR(AND(R$4&gt;=$AH258,R$4&lt;$AI258),AND(R$4&gt;=$AJ258,R$4&lt;$AK258)),$AG258,$AF258),0)))</f>
        <v/>
      </c>
      <c r="S258" s="40">
        <f>IF(OR($A258="",$AF258=""),"",IF($AL258=1,0,IF(IF($AE258&gt;$AD258,AND(S$4&gt;=$AD258,S$4&lt;$AE258),OR(S$4&gt;=$AD258,S$4&lt;$AE258)),IF(OR(AND(S$4&gt;=$AH258,S$4&lt;$AI258),AND(S$4&gt;=$AJ258,S$4&lt;$AK258)),$AG258,$AF258),0)))</f>
        <v/>
      </c>
      <c r="T258" s="40">
        <f>IF(OR($A258="",$AF258=""),"",IF($AL258=1,0,IF(IF($AE258&gt;$AD258,AND(T$4&gt;=$AD258,T$4&lt;$AE258),OR(T$4&gt;=$AD258,T$4&lt;$AE258)),IF(OR(AND(T$4&gt;=$AH258,T$4&lt;$AI258),AND(T$4&gt;=$AJ258,T$4&lt;$AK258)),$AG258,$AF258),0)))</f>
        <v/>
      </c>
      <c r="U258" s="40">
        <f>IF(OR($A258="",$AF258=""),"",IF($AL258=1,0,IF(IF($AE258&gt;$AD258,AND(U$4&gt;=$AD258,U$4&lt;$AE258),OR(U$4&gt;=$AD258,U$4&lt;$AE258)),IF(OR(AND(U$4&gt;=$AH258,U$4&lt;$AI258),AND(U$4&gt;=$AJ258,U$4&lt;$AK258)),$AG258,$AF258),0)))</f>
        <v/>
      </c>
      <c r="V258" s="40">
        <f>IF(OR($A258="",$AF258=""),"",IF($AL258=1,0,IF(IF($AE258&gt;$AD258,AND(V$4&gt;=$AD258,V$4&lt;$AE258),OR(V$4&gt;=$AD258,V$4&lt;$AE258)),IF(OR(AND(V$4&gt;=$AH258,V$4&lt;$AI258),AND(V$4&gt;=$AJ258,V$4&lt;$AK258)),$AG258,$AF258),0)))</f>
        <v/>
      </c>
      <c r="W258" s="40">
        <f>IF(OR($A258="",$AF258=""),"",IF($AL258=1,0,IF(IF($AE258&gt;$AD258,AND(W$4&gt;=$AD258,W$4&lt;$AE258),OR(W$4&gt;=$AD258,W$4&lt;$AE258)),IF(OR(AND(W$4&gt;=$AH258,W$4&lt;$AI258),AND(W$4&gt;=$AJ258,W$4&lt;$AK258)),$AG258,$AF258),0)))</f>
        <v/>
      </c>
      <c r="X258" s="40">
        <f>IF(OR($A258="",$AF258=""),"",IF($AL258=1,0,IF(IF($AE258&gt;$AD258,AND(X$4&gt;=$AD258,X$4&lt;$AE258),OR(X$4&gt;=$AD258,X$4&lt;$AE258)),IF(OR(AND(X$4&gt;=$AH258,X$4&lt;$AI258),AND(X$4&gt;=$AJ258,X$4&lt;$AK258)),$AG258,$AF258),0)))</f>
        <v/>
      </c>
      <c r="Y258" s="40">
        <f>IF(OR($A258="",$AF258=""),"",IF($AL258=1,0,IF(IF($AE258&gt;$AD258,AND(Y$4&gt;=$AD258,Y$4&lt;$AE258),OR(Y$4&gt;=$AD258,Y$4&lt;$AE258)),IF(OR(AND(Y$4&gt;=$AH258,Y$4&lt;$AI258),AND(Y$4&gt;=$AJ258,Y$4&lt;$AK258)),$AG258,$AF258),0)))</f>
        <v/>
      </c>
      <c r="Z258" s="40">
        <f>IF(OR($A258="",$AF258=""),"",IF($AL258=1,0,IF(IF($AE258&gt;$AD258,AND(Z$4&gt;=$AD258,Z$4&lt;$AE258),OR(Z$4&gt;=$AD258,Z$4&lt;$AE258)),IF(OR(AND(Z$4&gt;=$AH258,Z$4&lt;$AI258),AND(Z$4&gt;=$AJ258,Z$4&lt;$AK258)),$AG258,$AF258),0)))</f>
        <v/>
      </c>
      <c r="AA258" s="41">
        <f>IF($A258="","",SUM(C258:Z258))</f>
        <v/>
      </c>
      <c r="AC258" s="42" t="n">
        <v>1</v>
      </c>
      <c r="AD258" s="42">
        <f>IF('3 Movimento'!$B$44&lt;&gt;"",'3 Movimento'!$B$44,IF('1 Loja'!B$16="",0,'1 Loja'!B$16))*24</f>
        <v/>
      </c>
      <c r="AE258" s="42">
        <f>IF('3 Movimento'!$C$44&lt;&gt;"",'3 Movimento'!$C$44,IF('1 Loja'!B$17="",0,'1 Loja'!B$17))*24</f>
        <v/>
      </c>
      <c r="AF258" s="42">
        <f>IF('3 Movimento'!$D$44="","",'3 Movimento'!$D$44)</f>
        <v/>
      </c>
      <c r="AG258" s="42">
        <f>IF('3 Movimento'!$E$44="",AF258,'3 Movimento'!$E$44)</f>
        <v/>
      </c>
      <c r="AH258" s="42">
        <f>IF('1 Loja'!B$18="",-1,'1 Loja'!B$18*24)</f>
        <v/>
      </c>
      <c r="AI258" s="42">
        <f>IF('1 Loja'!B$19="",-1,'1 Loja'!B$19*24)</f>
        <v/>
      </c>
      <c r="AJ258" s="42">
        <f>IF('1 Loja'!B$20="",-1,'1 Loja'!B$20*24)</f>
        <v/>
      </c>
      <c r="AK258" s="42">
        <f>IF('1 Loja'!B$21="",-1,'1 Loja'!B$21*24)</f>
        <v/>
      </c>
      <c r="AL258" s="42">
        <f>IF(AND('3 Movimento'!$B$44="",'3 Movimento'!$C$44="",OR('1 Loja'!B$16="",'1 Loja'!B$17="")),1,0)</f>
        <v/>
      </c>
    </row>
    <row r="259">
      <c r="A259" s="39">
        <f>IF('3 Movimento'!$A$44="","",'3 Movimento'!$A$44)</f>
        <v/>
      </c>
      <c r="B259" s="39" t="inlineStr">
        <is>
          <t>Terça</t>
        </is>
      </c>
      <c r="C259" s="40">
        <f>IF(OR($A259="",$AF259=""),"",IF($AL259=1,0,IF(IF($AE259&gt;$AD259,AND(C$4&gt;=$AD259,C$4&lt;$AE259),OR(C$4&gt;=$AD259,C$4&lt;$AE259)),IF(OR(AND(C$4&gt;=$AH259,C$4&lt;$AI259),AND(C$4&gt;=$AJ259,C$4&lt;$AK259)),$AG259,$AF259),0)))</f>
        <v/>
      </c>
      <c r="D259" s="40">
        <f>IF(OR($A259="",$AF259=""),"",IF($AL259=1,0,IF(IF($AE259&gt;$AD259,AND(D$4&gt;=$AD259,D$4&lt;$AE259),OR(D$4&gt;=$AD259,D$4&lt;$AE259)),IF(OR(AND(D$4&gt;=$AH259,D$4&lt;$AI259),AND(D$4&gt;=$AJ259,D$4&lt;$AK259)),$AG259,$AF259),0)))</f>
        <v/>
      </c>
      <c r="E259" s="40">
        <f>IF(OR($A259="",$AF259=""),"",IF($AL259=1,0,IF(IF($AE259&gt;$AD259,AND(E$4&gt;=$AD259,E$4&lt;$AE259),OR(E$4&gt;=$AD259,E$4&lt;$AE259)),IF(OR(AND(E$4&gt;=$AH259,E$4&lt;$AI259),AND(E$4&gt;=$AJ259,E$4&lt;$AK259)),$AG259,$AF259),0)))</f>
        <v/>
      </c>
      <c r="F259" s="40">
        <f>IF(OR($A259="",$AF259=""),"",IF($AL259=1,0,IF(IF($AE259&gt;$AD259,AND(F$4&gt;=$AD259,F$4&lt;$AE259),OR(F$4&gt;=$AD259,F$4&lt;$AE259)),IF(OR(AND(F$4&gt;=$AH259,F$4&lt;$AI259),AND(F$4&gt;=$AJ259,F$4&lt;$AK259)),$AG259,$AF259),0)))</f>
        <v/>
      </c>
      <c r="G259" s="40">
        <f>IF(OR($A259="",$AF259=""),"",IF($AL259=1,0,IF(IF($AE259&gt;$AD259,AND(G$4&gt;=$AD259,G$4&lt;$AE259),OR(G$4&gt;=$AD259,G$4&lt;$AE259)),IF(OR(AND(G$4&gt;=$AH259,G$4&lt;$AI259),AND(G$4&gt;=$AJ259,G$4&lt;$AK259)),$AG259,$AF259),0)))</f>
        <v/>
      </c>
      <c r="H259" s="40">
        <f>IF(OR($A259="",$AF259=""),"",IF($AL259=1,0,IF(IF($AE259&gt;$AD259,AND(H$4&gt;=$AD259,H$4&lt;$AE259),OR(H$4&gt;=$AD259,H$4&lt;$AE259)),IF(OR(AND(H$4&gt;=$AH259,H$4&lt;$AI259),AND(H$4&gt;=$AJ259,H$4&lt;$AK259)),$AG259,$AF259),0)))</f>
        <v/>
      </c>
      <c r="I259" s="40">
        <f>IF(OR($A259="",$AF259=""),"",IF($AL259=1,0,IF(IF($AE259&gt;$AD259,AND(I$4&gt;=$AD259,I$4&lt;$AE259),OR(I$4&gt;=$AD259,I$4&lt;$AE259)),IF(OR(AND(I$4&gt;=$AH259,I$4&lt;$AI259),AND(I$4&gt;=$AJ259,I$4&lt;$AK259)),$AG259,$AF259),0)))</f>
        <v/>
      </c>
      <c r="J259" s="40">
        <f>IF(OR($A259="",$AF259=""),"",IF($AL259=1,0,IF(IF($AE259&gt;$AD259,AND(J$4&gt;=$AD259,J$4&lt;$AE259),OR(J$4&gt;=$AD259,J$4&lt;$AE259)),IF(OR(AND(J$4&gt;=$AH259,J$4&lt;$AI259),AND(J$4&gt;=$AJ259,J$4&lt;$AK259)),$AG259,$AF259),0)))</f>
        <v/>
      </c>
      <c r="K259" s="40">
        <f>IF(OR($A259="",$AF259=""),"",IF($AL259=1,0,IF(IF($AE259&gt;$AD259,AND(K$4&gt;=$AD259,K$4&lt;$AE259),OR(K$4&gt;=$AD259,K$4&lt;$AE259)),IF(OR(AND(K$4&gt;=$AH259,K$4&lt;$AI259),AND(K$4&gt;=$AJ259,K$4&lt;$AK259)),$AG259,$AF259),0)))</f>
        <v/>
      </c>
      <c r="L259" s="40">
        <f>IF(OR($A259="",$AF259=""),"",IF($AL259=1,0,IF(IF($AE259&gt;$AD259,AND(L$4&gt;=$AD259,L$4&lt;$AE259),OR(L$4&gt;=$AD259,L$4&lt;$AE259)),IF(OR(AND(L$4&gt;=$AH259,L$4&lt;$AI259),AND(L$4&gt;=$AJ259,L$4&lt;$AK259)),$AG259,$AF259),0)))</f>
        <v/>
      </c>
      <c r="M259" s="40">
        <f>IF(OR($A259="",$AF259=""),"",IF($AL259=1,0,IF(IF($AE259&gt;$AD259,AND(M$4&gt;=$AD259,M$4&lt;$AE259),OR(M$4&gt;=$AD259,M$4&lt;$AE259)),IF(OR(AND(M$4&gt;=$AH259,M$4&lt;$AI259),AND(M$4&gt;=$AJ259,M$4&lt;$AK259)),$AG259,$AF259),0)))</f>
        <v/>
      </c>
      <c r="N259" s="40">
        <f>IF(OR($A259="",$AF259=""),"",IF($AL259=1,0,IF(IF($AE259&gt;$AD259,AND(N$4&gt;=$AD259,N$4&lt;$AE259),OR(N$4&gt;=$AD259,N$4&lt;$AE259)),IF(OR(AND(N$4&gt;=$AH259,N$4&lt;$AI259),AND(N$4&gt;=$AJ259,N$4&lt;$AK259)),$AG259,$AF259),0)))</f>
        <v/>
      </c>
      <c r="O259" s="40">
        <f>IF(OR($A259="",$AF259=""),"",IF($AL259=1,0,IF(IF($AE259&gt;$AD259,AND(O$4&gt;=$AD259,O$4&lt;$AE259),OR(O$4&gt;=$AD259,O$4&lt;$AE259)),IF(OR(AND(O$4&gt;=$AH259,O$4&lt;$AI259),AND(O$4&gt;=$AJ259,O$4&lt;$AK259)),$AG259,$AF259),0)))</f>
        <v/>
      </c>
      <c r="P259" s="40">
        <f>IF(OR($A259="",$AF259=""),"",IF($AL259=1,0,IF(IF($AE259&gt;$AD259,AND(P$4&gt;=$AD259,P$4&lt;$AE259),OR(P$4&gt;=$AD259,P$4&lt;$AE259)),IF(OR(AND(P$4&gt;=$AH259,P$4&lt;$AI259),AND(P$4&gt;=$AJ259,P$4&lt;$AK259)),$AG259,$AF259),0)))</f>
        <v/>
      </c>
      <c r="Q259" s="40">
        <f>IF(OR($A259="",$AF259=""),"",IF($AL259=1,0,IF(IF($AE259&gt;$AD259,AND(Q$4&gt;=$AD259,Q$4&lt;$AE259),OR(Q$4&gt;=$AD259,Q$4&lt;$AE259)),IF(OR(AND(Q$4&gt;=$AH259,Q$4&lt;$AI259),AND(Q$4&gt;=$AJ259,Q$4&lt;$AK259)),$AG259,$AF259),0)))</f>
        <v/>
      </c>
      <c r="R259" s="40">
        <f>IF(OR($A259="",$AF259=""),"",IF($AL259=1,0,IF(IF($AE259&gt;$AD259,AND(R$4&gt;=$AD259,R$4&lt;$AE259),OR(R$4&gt;=$AD259,R$4&lt;$AE259)),IF(OR(AND(R$4&gt;=$AH259,R$4&lt;$AI259),AND(R$4&gt;=$AJ259,R$4&lt;$AK259)),$AG259,$AF259),0)))</f>
        <v/>
      </c>
      <c r="S259" s="40">
        <f>IF(OR($A259="",$AF259=""),"",IF($AL259=1,0,IF(IF($AE259&gt;$AD259,AND(S$4&gt;=$AD259,S$4&lt;$AE259),OR(S$4&gt;=$AD259,S$4&lt;$AE259)),IF(OR(AND(S$4&gt;=$AH259,S$4&lt;$AI259),AND(S$4&gt;=$AJ259,S$4&lt;$AK259)),$AG259,$AF259),0)))</f>
        <v/>
      </c>
      <c r="T259" s="40">
        <f>IF(OR($A259="",$AF259=""),"",IF($AL259=1,0,IF(IF($AE259&gt;$AD259,AND(T$4&gt;=$AD259,T$4&lt;$AE259),OR(T$4&gt;=$AD259,T$4&lt;$AE259)),IF(OR(AND(T$4&gt;=$AH259,T$4&lt;$AI259),AND(T$4&gt;=$AJ259,T$4&lt;$AK259)),$AG259,$AF259),0)))</f>
        <v/>
      </c>
      <c r="U259" s="40">
        <f>IF(OR($A259="",$AF259=""),"",IF($AL259=1,0,IF(IF($AE259&gt;$AD259,AND(U$4&gt;=$AD259,U$4&lt;$AE259),OR(U$4&gt;=$AD259,U$4&lt;$AE259)),IF(OR(AND(U$4&gt;=$AH259,U$4&lt;$AI259),AND(U$4&gt;=$AJ259,U$4&lt;$AK259)),$AG259,$AF259),0)))</f>
        <v/>
      </c>
      <c r="V259" s="40">
        <f>IF(OR($A259="",$AF259=""),"",IF($AL259=1,0,IF(IF($AE259&gt;$AD259,AND(V$4&gt;=$AD259,V$4&lt;$AE259),OR(V$4&gt;=$AD259,V$4&lt;$AE259)),IF(OR(AND(V$4&gt;=$AH259,V$4&lt;$AI259),AND(V$4&gt;=$AJ259,V$4&lt;$AK259)),$AG259,$AF259),0)))</f>
        <v/>
      </c>
      <c r="W259" s="40">
        <f>IF(OR($A259="",$AF259=""),"",IF($AL259=1,0,IF(IF($AE259&gt;$AD259,AND(W$4&gt;=$AD259,W$4&lt;$AE259),OR(W$4&gt;=$AD259,W$4&lt;$AE259)),IF(OR(AND(W$4&gt;=$AH259,W$4&lt;$AI259),AND(W$4&gt;=$AJ259,W$4&lt;$AK259)),$AG259,$AF259),0)))</f>
        <v/>
      </c>
      <c r="X259" s="40">
        <f>IF(OR($A259="",$AF259=""),"",IF($AL259=1,0,IF(IF($AE259&gt;$AD259,AND(X$4&gt;=$AD259,X$4&lt;$AE259),OR(X$4&gt;=$AD259,X$4&lt;$AE259)),IF(OR(AND(X$4&gt;=$AH259,X$4&lt;$AI259),AND(X$4&gt;=$AJ259,X$4&lt;$AK259)),$AG259,$AF259),0)))</f>
        <v/>
      </c>
      <c r="Y259" s="40">
        <f>IF(OR($A259="",$AF259=""),"",IF($AL259=1,0,IF(IF($AE259&gt;$AD259,AND(Y$4&gt;=$AD259,Y$4&lt;$AE259),OR(Y$4&gt;=$AD259,Y$4&lt;$AE259)),IF(OR(AND(Y$4&gt;=$AH259,Y$4&lt;$AI259),AND(Y$4&gt;=$AJ259,Y$4&lt;$AK259)),$AG259,$AF259),0)))</f>
        <v/>
      </c>
      <c r="Z259" s="40">
        <f>IF(OR($A259="",$AF259=""),"",IF($AL259=1,0,IF(IF($AE259&gt;$AD259,AND(Z$4&gt;=$AD259,Z$4&lt;$AE259),OR(Z$4&gt;=$AD259,Z$4&lt;$AE259)),IF(OR(AND(Z$4&gt;=$AH259,Z$4&lt;$AI259),AND(Z$4&gt;=$AJ259,Z$4&lt;$AK259)),$AG259,$AF259),0)))</f>
        <v/>
      </c>
      <c r="AA259" s="41">
        <f>IF($A259="","",SUM(C259:Z259))</f>
        <v/>
      </c>
      <c r="AC259" s="42" t="n">
        <v>1</v>
      </c>
      <c r="AD259" s="42">
        <f>IF('3 Movimento'!$B$44&lt;&gt;"",'3 Movimento'!$B$44,IF('1 Loja'!B$16="",0,'1 Loja'!B$16))*24</f>
        <v/>
      </c>
      <c r="AE259" s="42">
        <f>IF('3 Movimento'!$C$44&lt;&gt;"",'3 Movimento'!$C$44,IF('1 Loja'!B$17="",0,'1 Loja'!B$17))*24</f>
        <v/>
      </c>
      <c r="AF259" s="42">
        <f>IF('3 Movimento'!$D$44="","",'3 Movimento'!$D$44)</f>
        <v/>
      </c>
      <c r="AG259" s="42">
        <f>IF('3 Movimento'!$E$44="",AF259,'3 Movimento'!$E$44)</f>
        <v/>
      </c>
      <c r="AH259" s="42">
        <f>IF('1 Loja'!B$18="",-1,'1 Loja'!B$18*24)</f>
        <v/>
      </c>
      <c r="AI259" s="42">
        <f>IF('1 Loja'!B$19="",-1,'1 Loja'!B$19*24)</f>
        <v/>
      </c>
      <c r="AJ259" s="42">
        <f>IF('1 Loja'!B$20="",-1,'1 Loja'!B$20*24)</f>
        <v/>
      </c>
      <c r="AK259" s="42">
        <f>IF('1 Loja'!B$21="",-1,'1 Loja'!B$21*24)</f>
        <v/>
      </c>
      <c r="AL259" s="42">
        <f>IF(AND('3 Movimento'!$B$44="",'3 Movimento'!$C$44="",OR('1 Loja'!B$16="",'1 Loja'!B$17="")),1,0)</f>
        <v/>
      </c>
    </row>
    <row r="260">
      <c r="A260" s="39">
        <f>IF('3 Movimento'!$A$44="","",'3 Movimento'!$A$44)</f>
        <v/>
      </c>
      <c r="B260" s="39" t="inlineStr">
        <is>
          <t>Quarta</t>
        </is>
      </c>
      <c r="C260" s="40">
        <f>IF(OR($A260="",$AF260=""),"",IF($AL260=1,0,IF(IF($AE260&gt;$AD260,AND(C$4&gt;=$AD260,C$4&lt;$AE260),OR(C$4&gt;=$AD260,C$4&lt;$AE260)),IF(OR(AND(C$4&gt;=$AH260,C$4&lt;$AI260),AND(C$4&gt;=$AJ260,C$4&lt;$AK260)),$AG260,$AF260),0)))</f>
        <v/>
      </c>
      <c r="D260" s="40">
        <f>IF(OR($A260="",$AF260=""),"",IF($AL260=1,0,IF(IF($AE260&gt;$AD260,AND(D$4&gt;=$AD260,D$4&lt;$AE260),OR(D$4&gt;=$AD260,D$4&lt;$AE260)),IF(OR(AND(D$4&gt;=$AH260,D$4&lt;$AI260),AND(D$4&gt;=$AJ260,D$4&lt;$AK260)),$AG260,$AF260),0)))</f>
        <v/>
      </c>
      <c r="E260" s="40">
        <f>IF(OR($A260="",$AF260=""),"",IF($AL260=1,0,IF(IF($AE260&gt;$AD260,AND(E$4&gt;=$AD260,E$4&lt;$AE260),OR(E$4&gt;=$AD260,E$4&lt;$AE260)),IF(OR(AND(E$4&gt;=$AH260,E$4&lt;$AI260),AND(E$4&gt;=$AJ260,E$4&lt;$AK260)),$AG260,$AF260),0)))</f>
        <v/>
      </c>
      <c r="F260" s="40">
        <f>IF(OR($A260="",$AF260=""),"",IF($AL260=1,0,IF(IF($AE260&gt;$AD260,AND(F$4&gt;=$AD260,F$4&lt;$AE260),OR(F$4&gt;=$AD260,F$4&lt;$AE260)),IF(OR(AND(F$4&gt;=$AH260,F$4&lt;$AI260),AND(F$4&gt;=$AJ260,F$4&lt;$AK260)),$AG260,$AF260),0)))</f>
        <v/>
      </c>
      <c r="G260" s="40">
        <f>IF(OR($A260="",$AF260=""),"",IF($AL260=1,0,IF(IF($AE260&gt;$AD260,AND(G$4&gt;=$AD260,G$4&lt;$AE260),OR(G$4&gt;=$AD260,G$4&lt;$AE260)),IF(OR(AND(G$4&gt;=$AH260,G$4&lt;$AI260),AND(G$4&gt;=$AJ260,G$4&lt;$AK260)),$AG260,$AF260),0)))</f>
        <v/>
      </c>
      <c r="H260" s="40">
        <f>IF(OR($A260="",$AF260=""),"",IF($AL260=1,0,IF(IF($AE260&gt;$AD260,AND(H$4&gt;=$AD260,H$4&lt;$AE260),OR(H$4&gt;=$AD260,H$4&lt;$AE260)),IF(OR(AND(H$4&gt;=$AH260,H$4&lt;$AI260),AND(H$4&gt;=$AJ260,H$4&lt;$AK260)),$AG260,$AF260),0)))</f>
        <v/>
      </c>
      <c r="I260" s="40">
        <f>IF(OR($A260="",$AF260=""),"",IF($AL260=1,0,IF(IF($AE260&gt;$AD260,AND(I$4&gt;=$AD260,I$4&lt;$AE260),OR(I$4&gt;=$AD260,I$4&lt;$AE260)),IF(OR(AND(I$4&gt;=$AH260,I$4&lt;$AI260),AND(I$4&gt;=$AJ260,I$4&lt;$AK260)),$AG260,$AF260),0)))</f>
        <v/>
      </c>
      <c r="J260" s="40">
        <f>IF(OR($A260="",$AF260=""),"",IF($AL260=1,0,IF(IF($AE260&gt;$AD260,AND(J$4&gt;=$AD260,J$4&lt;$AE260),OR(J$4&gt;=$AD260,J$4&lt;$AE260)),IF(OR(AND(J$4&gt;=$AH260,J$4&lt;$AI260),AND(J$4&gt;=$AJ260,J$4&lt;$AK260)),$AG260,$AF260),0)))</f>
        <v/>
      </c>
      <c r="K260" s="40">
        <f>IF(OR($A260="",$AF260=""),"",IF($AL260=1,0,IF(IF($AE260&gt;$AD260,AND(K$4&gt;=$AD260,K$4&lt;$AE260),OR(K$4&gt;=$AD260,K$4&lt;$AE260)),IF(OR(AND(K$4&gt;=$AH260,K$4&lt;$AI260),AND(K$4&gt;=$AJ260,K$4&lt;$AK260)),$AG260,$AF260),0)))</f>
        <v/>
      </c>
      <c r="L260" s="40">
        <f>IF(OR($A260="",$AF260=""),"",IF($AL260=1,0,IF(IF($AE260&gt;$AD260,AND(L$4&gt;=$AD260,L$4&lt;$AE260),OR(L$4&gt;=$AD260,L$4&lt;$AE260)),IF(OR(AND(L$4&gt;=$AH260,L$4&lt;$AI260),AND(L$4&gt;=$AJ260,L$4&lt;$AK260)),$AG260,$AF260),0)))</f>
        <v/>
      </c>
      <c r="M260" s="40">
        <f>IF(OR($A260="",$AF260=""),"",IF($AL260=1,0,IF(IF($AE260&gt;$AD260,AND(M$4&gt;=$AD260,M$4&lt;$AE260),OR(M$4&gt;=$AD260,M$4&lt;$AE260)),IF(OR(AND(M$4&gt;=$AH260,M$4&lt;$AI260),AND(M$4&gt;=$AJ260,M$4&lt;$AK260)),$AG260,$AF260),0)))</f>
        <v/>
      </c>
      <c r="N260" s="40">
        <f>IF(OR($A260="",$AF260=""),"",IF($AL260=1,0,IF(IF($AE260&gt;$AD260,AND(N$4&gt;=$AD260,N$4&lt;$AE260),OR(N$4&gt;=$AD260,N$4&lt;$AE260)),IF(OR(AND(N$4&gt;=$AH260,N$4&lt;$AI260),AND(N$4&gt;=$AJ260,N$4&lt;$AK260)),$AG260,$AF260),0)))</f>
        <v/>
      </c>
      <c r="O260" s="40">
        <f>IF(OR($A260="",$AF260=""),"",IF($AL260=1,0,IF(IF($AE260&gt;$AD260,AND(O$4&gt;=$AD260,O$4&lt;$AE260),OR(O$4&gt;=$AD260,O$4&lt;$AE260)),IF(OR(AND(O$4&gt;=$AH260,O$4&lt;$AI260),AND(O$4&gt;=$AJ260,O$4&lt;$AK260)),$AG260,$AF260),0)))</f>
        <v/>
      </c>
      <c r="P260" s="40">
        <f>IF(OR($A260="",$AF260=""),"",IF($AL260=1,0,IF(IF($AE260&gt;$AD260,AND(P$4&gt;=$AD260,P$4&lt;$AE260),OR(P$4&gt;=$AD260,P$4&lt;$AE260)),IF(OR(AND(P$4&gt;=$AH260,P$4&lt;$AI260),AND(P$4&gt;=$AJ260,P$4&lt;$AK260)),$AG260,$AF260),0)))</f>
        <v/>
      </c>
      <c r="Q260" s="40">
        <f>IF(OR($A260="",$AF260=""),"",IF($AL260=1,0,IF(IF($AE260&gt;$AD260,AND(Q$4&gt;=$AD260,Q$4&lt;$AE260),OR(Q$4&gt;=$AD260,Q$4&lt;$AE260)),IF(OR(AND(Q$4&gt;=$AH260,Q$4&lt;$AI260),AND(Q$4&gt;=$AJ260,Q$4&lt;$AK260)),$AG260,$AF260),0)))</f>
        <v/>
      </c>
      <c r="R260" s="40">
        <f>IF(OR($A260="",$AF260=""),"",IF($AL260=1,0,IF(IF($AE260&gt;$AD260,AND(R$4&gt;=$AD260,R$4&lt;$AE260),OR(R$4&gt;=$AD260,R$4&lt;$AE260)),IF(OR(AND(R$4&gt;=$AH260,R$4&lt;$AI260),AND(R$4&gt;=$AJ260,R$4&lt;$AK260)),$AG260,$AF260),0)))</f>
        <v/>
      </c>
      <c r="S260" s="40">
        <f>IF(OR($A260="",$AF260=""),"",IF($AL260=1,0,IF(IF($AE260&gt;$AD260,AND(S$4&gt;=$AD260,S$4&lt;$AE260),OR(S$4&gt;=$AD260,S$4&lt;$AE260)),IF(OR(AND(S$4&gt;=$AH260,S$4&lt;$AI260),AND(S$4&gt;=$AJ260,S$4&lt;$AK260)),$AG260,$AF260),0)))</f>
        <v/>
      </c>
      <c r="T260" s="40">
        <f>IF(OR($A260="",$AF260=""),"",IF($AL260=1,0,IF(IF($AE260&gt;$AD260,AND(T$4&gt;=$AD260,T$4&lt;$AE260),OR(T$4&gt;=$AD260,T$4&lt;$AE260)),IF(OR(AND(T$4&gt;=$AH260,T$4&lt;$AI260),AND(T$4&gt;=$AJ260,T$4&lt;$AK260)),$AG260,$AF260),0)))</f>
        <v/>
      </c>
      <c r="U260" s="40">
        <f>IF(OR($A260="",$AF260=""),"",IF($AL260=1,0,IF(IF($AE260&gt;$AD260,AND(U$4&gt;=$AD260,U$4&lt;$AE260),OR(U$4&gt;=$AD260,U$4&lt;$AE260)),IF(OR(AND(U$4&gt;=$AH260,U$4&lt;$AI260),AND(U$4&gt;=$AJ260,U$4&lt;$AK260)),$AG260,$AF260),0)))</f>
        <v/>
      </c>
      <c r="V260" s="40">
        <f>IF(OR($A260="",$AF260=""),"",IF($AL260=1,0,IF(IF($AE260&gt;$AD260,AND(V$4&gt;=$AD260,V$4&lt;$AE260),OR(V$4&gt;=$AD260,V$4&lt;$AE260)),IF(OR(AND(V$4&gt;=$AH260,V$4&lt;$AI260),AND(V$4&gt;=$AJ260,V$4&lt;$AK260)),$AG260,$AF260),0)))</f>
        <v/>
      </c>
      <c r="W260" s="40">
        <f>IF(OR($A260="",$AF260=""),"",IF($AL260=1,0,IF(IF($AE260&gt;$AD260,AND(W$4&gt;=$AD260,W$4&lt;$AE260),OR(W$4&gt;=$AD260,W$4&lt;$AE260)),IF(OR(AND(W$4&gt;=$AH260,W$4&lt;$AI260),AND(W$4&gt;=$AJ260,W$4&lt;$AK260)),$AG260,$AF260),0)))</f>
        <v/>
      </c>
      <c r="X260" s="40">
        <f>IF(OR($A260="",$AF260=""),"",IF($AL260=1,0,IF(IF($AE260&gt;$AD260,AND(X$4&gt;=$AD260,X$4&lt;$AE260),OR(X$4&gt;=$AD260,X$4&lt;$AE260)),IF(OR(AND(X$4&gt;=$AH260,X$4&lt;$AI260),AND(X$4&gt;=$AJ260,X$4&lt;$AK260)),$AG260,$AF260),0)))</f>
        <v/>
      </c>
      <c r="Y260" s="40">
        <f>IF(OR($A260="",$AF260=""),"",IF($AL260=1,0,IF(IF($AE260&gt;$AD260,AND(Y$4&gt;=$AD260,Y$4&lt;$AE260),OR(Y$4&gt;=$AD260,Y$4&lt;$AE260)),IF(OR(AND(Y$4&gt;=$AH260,Y$4&lt;$AI260),AND(Y$4&gt;=$AJ260,Y$4&lt;$AK260)),$AG260,$AF260),0)))</f>
        <v/>
      </c>
      <c r="Z260" s="40">
        <f>IF(OR($A260="",$AF260=""),"",IF($AL260=1,0,IF(IF($AE260&gt;$AD260,AND(Z$4&gt;=$AD260,Z$4&lt;$AE260),OR(Z$4&gt;=$AD260,Z$4&lt;$AE260)),IF(OR(AND(Z$4&gt;=$AH260,Z$4&lt;$AI260),AND(Z$4&gt;=$AJ260,Z$4&lt;$AK260)),$AG260,$AF260),0)))</f>
        <v/>
      </c>
      <c r="AA260" s="41">
        <f>IF($A260="","",SUM(C260:Z260))</f>
        <v/>
      </c>
      <c r="AC260" s="42" t="n">
        <v>1</v>
      </c>
      <c r="AD260" s="42">
        <f>IF('3 Movimento'!$B$44&lt;&gt;"",'3 Movimento'!$B$44,IF('1 Loja'!B$16="",0,'1 Loja'!B$16))*24</f>
        <v/>
      </c>
      <c r="AE260" s="42">
        <f>IF('3 Movimento'!$C$44&lt;&gt;"",'3 Movimento'!$C$44,IF('1 Loja'!B$17="",0,'1 Loja'!B$17))*24</f>
        <v/>
      </c>
      <c r="AF260" s="42">
        <f>IF('3 Movimento'!$D$44="","",'3 Movimento'!$D$44)</f>
        <v/>
      </c>
      <c r="AG260" s="42">
        <f>IF('3 Movimento'!$E$44="",AF260,'3 Movimento'!$E$44)</f>
        <v/>
      </c>
      <c r="AH260" s="42">
        <f>IF('1 Loja'!B$18="",-1,'1 Loja'!B$18*24)</f>
        <v/>
      </c>
      <c r="AI260" s="42">
        <f>IF('1 Loja'!B$19="",-1,'1 Loja'!B$19*24)</f>
        <v/>
      </c>
      <c r="AJ260" s="42">
        <f>IF('1 Loja'!B$20="",-1,'1 Loja'!B$20*24)</f>
        <v/>
      </c>
      <c r="AK260" s="42">
        <f>IF('1 Loja'!B$21="",-1,'1 Loja'!B$21*24)</f>
        <v/>
      </c>
      <c r="AL260" s="42">
        <f>IF(AND('3 Movimento'!$B$44="",'3 Movimento'!$C$44="",OR('1 Loja'!B$16="",'1 Loja'!B$17="")),1,0)</f>
        <v/>
      </c>
    </row>
    <row r="261">
      <c r="A261" s="39">
        <f>IF('3 Movimento'!$A$44="","",'3 Movimento'!$A$44)</f>
        <v/>
      </c>
      <c r="B261" s="39" t="inlineStr">
        <is>
          <t>Quinta</t>
        </is>
      </c>
      <c r="C261" s="40">
        <f>IF(OR($A261="",$AF261=""),"",IF($AL261=1,0,IF(IF($AE261&gt;$AD261,AND(C$4&gt;=$AD261,C$4&lt;$AE261),OR(C$4&gt;=$AD261,C$4&lt;$AE261)),IF(OR(AND(C$4&gt;=$AH261,C$4&lt;$AI261),AND(C$4&gt;=$AJ261,C$4&lt;$AK261)),$AG261,$AF261),0)))</f>
        <v/>
      </c>
      <c r="D261" s="40">
        <f>IF(OR($A261="",$AF261=""),"",IF($AL261=1,0,IF(IF($AE261&gt;$AD261,AND(D$4&gt;=$AD261,D$4&lt;$AE261),OR(D$4&gt;=$AD261,D$4&lt;$AE261)),IF(OR(AND(D$4&gt;=$AH261,D$4&lt;$AI261),AND(D$4&gt;=$AJ261,D$4&lt;$AK261)),$AG261,$AF261),0)))</f>
        <v/>
      </c>
      <c r="E261" s="40">
        <f>IF(OR($A261="",$AF261=""),"",IF($AL261=1,0,IF(IF($AE261&gt;$AD261,AND(E$4&gt;=$AD261,E$4&lt;$AE261),OR(E$4&gt;=$AD261,E$4&lt;$AE261)),IF(OR(AND(E$4&gt;=$AH261,E$4&lt;$AI261),AND(E$4&gt;=$AJ261,E$4&lt;$AK261)),$AG261,$AF261),0)))</f>
        <v/>
      </c>
      <c r="F261" s="40">
        <f>IF(OR($A261="",$AF261=""),"",IF($AL261=1,0,IF(IF($AE261&gt;$AD261,AND(F$4&gt;=$AD261,F$4&lt;$AE261),OR(F$4&gt;=$AD261,F$4&lt;$AE261)),IF(OR(AND(F$4&gt;=$AH261,F$4&lt;$AI261),AND(F$4&gt;=$AJ261,F$4&lt;$AK261)),$AG261,$AF261),0)))</f>
        <v/>
      </c>
      <c r="G261" s="40">
        <f>IF(OR($A261="",$AF261=""),"",IF($AL261=1,0,IF(IF($AE261&gt;$AD261,AND(G$4&gt;=$AD261,G$4&lt;$AE261),OR(G$4&gt;=$AD261,G$4&lt;$AE261)),IF(OR(AND(G$4&gt;=$AH261,G$4&lt;$AI261),AND(G$4&gt;=$AJ261,G$4&lt;$AK261)),$AG261,$AF261),0)))</f>
        <v/>
      </c>
      <c r="H261" s="40">
        <f>IF(OR($A261="",$AF261=""),"",IF($AL261=1,0,IF(IF($AE261&gt;$AD261,AND(H$4&gt;=$AD261,H$4&lt;$AE261),OR(H$4&gt;=$AD261,H$4&lt;$AE261)),IF(OR(AND(H$4&gt;=$AH261,H$4&lt;$AI261),AND(H$4&gt;=$AJ261,H$4&lt;$AK261)),$AG261,$AF261),0)))</f>
        <v/>
      </c>
      <c r="I261" s="40">
        <f>IF(OR($A261="",$AF261=""),"",IF($AL261=1,0,IF(IF($AE261&gt;$AD261,AND(I$4&gt;=$AD261,I$4&lt;$AE261),OR(I$4&gt;=$AD261,I$4&lt;$AE261)),IF(OR(AND(I$4&gt;=$AH261,I$4&lt;$AI261),AND(I$4&gt;=$AJ261,I$4&lt;$AK261)),$AG261,$AF261),0)))</f>
        <v/>
      </c>
      <c r="J261" s="40">
        <f>IF(OR($A261="",$AF261=""),"",IF($AL261=1,0,IF(IF($AE261&gt;$AD261,AND(J$4&gt;=$AD261,J$4&lt;$AE261),OR(J$4&gt;=$AD261,J$4&lt;$AE261)),IF(OR(AND(J$4&gt;=$AH261,J$4&lt;$AI261),AND(J$4&gt;=$AJ261,J$4&lt;$AK261)),$AG261,$AF261),0)))</f>
        <v/>
      </c>
      <c r="K261" s="40">
        <f>IF(OR($A261="",$AF261=""),"",IF($AL261=1,0,IF(IF($AE261&gt;$AD261,AND(K$4&gt;=$AD261,K$4&lt;$AE261),OR(K$4&gt;=$AD261,K$4&lt;$AE261)),IF(OR(AND(K$4&gt;=$AH261,K$4&lt;$AI261),AND(K$4&gt;=$AJ261,K$4&lt;$AK261)),$AG261,$AF261),0)))</f>
        <v/>
      </c>
      <c r="L261" s="40">
        <f>IF(OR($A261="",$AF261=""),"",IF($AL261=1,0,IF(IF($AE261&gt;$AD261,AND(L$4&gt;=$AD261,L$4&lt;$AE261),OR(L$4&gt;=$AD261,L$4&lt;$AE261)),IF(OR(AND(L$4&gt;=$AH261,L$4&lt;$AI261),AND(L$4&gt;=$AJ261,L$4&lt;$AK261)),$AG261,$AF261),0)))</f>
        <v/>
      </c>
      <c r="M261" s="40">
        <f>IF(OR($A261="",$AF261=""),"",IF($AL261=1,0,IF(IF($AE261&gt;$AD261,AND(M$4&gt;=$AD261,M$4&lt;$AE261),OR(M$4&gt;=$AD261,M$4&lt;$AE261)),IF(OR(AND(M$4&gt;=$AH261,M$4&lt;$AI261),AND(M$4&gt;=$AJ261,M$4&lt;$AK261)),$AG261,$AF261),0)))</f>
        <v/>
      </c>
      <c r="N261" s="40">
        <f>IF(OR($A261="",$AF261=""),"",IF($AL261=1,0,IF(IF($AE261&gt;$AD261,AND(N$4&gt;=$AD261,N$4&lt;$AE261),OR(N$4&gt;=$AD261,N$4&lt;$AE261)),IF(OR(AND(N$4&gt;=$AH261,N$4&lt;$AI261),AND(N$4&gt;=$AJ261,N$4&lt;$AK261)),$AG261,$AF261),0)))</f>
        <v/>
      </c>
      <c r="O261" s="40">
        <f>IF(OR($A261="",$AF261=""),"",IF($AL261=1,0,IF(IF($AE261&gt;$AD261,AND(O$4&gt;=$AD261,O$4&lt;$AE261),OR(O$4&gt;=$AD261,O$4&lt;$AE261)),IF(OR(AND(O$4&gt;=$AH261,O$4&lt;$AI261),AND(O$4&gt;=$AJ261,O$4&lt;$AK261)),$AG261,$AF261),0)))</f>
        <v/>
      </c>
      <c r="P261" s="40">
        <f>IF(OR($A261="",$AF261=""),"",IF($AL261=1,0,IF(IF($AE261&gt;$AD261,AND(P$4&gt;=$AD261,P$4&lt;$AE261),OR(P$4&gt;=$AD261,P$4&lt;$AE261)),IF(OR(AND(P$4&gt;=$AH261,P$4&lt;$AI261),AND(P$4&gt;=$AJ261,P$4&lt;$AK261)),$AG261,$AF261),0)))</f>
        <v/>
      </c>
      <c r="Q261" s="40">
        <f>IF(OR($A261="",$AF261=""),"",IF($AL261=1,0,IF(IF($AE261&gt;$AD261,AND(Q$4&gt;=$AD261,Q$4&lt;$AE261),OR(Q$4&gt;=$AD261,Q$4&lt;$AE261)),IF(OR(AND(Q$4&gt;=$AH261,Q$4&lt;$AI261),AND(Q$4&gt;=$AJ261,Q$4&lt;$AK261)),$AG261,$AF261),0)))</f>
        <v/>
      </c>
      <c r="R261" s="40">
        <f>IF(OR($A261="",$AF261=""),"",IF($AL261=1,0,IF(IF($AE261&gt;$AD261,AND(R$4&gt;=$AD261,R$4&lt;$AE261),OR(R$4&gt;=$AD261,R$4&lt;$AE261)),IF(OR(AND(R$4&gt;=$AH261,R$4&lt;$AI261),AND(R$4&gt;=$AJ261,R$4&lt;$AK261)),$AG261,$AF261),0)))</f>
        <v/>
      </c>
      <c r="S261" s="40">
        <f>IF(OR($A261="",$AF261=""),"",IF($AL261=1,0,IF(IF($AE261&gt;$AD261,AND(S$4&gt;=$AD261,S$4&lt;$AE261),OR(S$4&gt;=$AD261,S$4&lt;$AE261)),IF(OR(AND(S$4&gt;=$AH261,S$4&lt;$AI261),AND(S$4&gt;=$AJ261,S$4&lt;$AK261)),$AG261,$AF261),0)))</f>
        <v/>
      </c>
      <c r="T261" s="40">
        <f>IF(OR($A261="",$AF261=""),"",IF($AL261=1,0,IF(IF($AE261&gt;$AD261,AND(T$4&gt;=$AD261,T$4&lt;$AE261),OR(T$4&gt;=$AD261,T$4&lt;$AE261)),IF(OR(AND(T$4&gt;=$AH261,T$4&lt;$AI261),AND(T$4&gt;=$AJ261,T$4&lt;$AK261)),$AG261,$AF261),0)))</f>
        <v/>
      </c>
      <c r="U261" s="40">
        <f>IF(OR($A261="",$AF261=""),"",IF($AL261=1,0,IF(IF($AE261&gt;$AD261,AND(U$4&gt;=$AD261,U$4&lt;$AE261),OR(U$4&gt;=$AD261,U$4&lt;$AE261)),IF(OR(AND(U$4&gt;=$AH261,U$4&lt;$AI261),AND(U$4&gt;=$AJ261,U$4&lt;$AK261)),$AG261,$AF261),0)))</f>
        <v/>
      </c>
      <c r="V261" s="40">
        <f>IF(OR($A261="",$AF261=""),"",IF($AL261=1,0,IF(IF($AE261&gt;$AD261,AND(V$4&gt;=$AD261,V$4&lt;$AE261),OR(V$4&gt;=$AD261,V$4&lt;$AE261)),IF(OR(AND(V$4&gt;=$AH261,V$4&lt;$AI261),AND(V$4&gt;=$AJ261,V$4&lt;$AK261)),$AG261,$AF261),0)))</f>
        <v/>
      </c>
      <c r="W261" s="40">
        <f>IF(OR($A261="",$AF261=""),"",IF($AL261=1,0,IF(IF($AE261&gt;$AD261,AND(W$4&gt;=$AD261,W$4&lt;$AE261),OR(W$4&gt;=$AD261,W$4&lt;$AE261)),IF(OR(AND(W$4&gt;=$AH261,W$4&lt;$AI261),AND(W$4&gt;=$AJ261,W$4&lt;$AK261)),$AG261,$AF261),0)))</f>
        <v/>
      </c>
      <c r="X261" s="40">
        <f>IF(OR($A261="",$AF261=""),"",IF($AL261=1,0,IF(IF($AE261&gt;$AD261,AND(X$4&gt;=$AD261,X$4&lt;$AE261),OR(X$4&gt;=$AD261,X$4&lt;$AE261)),IF(OR(AND(X$4&gt;=$AH261,X$4&lt;$AI261),AND(X$4&gt;=$AJ261,X$4&lt;$AK261)),$AG261,$AF261),0)))</f>
        <v/>
      </c>
      <c r="Y261" s="40">
        <f>IF(OR($A261="",$AF261=""),"",IF($AL261=1,0,IF(IF($AE261&gt;$AD261,AND(Y$4&gt;=$AD261,Y$4&lt;$AE261),OR(Y$4&gt;=$AD261,Y$4&lt;$AE261)),IF(OR(AND(Y$4&gt;=$AH261,Y$4&lt;$AI261),AND(Y$4&gt;=$AJ261,Y$4&lt;$AK261)),$AG261,$AF261),0)))</f>
        <v/>
      </c>
      <c r="Z261" s="40">
        <f>IF(OR($A261="",$AF261=""),"",IF($AL261=1,0,IF(IF($AE261&gt;$AD261,AND(Z$4&gt;=$AD261,Z$4&lt;$AE261),OR(Z$4&gt;=$AD261,Z$4&lt;$AE261)),IF(OR(AND(Z$4&gt;=$AH261,Z$4&lt;$AI261),AND(Z$4&gt;=$AJ261,Z$4&lt;$AK261)),$AG261,$AF261),0)))</f>
        <v/>
      </c>
      <c r="AA261" s="41">
        <f>IF($A261="","",SUM(C261:Z261))</f>
        <v/>
      </c>
      <c r="AC261" s="42" t="n">
        <v>1</v>
      </c>
      <c r="AD261" s="42">
        <f>IF('3 Movimento'!$B$44&lt;&gt;"",'3 Movimento'!$B$44,IF('1 Loja'!B$16="",0,'1 Loja'!B$16))*24</f>
        <v/>
      </c>
      <c r="AE261" s="42">
        <f>IF('3 Movimento'!$C$44&lt;&gt;"",'3 Movimento'!$C$44,IF('1 Loja'!B$17="",0,'1 Loja'!B$17))*24</f>
        <v/>
      </c>
      <c r="AF261" s="42">
        <f>IF('3 Movimento'!$D$44="","",'3 Movimento'!$D$44)</f>
        <v/>
      </c>
      <c r="AG261" s="42">
        <f>IF('3 Movimento'!$E$44="",AF261,'3 Movimento'!$E$44)</f>
        <v/>
      </c>
      <c r="AH261" s="42">
        <f>IF('1 Loja'!B$18="",-1,'1 Loja'!B$18*24)</f>
        <v/>
      </c>
      <c r="AI261" s="42">
        <f>IF('1 Loja'!B$19="",-1,'1 Loja'!B$19*24)</f>
        <v/>
      </c>
      <c r="AJ261" s="42">
        <f>IF('1 Loja'!B$20="",-1,'1 Loja'!B$20*24)</f>
        <v/>
      </c>
      <c r="AK261" s="42">
        <f>IF('1 Loja'!B$21="",-1,'1 Loja'!B$21*24)</f>
        <v/>
      </c>
      <c r="AL261" s="42">
        <f>IF(AND('3 Movimento'!$B$44="",'3 Movimento'!$C$44="",OR('1 Loja'!B$16="",'1 Loja'!B$17="")),1,0)</f>
        <v/>
      </c>
    </row>
    <row r="262">
      <c r="A262" s="39">
        <f>IF('3 Movimento'!$A$44="","",'3 Movimento'!$A$44)</f>
        <v/>
      </c>
      <c r="B262" s="39" t="inlineStr">
        <is>
          <t>Sexta</t>
        </is>
      </c>
      <c r="C262" s="40">
        <f>IF(OR($A262="",$AF262=""),"",IF($AL262=1,0,IF(IF($AE262&gt;$AD262,AND(C$4&gt;=$AD262,C$4&lt;$AE262),OR(C$4&gt;=$AD262,C$4&lt;$AE262)),IF(OR(AND(C$4&gt;=$AH262,C$4&lt;$AI262),AND(C$4&gt;=$AJ262,C$4&lt;$AK262)),$AG262,$AF262),0)))</f>
        <v/>
      </c>
      <c r="D262" s="40">
        <f>IF(OR($A262="",$AF262=""),"",IF($AL262=1,0,IF(IF($AE262&gt;$AD262,AND(D$4&gt;=$AD262,D$4&lt;$AE262),OR(D$4&gt;=$AD262,D$4&lt;$AE262)),IF(OR(AND(D$4&gt;=$AH262,D$4&lt;$AI262),AND(D$4&gt;=$AJ262,D$4&lt;$AK262)),$AG262,$AF262),0)))</f>
        <v/>
      </c>
      <c r="E262" s="40">
        <f>IF(OR($A262="",$AF262=""),"",IF($AL262=1,0,IF(IF($AE262&gt;$AD262,AND(E$4&gt;=$AD262,E$4&lt;$AE262),OR(E$4&gt;=$AD262,E$4&lt;$AE262)),IF(OR(AND(E$4&gt;=$AH262,E$4&lt;$AI262),AND(E$4&gt;=$AJ262,E$4&lt;$AK262)),$AG262,$AF262),0)))</f>
        <v/>
      </c>
      <c r="F262" s="40">
        <f>IF(OR($A262="",$AF262=""),"",IF($AL262=1,0,IF(IF($AE262&gt;$AD262,AND(F$4&gt;=$AD262,F$4&lt;$AE262),OR(F$4&gt;=$AD262,F$4&lt;$AE262)),IF(OR(AND(F$4&gt;=$AH262,F$4&lt;$AI262),AND(F$4&gt;=$AJ262,F$4&lt;$AK262)),$AG262,$AF262),0)))</f>
        <v/>
      </c>
      <c r="G262" s="40">
        <f>IF(OR($A262="",$AF262=""),"",IF($AL262=1,0,IF(IF($AE262&gt;$AD262,AND(G$4&gt;=$AD262,G$4&lt;$AE262),OR(G$4&gt;=$AD262,G$4&lt;$AE262)),IF(OR(AND(G$4&gt;=$AH262,G$4&lt;$AI262),AND(G$4&gt;=$AJ262,G$4&lt;$AK262)),$AG262,$AF262),0)))</f>
        <v/>
      </c>
      <c r="H262" s="40">
        <f>IF(OR($A262="",$AF262=""),"",IF($AL262=1,0,IF(IF($AE262&gt;$AD262,AND(H$4&gt;=$AD262,H$4&lt;$AE262),OR(H$4&gt;=$AD262,H$4&lt;$AE262)),IF(OR(AND(H$4&gt;=$AH262,H$4&lt;$AI262),AND(H$4&gt;=$AJ262,H$4&lt;$AK262)),$AG262,$AF262),0)))</f>
        <v/>
      </c>
      <c r="I262" s="40">
        <f>IF(OR($A262="",$AF262=""),"",IF($AL262=1,0,IF(IF($AE262&gt;$AD262,AND(I$4&gt;=$AD262,I$4&lt;$AE262),OR(I$4&gt;=$AD262,I$4&lt;$AE262)),IF(OR(AND(I$4&gt;=$AH262,I$4&lt;$AI262),AND(I$4&gt;=$AJ262,I$4&lt;$AK262)),$AG262,$AF262),0)))</f>
        <v/>
      </c>
      <c r="J262" s="40">
        <f>IF(OR($A262="",$AF262=""),"",IF($AL262=1,0,IF(IF($AE262&gt;$AD262,AND(J$4&gt;=$AD262,J$4&lt;$AE262),OR(J$4&gt;=$AD262,J$4&lt;$AE262)),IF(OR(AND(J$4&gt;=$AH262,J$4&lt;$AI262),AND(J$4&gt;=$AJ262,J$4&lt;$AK262)),$AG262,$AF262),0)))</f>
        <v/>
      </c>
      <c r="K262" s="40">
        <f>IF(OR($A262="",$AF262=""),"",IF($AL262=1,0,IF(IF($AE262&gt;$AD262,AND(K$4&gt;=$AD262,K$4&lt;$AE262),OR(K$4&gt;=$AD262,K$4&lt;$AE262)),IF(OR(AND(K$4&gt;=$AH262,K$4&lt;$AI262),AND(K$4&gt;=$AJ262,K$4&lt;$AK262)),$AG262,$AF262),0)))</f>
        <v/>
      </c>
      <c r="L262" s="40">
        <f>IF(OR($A262="",$AF262=""),"",IF($AL262=1,0,IF(IF($AE262&gt;$AD262,AND(L$4&gt;=$AD262,L$4&lt;$AE262),OR(L$4&gt;=$AD262,L$4&lt;$AE262)),IF(OR(AND(L$4&gt;=$AH262,L$4&lt;$AI262),AND(L$4&gt;=$AJ262,L$4&lt;$AK262)),$AG262,$AF262),0)))</f>
        <v/>
      </c>
      <c r="M262" s="40">
        <f>IF(OR($A262="",$AF262=""),"",IF($AL262=1,0,IF(IF($AE262&gt;$AD262,AND(M$4&gt;=$AD262,M$4&lt;$AE262),OR(M$4&gt;=$AD262,M$4&lt;$AE262)),IF(OR(AND(M$4&gt;=$AH262,M$4&lt;$AI262),AND(M$4&gt;=$AJ262,M$4&lt;$AK262)),$AG262,$AF262),0)))</f>
        <v/>
      </c>
      <c r="N262" s="40">
        <f>IF(OR($A262="",$AF262=""),"",IF($AL262=1,0,IF(IF($AE262&gt;$AD262,AND(N$4&gt;=$AD262,N$4&lt;$AE262),OR(N$4&gt;=$AD262,N$4&lt;$AE262)),IF(OR(AND(N$4&gt;=$AH262,N$4&lt;$AI262),AND(N$4&gt;=$AJ262,N$4&lt;$AK262)),$AG262,$AF262),0)))</f>
        <v/>
      </c>
      <c r="O262" s="40">
        <f>IF(OR($A262="",$AF262=""),"",IF($AL262=1,0,IF(IF($AE262&gt;$AD262,AND(O$4&gt;=$AD262,O$4&lt;$AE262),OR(O$4&gt;=$AD262,O$4&lt;$AE262)),IF(OR(AND(O$4&gt;=$AH262,O$4&lt;$AI262),AND(O$4&gt;=$AJ262,O$4&lt;$AK262)),$AG262,$AF262),0)))</f>
        <v/>
      </c>
      <c r="P262" s="40">
        <f>IF(OR($A262="",$AF262=""),"",IF($AL262=1,0,IF(IF($AE262&gt;$AD262,AND(P$4&gt;=$AD262,P$4&lt;$AE262),OR(P$4&gt;=$AD262,P$4&lt;$AE262)),IF(OR(AND(P$4&gt;=$AH262,P$4&lt;$AI262),AND(P$4&gt;=$AJ262,P$4&lt;$AK262)),$AG262,$AF262),0)))</f>
        <v/>
      </c>
      <c r="Q262" s="40">
        <f>IF(OR($A262="",$AF262=""),"",IF($AL262=1,0,IF(IF($AE262&gt;$AD262,AND(Q$4&gt;=$AD262,Q$4&lt;$AE262),OR(Q$4&gt;=$AD262,Q$4&lt;$AE262)),IF(OR(AND(Q$4&gt;=$AH262,Q$4&lt;$AI262),AND(Q$4&gt;=$AJ262,Q$4&lt;$AK262)),$AG262,$AF262),0)))</f>
        <v/>
      </c>
      <c r="R262" s="40">
        <f>IF(OR($A262="",$AF262=""),"",IF($AL262=1,0,IF(IF($AE262&gt;$AD262,AND(R$4&gt;=$AD262,R$4&lt;$AE262),OR(R$4&gt;=$AD262,R$4&lt;$AE262)),IF(OR(AND(R$4&gt;=$AH262,R$4&lt;$AI262),AND(R$4&gt;=$AJ262,R$4&lt;$AK262)),$AG262,$AF262),0)))</f>
        <v/>
      </c>
      <c r="S262" s="40">
        <f>IF(OR($A262="",$AF262=""),"",IF($AL262=1,0,IF(IF($AE262&gt;$AD262,AND(S$4&gt;=$AD262,S$4&lt;$AE262),OR(S$4&gt;=$AD262,S$4&lt;$AE262)),IF(OR(AND(S$4&gt;=$AH262,S$4&lt;$AI262),AND(S$4&gt;=$AJ262,S$4&lt;$AK262)),$AG262,$AF262),0)))</f>
        <v/>
      </c>
      <c r="T262" s="40">
        <f>IF(OR($A262="",$AF262=""),"",IF($AL262=1,0,IF(IF($AE262&gt;$AD262,AND(T$4&gt;=$AD262,T$4&lt;$AE262),OR(T$4&gt;=$AD262,T$4&lt;$AE262)),IF(OR(AND(T$4&gt;=$AH262,T$4&lt;$AI262),AND(T$4&gt;=$AJ262,T$4&lt;$AK262)),$AG262,$AF262),0)))</f>
        <v/>
      </c>
      <c r="U262" s="40">
        <f>IF(OR($A262="",$AF262=""),"",IF($AL262=1,0,IF(IF($AE262&gt;$AD262,AND(U$4&gt;=$AD262,U$4&lt;$AE262),OR(U$4&gt;=$AD262,U$4&lt;$AE262)),IF(OR(AND(U$4&gt;=$AH262,U$4&lt;$AI262),AND(U$4&gt;=$AJ262,U$4&lt;$AK262)),$AG262,$AF262),0)))</f>
        <v/>
      </c>
      <c r="V262" s="40">
        <f>IF(OR($A262="",$AF262=""),"",IF($AL262=1,0,IF(IF($AE262&gt;$AD262,AND(V$4&gt;=$AD262,V$4&lt;$AE262),OR(V$4&gt;=$AD262,V$4&lt;$AE262)),IF(OR(AND(V$4&gt;=$AH262,V$4&lt;$AI262),AND(V$4&gt;=$AJ262,V$4&lt;$AK262)),$AG262,$AF262),0)))</f>
        <v/>
      </c>
      <c r="W262" s="40">
        <f>IF(OR($A262="",$AF262=""),"",IF($AL262=1,0,IF(IF($AE262&gt;$AD262,AND(W$4&gt;=$AD262,W$4&lt;$AE262),OR(W$4&gt;=$AD262,W$4&lt;$AE262)),IF(OR(AND(W$4&gt;=$AH262,W$4&lt;$AI262),AND(W$4&gt;=$AJ262,W$4&lt;$AK262)),$AG262,$AF262),0)))</f>
        <v/>
      </c>
      <c r="X262" s="40">
        <f>IF(OR($A262="",$AF262=""),"",IF($AL262=1,0,IF(IF($AE262&gt;$AD262,AND(X$4&gt;=$AD262,X$4&lt;$AE262),OR(X$4&gt;=$AD262,X$4&lt;$AE262)),IF(OR(AND(X$4&gt;=$AH262,X$4&lt;$AI262),AND(X$4&gt;=$AJ262,X$4&lt;$AK262)),$AG262,$AF262),0)))</f>
        <v/>
      </c>
      <c r="Y262" s="40">
        <f>IF(OR($A262="",$AF262=""),"",IF($AL262=1,0,IF(IF($AE262&gt;$AD262,AND(Y$4&gt;=$AD262,Y$4&lt;$AE262),OR(Y$4&gt;=$AD262,Y$4&lt;$AE262)),IF(OR(AND(Y$4&gt;=$AH262,Y$4&lt;$AI262),AND(Y$4&gt;=$AJ262,Y$4&lt;$AK262)),$AG262,$AF262),0)))</f>
        <v/>
      </c>
      <c r="Z262" s="40">
        <f>IF(OR($A262="",$AF262=""),"",IF($AL262=1,0,IF(IF($AE262&gt;$AD262,AND(Z$4&gt;=$AD262,Z$4&lt;$AE262),OR(Z$4&gt;=$AD262,Z$4&lt;$AE262)),IF(OR(AND(Z$4&gt;=$AH262,Z$4&lt;$AI262),AND(Z$4&gt;=$AJ262,Z$4&lt;$AK262)),$AG262,$AF262),0)))</f>
        <v/>
      </c>
      <c r="AA262" s="41">
        <f>IF($A262="","",SUM(C262:Z262))</f>
        <v/>
      </c>
      <c r="AC262" s="42" t="n">
        <v>1</v>
      </c>
      <c r="AD262" s="42">
        <f>IF('3 Movimento'!$B$44&lt;&gt;"",'3 Movimento'!$B$44,IF('1 Loja'!B$16="",0,'1 Loja'!B$16))*24</f>
        <v/>
      </c>
      <c r="AE262" s="42">
        <f>IF('3 Movimento'!$C$44&lt;&gt;"",'3 Movimento'!$C$44,IF('1 Loja'!B$17="",0,'1 Loja'!B$17))*24</f>
        <v/>
      </c>
      <c r="AF262" s="42">
        <f>IF('3 Movimento'!$D$44="","",'3 Movimento'!$D$44)</f>
        <v/>
      </c>
      <c r="AG262" s="42">
        <f>IF('3 Movimento'!$E$44="",AF262,'3 Movimento'!$E$44)</f>
        <v/>
      </c>
      <c r="AH262" s="42">
        <f>IF('1 Loja'!B$18="",-1,'1 Loja'!B$18*24)</f>
        <v/>
      </c>
      <c r="AI262" s="42">
        <f>IF('1 Loja'!B$19="",-1,'1 Loja'!B$19*24)</f>
        <v/>
      </c>
      <c r="AJ262" s="42">
        <f>IF('1 Loja'!B$20="",-1,'1 Loja'!B$20*24)</f>
        <v/>
      </c>
      <c r="AK262" s="42">
        <f>IF('1 Loja'!B$21="",-1,'1 Loja'!B$21*24)</f>
        <v/>
      </c>
      <c r="AL262" s="42">
        <f>IF(AND('3 Movimento'!$B$44="",'3 Movimento'!$C$44="",OR('1 Loja'!B$16="",'1 Loja'!B$17="")),1,0)</f>
        <v/>
      </c>
    </row>
    <row r="263">
      <c r="A263" s="39">
        <f>IF('3 Movimento'!$A$44="","",'3 Movimento'!$A$44)</f>
        <v/>
      </c>
      <c r="B263" s="39" t="inlineStr">
        <is>
          <t>Sábado</t>
        </is>
      </c>
      <c r="C263" s="40">
        <f>IF(OR($A263="",$AF263=""),"",IF($AL263=1,0,IF(IF($AE263&gt;$AD263,AND(C$4&gt;=$AD263,C$4&lt;$AE263),OR(C$4&gt;=$AD263,C$4&lt;$AE263)),IF(OR(AND(C$4&gt;=$AH263,C$4&lt;$AI263),AND(C$4&gt;=$AJ263,C$4&lt;$AK263)),$AG263,$AF263),0)))</f>
        <v/>
      </c>
      <c r="D263" s="40">
        <f>IF(OR($A263="",$AF263=""),"",IF($AL263=1,0,IF(IF($AE263&gt;$AD263,AND(D$4&gt;=$AD263,D$4&lt;$AE263),OR(D$4&gt;=$AD263,D$4&lt;$AE263)),IF(OR(AND(D$4&gt;=$AH263,D$4&lt;$AI263),AND(D$4&gt;=$AJ263,D$4&lt;$AK263)),$AG263,$AF263),0)))</f>
        <v/>
      </c>
      <c r="E263" s="40">
        <f>IF(OR($A263="",$AF263=""),"",IF($AL263=1,0,IF(IF($AE263&gt;$AD263,AND(E$4&gt;=$AD263,E$4&lt;$AE263),OR(E$4&gt;=$AD263,E$4&lt;$AE263)),IF(OR(AND(E$4&gt;=$AH263,E$4&lt;$AI263),AND(E$4&gt;=$AJ263,E$4&lt;$AK263)),$AG263,$AF263),0)))</f>
        <v/>
      </c>
      <c r="F263" s="40">
        <f>IF(OR($A263="",$AF263=""),"",IF($AL263=1,0,IF(IF($AE263&gt;$AD263,AND(F$4&gt;=$AD263,F$4&lt;$AE263),OR(F$4&gt;=$AD263,F$4&lt;$AE263)),IF(OR(AND(F$4&gt;=$AH263,F$4&lt;$AI263),AND(F$4&gt;=$AJ263,F$4&lt;$AK263)),$AG263,$AF263),0)))</f>
        <v/>
      </c>
      <c r="G263" s="40">
        <f>IF(OR($A263="",$AF263=""),"",IF($AL263=1,0,IF(IF($AE263&gt;$AD263,AND(G$4&gt;=$AD263,G$4&lt;$AE263),OR(G$4&gt;=$AD263,G$4&lt;$AE263)),IF(OR(AND(G$4&gt;=$AH263,G$4&lt;$AI263),AND(G$4&gt;=$AJ263,G$4&lt;$AK263)),$AG263,$AF263),0)))</f>
        <v/>
      </c>
      <c r="H263" s="40">
        <f>IF(OR($A263="",$AF263=""),"",IF($AL263=1,0,IF(IF($AE263&gt;$AD263,AND(H$4&gt;=$AD263,H$4&lt;$AE263),OR(H$4&gt;=$AD263,H$4&lt;$AE263)),IF(OR(AND(H$4&gt;=$AH263,H$4&lt;$AI263),AND(H$4&gt;=$AJ263,H$4&lt;$AK263)),$AG263,$AF263),0)))</f>
        <v/>
      </c>
      <c r="I263" s="40">
        <f>IF(OR($A263="",$AF263=""),"",IF($AL263=1,0,IF(IF($AE263&gt;$AD263,AND(I$4&gt;=$AD263,I$4&lt;$AE263),OR(I$4&gt;=$AD263,I$4&lt;$AE263)),IF(OR(AND(I$4&gt;=$AH263,I$4&lt;$AI263),AND(I$4&gt;=$AJ263,I$4&lt;$AK263)),$AG263,$AF263),0)))</f>
        <v/>
      </c>
      <c r="J263" s="40">
        <f>IF(OR($A263="",$AF263=""),"",IF($AL263=1,0,IF(IF($AE263&gt;$AD263,AND(J$4&gt;=$AD263,J$4&lt;$AE263),OR(J$4&gt;=$AD263,J$4&lt;$AE263)),IF(OR(AND(J$4&gt;=$AH263,J$4&lt;$AI263),AND(J$4&gt;=$AJ263,J$4&lt;$AK263)),$AG263,$AF263),0)))</f>
        <v/>
      </c>
      <c r="K263" s="40">
        <f>IF(OR($A263="",$AF263=""),"",IF($AL263=1,0,IF(IF($AE263&gt;$AD263,AND(K$4&gt;=$AD263,K$4&lt;$AE263),OR(K$4&gt;=$AD263,K$4&lt;$AE263)),IF(OR(AND(K$4&gt;=$AH263,K$4&lt;$AI263),AND(K$4&gt;=$AJ263,K$4&lt;$AK263)),$AG263,$AF263),0)))</f>
        <v/>
      </c>
      <c r="L263" s="40">
        <f>IF(OR($A263="",$AF263=""),"",IF($AL263=1,0,IF(IF($AE263&gt;$AD263,AND(L$4&gt;=$AD263,L$4&lt;$AE263),OR(L$4&gt;=$AD263,L$4&lt;$AE263)),IF(OR(AND(L$4&gt;=$AH263,L$4&lt;$AI263),AND(L$4&gt;=$AJ263,L$4&lt;$AK263)),$AG263,$AF263),0)))</f>
        <v/>
      </c>
      <c r="M263" s="40">
        <f>IF(OR($A263="",$AF263=""),"",IF($AL263=1,0,IF(IF($AE263&gt;$AD263,AND(M$4&gt;=$AD263,M$4&lt;$AE263),OR(M$4&gt;=$AD263,M$4&lt;$AE263)),IF(OR(AND(M$4&gt;=$AH263,M$4&lt;$AI263),AND(M$4&gt;=$AJ263,M$4&lt;$AK263)),$AG263,$AF263),0)))</f>
        <v/>
      </c>
      <c r="N263" s="40">
        <f>IF(OR($A263="",$AF263=""),"",IF($AL263=1,0,IF(IF($AE263&gt;$AD263,AND(N$4&gt;=$AD263,N$4&lt;$AE263),OR(N$4&gt;=$AD263,N$4&lt;$AE263)),IF(OR(AND(N$4&gt;=$AH263,N$4&lt;$AI263),AND(N$4&gt;=$AJ263,N$4&lt;$AK263)),$AG263,$AF263),0)))</f>
        <v/>
      </c>
      <c r="O263" s="40">
        <f>IF(OR($A263="",$AF263=""),"",IF($AL263=1,0,IF(IF($AE263&gt;$AD263,AND(O$4&gt;=$AD263,O$4&lt;$AE263),OR(O$4&gt;=$AD263,O$4&lt;$AE263)),IF(OR(AND(O$4&gt;=$AH263,O$4&lt;$AI263),AND(O$4&gt;=$AJ263,O$4&lt;$AK263)),$AG263,$AF263),0)))</f>
        <v/>
      </c>
      <c r="P263" s="40">
        <f>IF(OR($A263="",$AF263=""),"",IF($AL263=1,0,IF(IF($AE263&gt;$AD263,AND(P$4&gt;=$AD263,P$4&lt;$AE263),OR(P$4&gt;=$AD263,P$4&lt;$AE263)),IF(OR(AND(P$4&gt;=$AH263,P$4&lt;$AI263),AND(P$4&gt;=$AJ263,P$4&lt;$AK263)),$AG263,$AF263),0)))</f>
        <v/>
      </c>
      <c r="Q263" s="40">
        <f>IF(OR($A263="",$AF263=""),"",IF($AL263=1,0,IF(IF($AE263&gt;$AD263,AND(Q$4&gt;=$AD263,Q$4&lt;$AE263),OR(Q$4&gt;=$AD263,Q$4&lt;$AE263)),IF(OR(AND(Q$4&gt;=$AH263,Q$4&lt;$AI263),AND(Q$4&gt;=$AJ263,Q$4&lt;$AK263)),$AG263,$AF263),0)))</f>
        <v/>
      </c>
      <c r="R263" s="40">
        <f>IF(OR($A263="",$AF263=""),"",IF($AL263=1,0,IF(IF($AE263&gt;$AD263,AND(R$4&gt;=$AD263,R$4&lt;$AE263),OR(R$4&gt;=$AD263,R$4&lt;$AE263)),IF(OR(AND(R$4&gt;=$AH263,R$4&lt;$AI263),AND(R$4&gt;=$AJ263,R$4&lt;$AK263)),$AG263,$AF263),0)))</f>
        <v/>
      </c>
      <c r="S263" s="40">
        <f>IF(OR($A263="",$AF263=""),"",IF($AL263=1,0,IF(IF($AE263&gt;$AD263,AND(S$4&gt;=$AD263,S$4&lt;$AE263),OR(S$4&gt;=$AD263,S$4&lt;$AE263)),IF(OR(AND(S$4&gt;=$AH263,S$4&lt;$AI263),AND(S$4&gt;=$AJ263,S$4&lt;$AK263)),$AG263,$AF263),0)))</f>
        <v/>
      </c>
      <c r="T263" s="40">
        <f>IF(OR($A263="",$AF263=""),"",IF($AL263=1,0,IF(IF($AE263&gt;$AD263,AND(T$4&gt;=$AD263,T$4&lt;$AE263),OR(T$4&gt;=$AD263,T$4&lt;$AE263)),IF(OR(AND(T$4&gt;=$AH263,T$4&lt;$AI263),AND(T$4&gt;=$AJ263,T$4&lt;$AK263)),$AG263,$AF263),0)))</f>
        <v/>
      </c>
      <c r="U263" s="40">
        <f>IF(OR($A263="",$AF263=""),"",IF($AL263=1,0,IF(IF($AE263&gt;$AD263,AND(U$4&gt;=$AD263,U$4&lt;$AE263),OR(U$4&gt;=$AD263,U$4&lt;$AE263)),IF(OR(AND(U$4&gt;=$AH263,U$4&lt;$AI263),AND(U$4&gt;=$AJ263,U$4&lt;$AK263)),$AG263,$AF263),0)))</f>
        <v/>
      </c>
      <c r="V263" s="40">
        <f>IF(OR($A263="",$AF263=""),"",IF($AL263=1,0,IF(IF($AE263&gt;$AD263,AND(V$4&gt;=$AD263,V$4&lt;$AE263),OR(V$4&gt;=$AD263,V$4&lt;$AE263)),IF(OR(AND(V$4&gt;=$AH263,V$4&lt;$AI263),AND(V$4&gt;=$AJ263,V$4&lt;$AK263)),$AG263,$AF263),0)))</f>
        <v/>
      </c>
      <c r="W263" s="40">
        <f>IF(OR($A263="",$AF263=""),"",IF($AL263=1,0,IF(IF($AE263&gt;$AD263,AND(W$4&gt;=$AD263,W$4&lt;$AE263),OR(W$4&gt;=$AD263,W$4&lt;$AE263)),IF(OR(AND(W$4&gt;=$AH263,W$4&lt;$AI263),AND(W$4&gt;=$AJ263,W$4&lt;$AK263)),$AG263,$AF263),0)))</f>
        <v/>
      </c>
      <c r="X263" s="40">
        <f>IF(OR($A263="",$AF263=""),"",IF($AL263=1,0,IF(IF($AE263&gt;$AD263,AND(X$4&gt;=$AD263,X$4&lt;$AE263),OR(X$4&gt;=$AD263,X$4&lt;$AE263)),IF(OR(AND(X$4&gt;=$AH263,X$4&lt;$AI263),AND(X$4&gt;=$AJ263,X$4&lt;$AK263)),$AG263,$AF263),0)))</f>
        <v/>
      </c>
      <c r="Y263" s="40">
        <f>IF(OR($A263="",$AF263=""),"",IF($AL263=1,0,IF(IF($AE263&gt;$AD263,AND(Y$4&gt;=$AD263,Y$4&lt;$AE263),OR(Y$4&gt;=$AD263,Y$4&lt;$AE263)),IF(OR(AND(Y$4&gt;=$AH263,Y$4&lt;$AI263),AND(Y$4&gt;=$AJ263,Y$4&lt;$AK263)),$AG263,$AF263),0)))</f>
        <v/>
      </c>
      <c r="Z263" s="40">
        <f>IF(OR($A263="",$AF263=""),"",IF($AL263=1,0,IF(IF($AE263&gt;$AD263,AND(Z$4&gt;=$AD263,Z$4&lt;$AE263),OR(Z$4&gt;=$AD263,Z$4&lt;$AE263)),IF(OR(AND(Z$4&gt;=$AH263,Z$4&lt;$AI263),AND(Z$4&gt;=$AJ263,Z$4&lt;$AK263)),$AG263,$AF263),0)))</f>
        <v/>
      </c>
      <c r="AA263" s="41">
        <f>IF($A263="","",SUM(C263:Z263))</f>
        <v/>
      </c>
      <c r="AC263" s="42" t="n">
        <v>2</v>
      </c>
      <c r="AD263" s="42">
        <f>IF('3 Movimento'!$B$44&lt;&gt;"",'3 Movimento'!$B$44,IF('1 Loja'!C$16="",0,'1 Loja'!C$16))*24</f>
        <v/>
      </c>
      <c r="AE263" s="42">
        <f>IF('3 Movimento'!$C$44&lt;&gt;"",'3 Movimento'!$C$44,IF('1 Loja'!C$17="",0,'1 Loja'!C$17))*24</f>
        <v/>
      </c>
      <c r="AF263" s="42">
        <f>IF('3 Movimento'!$F$44="","",'3 Movimento'!$F$44)</f>
        <v/>
      </c>
      <c r="AG263" s="42">
        <f>IF('3 Movimento'!$G$44="",AF263,'3 Movimento'!$G$44)</f>
        <v/>
      </c>
      <c r="AH263" s="42">
        <f>IF('1 Loja'!C$18="",-1,'1 Loja'!C$18*24)</f>
        <v/>
      </c>
      <c r="AI263" s="42">
        <f>IF('1 Loja'!C$19="",-1,'1 Loja'!C$19*24)</f>
        <v/>
      </c>
      <c r="AJ263" s="42">
        <f>IF('1 Loja'!C$20="",-1,'1 Loja'!C$20*24)</f>
        <v/>
      </c>
      <c r="AK263" s="42">
        <f>IF('1 Loja'!C$21="",-1,'1 Loja'!C$21*24)</f>
        <v/>
      </c>
      <c r="AL263" s="42">
        <f>IF(AND('3 Movimento'!$B$44="",'3 Movimento'!$C$44="",OR('1 Loja'!C$16="",'1 Loja'!C$17="")),1,0)</f>
        <v/>
      </c>
    </row>
    <row r="264">
      <c r="A264" s="39">
        <f>IF('3 Movimento'!$A$44="","",'3 Movimento'!$A$44)</f>
        <v/>
      </c>
      <c r="B264" s="39" t="inlineStr">
        <is>
          <t>Domingo</t>
        </is>
      </c>
      <c r="C264" s="40">
        <f>IF(OR($A264="",$AF264=""),"",IF($AL264=1,0,IF(IF($AE264&gt;$AD264,AND(C$4&gt;=$AD264,C$4&lt;$AE264),OR(C$4&gt;=$AD264,C$4&lt;$AE264)),IF(OR(AND(C$4&gt;=$AH264,C$4&lt;$AI264),AND(C$4&gt;=$AJ264,C$4&lt;$AK264)),$AG264,$AF264),0)))</f>
        <v/>
      </c>
      <c r="D264" s="40">
        <f>IF(OR($A264="",$AF264=""),"",IF($AL264=1,0,IF(IF($AE264&gt;$AD264,AND(D$4&gt;=$AD264,D$4&lt;$AE264),OR(D$4&gt;=$AD264,D$4&lt;$AE264)),IF(OR(AND(D$4&gt;=$AH264,D$4&lt;$AI264),AND(D$4&gt;=$AJ264,D$4&lt;$AK264)),$AG264,$AF264),0)))</f>
        <v/>
      </c>
      <c r="E264" s="40">
        <f>IF(OR($A264="",$AF264=""),"",IF($AL264=1,0,IF(IF($AE264&gt;$AD264,AND(E$4&gt;=$AD264,E$4&lt;$AE264),OR(E$4&gt;=$AD264,E$4&lt;$AE264)),IF(OR(AND(E$4&gt;=$AH264,E$4&lt;$AI264),AND(E$4&gt;=$AJ264,E$4&lt;$AK264)),$AG264,$AF264),0)))</f>
        <v/>
      </c>
      <c r="F264" s="40">
        <f>IF(OR($A264="",$AF264=""),"",IF($AL264=1,0,IF(IF($AE264&gt;$AD264,AND(F$4&gt;=$AD264,F$4&lt;$AE264),OR(F$4&gt;=$AD264,F$4&lt;$AE264)),IF(OR(AND(F$4&gt;=$AH264,F$4&lt;$AI264),AND(F$4&gt;=$AJ264,F$4&lt;$AK264)),$AG264,$AF264),0)))</f>
        <v/>
      </c>
      <c r="G264" s="40">
        <f>IF(OR($A264="",$AF264=""),"",IF($AL264=1,0,IF(IF($AE264&gt;$AD264,AND(G$4&gt;=$AD264,G$4&lt;$AE264),OR(G$4&gt;=$AD264,G$4&lt;$AE264)),IF(OR(AND(G$4&gt;=$AH264,G$4&lt;$AI264),AND(G$4&gt;=$AJ264,G$4&lt;$AK264)),$AG264,$AF264),0)))</f>
        <v/>
      </c>
      <c r="H264" s="40">
        <f>IF(OR($A264="",$AF264=""),"",IF($AL264=1,0,IF(IF($AE264&gt;$AD264,AND(H$4&gt;=$AD264,H$4&lt;$AE264),OR(H$4&gt;=$AD264,H$4&lt;$AE264)),IF(OR(AND(H$4&gt;=$AH264,H$4&lt;$AI264),AND(H$4&gt;=$AJ264,H$4&lt;$AK264)),$AG264,$AF264),0)))</f>
        <v/>
      </c>
      <c r="I264" s="40">
        <f>IF(OR($A264="",$AF264=""),"",IF($AL264=1,0,IF(IF($AE264&gt;$AD264,AND(I$4&gt;=$AD264,I$4&lt;$AE264),OR(I$4&gt;=$AD264,I$4&lt;$AE264)),IF(OR(AND(I$4&gt;=$AH264,I$4&lt;$AI264),AND(I$4&gt;=$AJ264,I$4&lt;$AK264)),$AG264,$AF264),0)))</f>
        <v/>
      </c>
      <c r="J264" s="40">
        <f>IF(OR($A264="",$AF264=""),"",IF($AL264=1,0,IF(IF($AE264&gt;$AD264,AND(J$4&gt;=$AD264,J$4&lt;$AE264),OR(J$4&gt;=$AD264,J$4&lt;$AE264)),IF(OR(AND(J$4&gt;=$AH264,J$4&lt;$AI264),AND(J$4&gt;=$AJ264,J$4&lt;$AK264)),$AG264,$AF264),0)))</f>
        <v/>
      </c>
      <c r="K264" s="40">
        <f>IF(OR($A264="",$AF264=""),"",IF($AL264=1,0,IF(IF($AE264&gt;$AD264,AND(K$4&gt;=$AD264,K$4&lt;$AE264),OR(K$4&gt;=$AD264,K$4&lt;$AE264)),IF(OR(AND(K$4&gt;=$AH264,K$4&lt;$AI264),AND(K$4&gt;=$AJ264,K$4&lt;$AK264)),$AG264,$AF264),0)))</f>
        <v/>
      </c>
      <c r="L264" s="40">
        <f>IF(OR($A264="",$AF264=""),"",IF($AL264=1,0,IF(IF($AE264&gt;$AD264,AND(L$4&gt;=$AD264,L$4&lt;$AE264),OR(L$4&gt;=$AD264,L$4&lt;$AE264)),IF(OR(AND(L$4&gt;=$AH264,L$4&lt;$AI264),AND(L$4&gt;=$AJ264,L$4&lt;$AK264)),$AG264,$AF264),0)))</f>
        <v/>
      </c>
      <c r="M264" s="40">
        <f>IF(OR($A264="",$AF264=""),"",IF($AL264=1,0,IF(IF($AE264&gt;$AD264,AND(M$4&gt;=$AD264,M$4&lt;$AE264),OR(M$4&gt;=$AD264,M$4&lt;$AE264)),IF(OR(AND(M$4&gt;=$AH264,M$4&lt;$AI264),AND(M$4&gt;=$AJ264,M$4&lt;$AK264)),$AG264,$AF264),0)))</f>
        <v/>
      </c>
      <c r="N264" s="40">
        <f>IF(OR($A264="",$AF264=""),"",IF($AL264=1,0,IF(IF($AE264&gt;$AD264,AND(N$4&gt;=$AD264,N$4&lt;$AE264),OR(N$4&gt;=$AD264,N$4&lt;$AE264)),IF(OR(AND(N$4&gt;=$AH264,N$4&lt;$AI264),AND(N$4&gt;=$AJ264,N$4&lt;$AK264)),$AG264,$AF264),0)))</f>
        <v/>
      </c>
      <c r="O264" s="40">
        <f>IF(OR($A264="",$AF264=""),"",IF($AL264=1,0,IF(IF($AE264&gt;$AD264,AND(O$4&gt;=$AD264,O$4&lt;$AE264),OR(O$4&gt;=$AD264,O$4&lt;$AE264)),IF(OR(AND(O$4&gt;=$AH264,O$4&lt;$AI264),AND(O$4&gt;=$AJ264,O$4&lt;$AK264)),$AG264,$AF264),0)))</f>
        <v/>
      </c>
      <c r="P264" s="40">
        <f>IF(OR($A264="",$AF264=""),"",IF($AL264=1,0,IF(IF($AE264&gt;$AD264,AND(P$4&gt;=$AD264,P$4&lt;$AE264),OR(P$4&gt;=$AD264,P$4&lt;$AE264)),IF(OR(AND(P$4&gt;=$AH264,P$4&lt;$AI264),AND(P$4&gt;=$AJ264,P$4&lt;$AK264)),$AG264,$AF264),0)))</f>
        <v/>
      </c>
      <c r="Q264" s="40">
        <f>IF(OR($A264="",$AF264=""),"",IF($AL264=1,0,IF(IF($AE264&gt;$AD264,AND(Q$4&gt;=$AD264,Q$4&lt;$AE264),OR(Q$4&gt;=$AD264,Q$4&lt;$AE264)),IF(OR(AND(Q$4&gt;=$AH264,Q$4&lt;$AI264),AND(Q$4&gt;=$AJ264,Q$4&lt;$AK264)),$AG264,$AF264),0)))</f>
        <v/>
      </c>
      <c r="R264" s="40">
        <f>IF(OR($A264="",$AF264=""),"",IF($AL264=1,0,IF(IF($AE264&gt;$AD264,AND(R$4&gt;=$AD264,R$4&lt;$AE264),OR(R$4&gt;=$AD264,R$4&lt;$AE264)),IF(OR(AND(R$4&gt;=$AH264,R$4&lt;$AI264),AND(R$4&gt;=$AJ264,R$4&lt;$AK264)),$AG264,$AF264),0)))</f>
        <v/>
      </c>
      <c r="S264" s="40">
        <f>IF(OR($A264="",$AF264=""),"",IF($AL264=1,0,IF(IF($AE264&gt;$AD264,AND(S$4&gt;=$AD264,S$4&lt;$AE264),OR(S$4&gt;=$AD264,S$4&lt;$AE264)),IF(OR(AND(S$4&gt;=$AH264,S$4&lt;$AI264),AND(S$4&gt;=$AJ264,S$4&lt;$AK264)),$AG264,$AF264),0)))</f>
        <v/>
      </c>
      <c r="T264" s="40">
        <f>IF(OR($A264="",$AF264=""),"",IF($AL264=1,0,IF(IF($AE264&gt;$AD264,AND(T$4&gt;=$AD264,T$4&lt;$AE264),OR(T$4&gt;=$AD264,T$4&lt;$AE264)),IF(OR(AND(T$4&gt;=$AH264,T$4&lt;$AI264),AND(T$4&gt;=$AJ264,T$4&lt;$AK264)),$AG264,$AF264),0)))</f>
        <v/>
      </c>
      <c r="U264" s="40">
        <f>IF(OR($A264="",$AF264=""),"",IF($AL264=1,0,IF(IF($AE264&gt;$AD264,AND(U$4&gt;=$AD264,U$4&lt;$AE264),OR(U$4&gt;=$AD264,U$4&lt;$AE264)),IF(OR(AND(U$4&gt;=$AH264,U$4&lt;$AI264),AND(U$4&gt;=$AJ264,U$4&lt;$AK264)),$AG264,$AF264),0)))</f>
        <v/>
      </c>
      <c r="V264" s="40">
        <f>IF(OR($A264="",$AF264=""),"",IF($AL264=1,0,IF(IF($AE264&gt;$AD264,AND(V$4&gt;=$AD264,V$4&lt;$AE264),OR(V$4&gt;=$AD264,V$4&lt;$AE264)),IF(OR(AND(V$4&gt;=$AH264,V$4&lt;$AI264),AND(V$4&gt;=$AJ264,V$4&lt;$AK264)),$AG264,$AF264),0)))</f>
        <v/>
      </c>
      <c r="W264" s="40">
        <f>IF(OR($A264="",$AF264=""),"",IF($AL264=1,0,IF(IF($AE264&gt;$AD264,AND(W$4&gt;=$AD264,W$4&lt;$AE264),OR(W$4&gt;=$AD264,W$4&lt;$AE264)),IF(OR(AND(W$4&gt;=$AH264,W$4&lt;$AI264),AND(W$4&gt;=$AJ264,W$4&lt;$AK264)),$AG264,$AF264),0)))</f>
        <v/>
      </c>
      <c r="X264" s="40">
        <f>IF(OR($A264="",$AF264=""),"",IF($AL264=1,0,IF(IF($AE264&gt;$AD264,AND(X$4&gt;=$AD264,X$4&lt;$AE264),OR(X$4&gt;=$AD264,X$4&lt;$AE264)),IF(OR(AND(X$4&gt;=$AH264,X$4&lt;$AI264),AND(X$4&gt;=$AJ264,X$4&lt;$AK264)),$AG264,$AF264),0)))</f>
        <v/>
      </c>
      <c r="Y264" s="40">
        <f>IF(OR($A264="",$AF264=""),"",IF($AL264=1,0,IF(IF($AE264&gt;$AD264,AND(Y$4&gt;=$AD264,Y$4&lt;$AE264),OR(Y$4&gt;=$AD264,Y$4&lt;$AE264)),IF(OR(AND(Y$4&gt;=$AH264,Y$4&lt;$AI264),AND(Y$4&gt;=$AJ264,Y$4&lt;$AK264)),$AG264,$AF264),0)))</f>
        <v/>
      </c>
      <c r="Z264" s="40">
        <f>IF(OR($A264="",$AF264=""),"",IF($AL264=1,0,IF(IF($AE264&gt;$AD264,AND(Z$4&gt;=$AD264,Z$4&lt;$AE264),OR(Z$4&gt;=$AD264,Z$4&lt;$AE264)),IF(OR(AND(Z$4&gt;=$AH264,Z$4&lt;$AI264),AND(Z$4&gt;=$AJ264,Z$4&lt;$AK264)),$AG264,$AF264),0)))</f>
        <v/>
      </c>
      <c r="AA264" s="41">
        <f>IF($A264="","",SUM(C264:Z264))</f>
        <v/>
      </c>
      <c r="AC264" s="42" t="n">
        <v>3</v>
      </c>
      <c r="AD264" s="42">
        <f>IF('3 Movimento'!$B$44&lt;&gt;"",'3 Movimento'!$B$44,IF('1 Loja'!D$16="",0,'1 Loja'!D$16))*24</f>
        <v/>
      </c>
      <c r="AE264" s="42">
        <f>IF('3 Movimento'!$C$44&lt;&gt;"",'3 Movimento'!$C$44,IF('1 Loja'!D$17="",0,'1 Loja'!D$17))*24</f>
        <v/>
      </c>
      <c r="AF264" s="42">
        <f>IF('3 Movimento'!$H$44="","",'3 Movimento'!$H$44)</f>
        <v/>
      </c>
      <c r="AG264" s="42">
        <f>IF('3 Movimento'!$I$44="",AF264,'3 Movimento'!$I$44)</f>
        <v/>
      </c>
      <c r="AH264" s="42">
        <f>IF('1 Loja'!D$18="",-1,'1 Loja'!D$18*24)</f>
        <v/>
      </c>
      <c r="AI264" s="42">
        <f>IF('1 Loja'!D$19="",-1,'1 Loja'!D$19*24)</f>
        <v/>
      </c>
      <c r="AJ264" s="42">
        <f>IF('1 Loja'!D$20="",-1,'1 Loja'!D$20*24)</f>
        <v/>
      </c>
      <c r="AK264" s="42">
        <f>IF('1 Loja'!D$21="",-1,'1 Loja'!D$21*24)</f>
        <v/>
      </c>
      <c r="AL264" s="42">
        <f>IF(AND('3 Movimento'!$B$44="",'3 Movimento'!$C$44="",OR('1 Loja'!D$16="",'1 Loja'!D$17="")),1,0)</f>
        <v/>
      </c>
    </row>
    <row r="265">
      <c r="A265" s="39">
        <f>IF('3 Movimento'!$A$45="","",'3 Movimento'!$A$45)</f>
        <v/>
      </c>
      <c r="B265" s="39" t="inlineStr">
        <is>
          <t>Segunda</t>
        </is>
      </c>
      <c r="C265" s="40">
        <f>IF(OR($A265="",$AF265=""),"",IF($AL265=1,0,IF(IF($AE265&gt;$AD265,AND(C$4&gt;=$AD265,C$4&lt;$AE265),OR(C$4&gt;=$AD265,C$4&lt;$AE265)),IF(OR(AND(C$4&gt;=$AH265,C$4&lt;$AI265),AND(C$4&gt;=$AJ265,C$4&lt;$AK265)),$AG265,$AF265),0)))</f>
        <v/>
      </c>
      <c r="D265" s="40">
        <f>IF(OR($A265="",$AF265=""),"",IF($AL265=1,0,IF(IF($AE265&gt;$AD265,AND(D$4&gt;=$AD265,D$4&lt;$AE265),OR(D$4&gt;=$AD265,D$4&lt;$AE265)),IF(OR(AND(D$4&gt;=$AH265,D$4&lt;$AI265),AND(D$4&gt;=$AJ265,D$4&lt;$AK265)),$AG265,$AF265),0)))</f>
        <v/>
      </c>
      <c r="E265" s="40">
        <f>IF(OR($A265="",$AF265=""),"",IF($AL265=1,0,IF(IF($AE265&gt;$AD265,AND(E$4&gt;=$AD265,E$4&lt;$AE265),OR(E$4&gt;=$AD265,E$4&lt;$AE265)),IF(OR(AND(E$4&gt;=$AH265,E$4&lt;$AI265),AND(E$4&gt;=$AJ265,E$4&lt;$AK265)),$AG265,$AF265),0)))</f>
        <v/>
      </c>
      <c r="F265" s="40">
        <f>IF(OR($A265="",$AF265=""),"",IF($AL265=1,0,IF(IF($AE265&gt;$AD265,AND(F$4&gt;=$AD265,F$4&lt;$AE265),OR(F$4&gt;=$AD265,F$4&lt;$AE265)),IF(OR(AND(F$4&gt;=$AH265,F$4&lt;$AI265),AND(F$4&gt;=$AJ265,F$4&lt;$AK265)),$AG265,$AF265),0)))</f>
        <v/>
      </c>
      <c r="G265" s="40">
        <f>IF(OR($A265="",$AF265=""),"",IF($AL265=1,0,IF(IF($AE265&gt;$AD265,AND(G$4&gt;=$AD265,G$4&lt;$AE265),OR(G$4&gt;=$AD265,G$4&lt;$AE265)),IF(OR(AND(G$4&gt;=$AH265,G$4&lt;$AI265),AND(G$4&gt;=$AJ265,G$4&lt;$AK265)),$AG265,$AF265),0)))</f>
        <v/>
      </c>
      <c r="H265" s="40">
        <f>IF(OR($A265="",$AF265=""),"",IF($AL265=1,0,IF(IF($AE265&gt;$AD265,AND(H$4&gt;=$AD265,H$4&lt;$AE265),OR(H$4&gt;=$AD265,H$4&lt;$AE265)),IF(OR(AND(H$4&gt;=$AH265,H$4&lt;$AI265),AND(H$4&gt;=$AJ265,H$4&lt;$AK265)),$AG265,$AF265),0)))</f>
        <v/>
      </c>
      <c r="I265" s="40">
        <f>IF(OR($A265="",$AF265=""),"",IF($AL265=1,0,IF(IF($AE265&gt;$AD265,AND(I$4&gt;=$AD265,I$4&lt;$AE265),OR(I$4&gt;=$AD265,I$4&lt;$AE265)),IF(OR(AND(I$4&gt;=$AH265,I$4&lt;$AI265),AND(I$4&gt;=$AJ265,I$4&lt;$AK265)),$AG265,$AF265),0)))</f>
        <v/>
      </c>
      <c r="J265" s="40">
        <f>IF(OR($A265="",$AF265=""),"",IF($AL265=1,0,IF(IF($AE265&gt;$AD265,AND(J$4&gt;=$AD265,J$4&lt;$AE265),OR(J$4&gt;=$AD265,J$4&lt;$AE265)),IF(OR(AND(J$4&gt;=$AH265,J$4&lt;$AI265),AND(J$4&gt;=$AJ265,J$4&lt;$AK265)),$AG265,$AF265),0)))</f>
        <v/>
      </c>
      <c r="K265" s="40">
        <f>IF(OR($A265="",$AF265=""),"",IF($AL265=1,0,IF(IF($AE265&gt;$AD265,AND(K$4&gt;=$AD265,K$4&lt;$AE265),OR(K$4&gt;=$AD265,K$4&lt;$AE265)),IF(OR(AND(K$4&gt;=$AH265,K$4&lt;$AI265),AND(K$4&gt;=$AJ265,K$4&lt;$AK265)),$AG265,$AF265),0)))</f>
        <v/>
      </c>
      <c r="L265" s="40">
        <f>IF(OR($A265="",$AF265=""),"",IF($AL265=1,0,IF(IF($AE265&gt;$AD265,AND(L$4&gt;=$AD265,L$4&lt;$AE265),OR(L$4&gt;=$AD265,L$4&lt;$AE265)),IF(OR(AND(L$4&gt;=$AH265,L$4&lt;$AI265),AND(L$4&gt;=$AJ265,L$4&lt;$AK265)),$AG265,$AF265),0)))</f>
        <v/>
      </c>
      <c r="M265" s="40">
        <f>IF(OR($A265="",$AF265=""),"",IF($AL265=1,0,IF(IF($AE265&gt;$AD265,AND(M$4&gt;=$AD265,M$4&lt;$AE265),OR(M$4&gt;=$AD265,M$4&lt;$AE265)),IF(OR(AND(M$4&gt;=$AH265,M$4&lt;$AI265),AND(M$4&gt;=$AJ265,M$4&lt;$AK265)),$AG265,$AF265),0)))</f>
        <v/>
      </c>
      <c r="N265" s="40">
        <f>IF(OR($A265="",$AF265=""),"",IF($AL265=1,0,IF(IF($AE265&gt;$AD265,AND(N$4&gt;=$AD265,N$4&lt;$AE265),OR(N$4&gt;=$AD265,N$4&lt;$AE265)),IF(OR(AND(N$4&gt;=$AH265,N$4&lt;$AI265),AND(N$4&gt;=$AJ265,N$4&lt;$AK265)),$AG265,$AF265),0)))</f>
        <v/>
      </c>
      <c r="O265" s="40">
        <f>IF(OR($A265="",$AF265=""),"",IF($AL265=1,0,IF(IF($AE265&gt;$AD265,AND(O$4&gt;=$AD265,O$4&lt;$AE265),OR(O$4&gt;=$AD265,O$4&lt;$AE265)),IF(OR(AND(O$4&gt;=$AH265,O$4&lt;$AI265),AND(O$4&gt;=$AJ265,O$4&lt;$AK265)),$AG265,$AF265),0)))</f>
        <v/>
      </c>
      <c r="P265" s="40">
        <f>IF(OR($A265="",$AF265=""),"",IF($AL265=1,0,IF(IF($AE265&gt;$AD265,AND(P$4&gt;=$AD265,P$4&lt;$AE265),OR(P$4&gt;=$AD265,P$4&lt;$AE265)),IF(OR(AND(P$4&gt;=$AH265,P$4&lt;$AI265),AND(P$4&gt;=$AJ265,P$4&lt;$AK265)),$AG265,$AF265),0)))</f>
        <v/>
      </c>
      <c r="Q265" s="40">
        <f>IF(OR($A265="",$AF265=""),"",IF($AL265=1,0,IF(IF($AE265&gt;$AD265,AND(Q$4&gt;=$AD265,Q$4&lt;$AE265),OR(Q$4&gt;=$AD265,Q$4&lt;$AE265)),IF(OR(AND(Q$4&gt;=$AH265,Q$4&lt;$AI265),AND(Q$4&gt;=$AJ265,Q$4&lt;$AK265)),$AG265,$AF265),0)))</f>
        <v/>
      </c>
      <c r="R265" s="40">
        <f>IF(OR($A265="",$AF265=""),"",IF($AL265=1,0,IF(IF($AE265&gt;$AD265,AND(R$4&gt;=$AD265,R$4&lt;$AE265),OR(R$4&gt;=$AD265,R$4&lt;$AE265)),IF(OR(AND(R$4&gt;=$AH265,R$4&lt;$AI265),AND(R$4&gt;=$AJ265,R$4&lt;$AK265)),$AG265,$AF265),0)))</f>
        <v/>
      </c>
      <c r="S265" s="40">
        <f>IF(OR($A265="",$AF265=""),"",IF($AL265=1,0,IF(IF($AE265&gt;$AD265,AND(S$4&gt;=$AD265,S$4&lt;$AE265),OR(S$4&gt;=$AD265,S$4&lt;$AE265)),IF(OR(AND(S$4&gt;=$AH265,S$4&lt;$AI265),AND(S$4&gt;=$AJ265,S$4&lt;$AK265)),$AG265,$AF265),0)))</f>
        <v/>
      </c>
      <c r="T265" s="40">
        <f>IF(OR($A265="",$AF265=""),"",IF($AL265=1,0,IF(IF($AE265&gt;$AD265,AND(T$4&gt;=$AD265,T$4&lt;$AE265),OR(T$4&gt;=$AD265,T$4&lt;$AE265)),IF(OR(AND(T$4&gt;=$AH265,T$4&lt;$AI265),AND(T$4&gt;=$AJ265,T$4&lt;$AK265)),$AG265,$AF265),0)))</f>
        <v/>
      </c>
      <c r="U265" s="40">
        <f>IF(OR($A265="",$AF265=""),"",IF($AL265=1,0,IF(IF($AE265&gt;$AD265,AND(U$4&gt;=$AD265,U$4&lt;$AE265),OR(U$4&gt;=$AD265,U$4&lt;$AE265)),IF(OR(AND(U$4&gt;=$AH265,U$4&lt;$AI265),AND(U$4&gt;=$AJ265,U$4&lt;$AK265)),$AG265,$AF265),0)))</f>
        <v/>
      </c>
      <c r="V265" s="40">
        <f>IF(OR($A265="",$AF265=""),"",IF($AL265=1,0,IF(IF($AE265&gt;$AD265,AND(V$4&gt;=$AD265,V$4&lt;$AE265),OR(V$4&gt;=$AD265,V$4&lt;$AE265)),IF(OR(AND(V$4&gt;=$AH265,V$4&lt;$AI265),AND(V$4&gt;=$AJ265,V$4&lt;$AK265)),$AG265,$AF265),0)))</f>
        <v/>
      </c>
      <c r="W265" s="40">
        <f>IF(OR($A265="",$AF265=""),"",IF($AL265=1,0,IF(IF($AE265&gt;$AD265,AND(W$4&gt;=$AD265,W$4&lt;$AE265),OR(W$4&gt;=$AD265,W$4&lt;$AE265)),IF(OR(AND(W$4&gt;=$AH265,W$4&lt;$AI265),AND(W$4&gt;=$AJ265,W$4&lt;$AK265)),$AG265,$AF265),0)))</f>
        <v/>
      </c>
      <c r="X265" s="40">
        <f>IF(OR($A265="",$AF265=""),"",IF($AL265=1,0,IF(IF($AE265&gt;$AD265,AND(X$4&gt;=$AD265,X$4&lt;$AE265),OR(X$4&gt;=$AD265,X$4&lt;$AE265)),IF(OR(AND(X$4&gt;=$AH265,X$4&lt;$AI265),AND(X$4&gt;=$AJ265,X$4&lt;$AK265)),$AG265,$AF265),0)))</f>
        <v/>
      </c>
      <c r="Y265" s="40">
        <f>IF(OR($A265="",$AF265=""),"",IF($AL265=1,0,IF(IF($AE265&gt;$AD265,AND(Y$4&gt;=$AD265,Y$4&lt;$AE265),OR(Y$4&gt;=$AD265,Y$4&lt;$AE265)),IF(OR(AND(Y$4&gt;=$AH265,Y$4&lt;$AI265),AND(Y$4&gt;=$AJ265,Y$4&lt;$AK265)),$AG265,$AF265),0)))</f>
        <v/>
      </c>
      <c r="Z265" s="40">
        <f>IF(OR($A265="",$AF265=""),"",IF($AL265=1,0,IF(IF($AE265&gt;$AD265,AND(Z$4&gt;=$AD265,Z$4&lt;$AE265),OR(Z$4&gt;=$AD265,Z$4&lt;$AE265)),IF(OR(AND(Z$4&gt;=$AH265,Z$4&lt;$AI265),AND(Z$4&gt;=$AJ265,Z$4&lt;$AK265)),$AG265,$AF265),0)))</f>
        <v/>
      </c>
      <c r="AA265" s="41">
        <f>IF($A265="","",SUM(C265:Z265))</f>
        <v/>
      </c>
      <c r="AC265" s="42" t="n">
        <v>1</v>
      </c>
      <c r="AD265" s="42">
        <f>IF('3 Movimento'!$B$45&lt;&gt;"",'3 Movimento'!$B$45,IF('1 Loja'!B$16="",0,'1 Loja'!B$16))*24</f>
        <v/>
      </c>
      <c r="AE265" s="42">
        <f>IF('3 Movimento'!$C$45&lt;&gt;"",'3 Movimento'!$C$45,IF('1 Loja'!B$17="",0,'1 Loja'!B$17))*24</f>
        <v/>
      </c>
      <c r="AF265" s="42">
        <f>IF('3 Movimento'!$D$45="","",'3 Movimento'!$D$45)</f>
        <v/>
      </c>
      <c r="AG265" s="42">
        <f>IF('3 Movimento'!$E$45="",AF265,'3 Movimento'!$E$45)</f>
        <v/>
      </c>
      <c r="AH265" s="42">
        <f>IF('1 Loja'!B$18="",-1,'1 Loja'!B$18*24)</f>
        <v/>
      </c>
      <c r="AI265" s="42">
        <f>IF('1 Loja'!B$19="",-1,'1 Loja'!B$19*24)</f>
        <v/>
      </c>
      <c r="AJ265" s="42">
        <f>IF('1 Loja'!B$20="",-1,'1 Loja'!B$20*24)</f>
        <v/>
      </c>
      <c r="AK265" s="42">
        <f>IF('1 Loja'!B$21="",-1,'1 Loja'!B$21*24)</f>
        <v/>
      </c>
      <c r="AL265" s="42">
        <f>IF(AND('3 Movimento'!$B$45="",'3 Movimento'!$C$45="",OR('1 Loja'!B$16="",'1 Loja'!B$17="")),1,0)</f>
        <v/>
      </c>
    </row>
    <row r="266">
      <c r="A266" s="39">
        <f>IF('3 Movimento'!$A$45="","",'3 Movimento'!$A$45)</f>
        <v/>
      </c>
      <c r="B266" s="39" t="inlineStr">
        <is>
          <t>Terça</t>
        </is>
      </c>
      <c r="C266" s="40">
        <f>IF(OR($A266="",$AF266=""),"",IF($AL266=1,0,IF(IF($AE266&gt;$AD266,AND(C$4&gt;=$AD266,C$4&lt;$AE266),OR(C$4&gt;=$AD266,C$4&lt;$AE266)),IF(OR(AND(C$4&gt;=$AH266,C$4&lt;$AI266),AND(C$4&gt;=$AJ266,C$4&lt;$AK266)),$AG266,$AF266),0)))</f>
        <v/>
      </c>
      <c r="D266" s="40">
        <f>IF(OR($A266="",$AF266=""),"",IF($AL266=1,0,IF(IF($AE266&gt;$AD266,AND(D$4&gt;=$AD266,D$4&lt;$AE266),OR(D$4&gt;=$AD266,D$4&lt;$AE266)),IF(OR(AND(D$4&gt;=$AH266,D$4&lt;$AI266),AND(D$4&gt;=$AJ266,D$4&lt;$AK266)),$AG266,$AF266),0)))</f>
        <v/>
      </c>
      <c r="E266" s="40">
        <f>IF(OR($A266="",$AF266=""),"",IF($AL266=1,0,IF(IF($AE266&gt;$AD266,AND(E$4&gt;=$AD266,E$4&lt;$AE266),OR(E$4&gt;=$AD266,E$4&lt;$AE266)),IF(OR(AND(E$4&gt;=$AH266,E$4&lt;$AI266),AND(E$4&gt;=$AJ266,E$4&lt;$AK266)),$AG266,$AF266),0)))</f>
        <v/>
      </c>
      <c r="F266" s="40">
        <f>IF(OR($A266="",$AF266=""),"",IF($AL266=1,0,IF(IF($AE266&gt;$AD266,AND(F$4&gt;=$AD266,F$4&lt;$AE266),OR(F$4&gt;=$AD266,F$4&lt;$AE266)),IF(OR(AND(F$4&gt;=$AH266,F$4&lt;$AI266),AND(F$4&gt;=$AJ266,F$4&lt;$AK266)),$AG266,$AF266),0)))</f>
        <v/>
      </c>
      <c r="G266" s="40">
        <f>IF(OR($A266="",$AF266=""),"",IF($AL266=1,0,IF(IF($AE266&gt;$AD266,AND(G$4&gt;=$AD266,G$4&lt;$AE266),OR(G$4&gt;=$AD266,G$4&lt;$AE266)),IF(OR(AND(G$4&gt;=$AH266,G$4&lt;$AI266),AND(G$4&gt;=$AJ266,G$4&lt;$AK266)),$AG266,$AF266),0)))</f>
        <v/>
      </c>
      <c r="H266" s="40">
        <f>IF(OR($A266="",$AF266=""),"",IF($AL266=1,0,IF(IF($AE266&gt;$AD266,AND(H$4&gt;=$AD266,H$4&lt;$AE266),OR(H$4&gt;=$AD266,H$4&lt;$AE266)),IF(OR(AND(H$4&gt;=$AH266,H$4&lt;$AI266),AND(H$4&gt;=$AJ266,H$4&lt;$AK266)),$AG266,$AF266),0)))</f>
        <v/>
      </c>
      <c r="I266" s="40">
        <f>IF(OR($A266="",$AF266=""),"",IF($AL266=1,0,IF(IF($AE266&gt;$AD266,AND(I$4&gt;=$AD266,I$4&lt;$AE266),OR(I$4&gt;=$AD266,I$4&lt;$AE266)),IF(OR(AND(I$4&gt;=$AH266,I$4&lt;$AI266),AND(I$4&gt;=$AJ266,I$4&lt;$AK266)),$AG266,$AF266),0)))</f>
        <v/>
      </c>
      <c r="J266" s="40">
        <f>IF(OR($A266="",$AF266=""),"",IF($AL266=1,0,IF(IF($AE266&gt;$AD266,AND(J$4&gt;=$AD266,J$4&lt;$AE266),OR(J$4&gt;=$AD266,J$4&lt;$AE266)),IF(OR(AND(J$4&gt;=$AH266,J$4&lt;$AI266),AND(J$4&gt;=$AJ266,J$4&lt;$AK266)),$AG266,$AF266),0)))</f>
        <v/>
      </c>
      <c r="K266" s="40">
        <f>IF(OR($A266="",$AF266=""),"",IF($AL266=1,0,IF(IF($AE266&gt;$AD266,AND(K$4&gt;=$AD266,K$4&lt;$AE266),OR(K$4&gt;=$AD266,K$4&lt;$AE266)),IF(OR(AND(K$4&gt;=$AH266,K$4&lt;$AI266),AND(K$4&gt;=$AJ266,K$4&lt;$AK266)),$AG266,$AF266),0)))</f>
        <v/>
      </c>
      <c r="L266" s="40">
        <f>IF(OR($A266="",$AF266=""),"",IF($AL266=1,0,IF(IF($AE266&gt;$AD266,AND(L$4&gt;=$AD266,L$4&lt;$AE266),OR(L$4&gt;=$AD266,L$4&lt;$AE266)),IF(OR(AND(L$4&gt;=$AH266,L$4&lt;$AI266),AND(L$4&gt;=$AJ266,L$4&lt;$AK266)),$AG266,$AF266),0)))</f>
        <v/>
      </c>
      <c r="M266" s="40">
        <f>IF(OR($A266="",$AF266=""),"",IF($AL266=1,0,IF(IF($AE266&gt;$AD266,AND(M$4&gt;=$AD266,M$4&lt;$AE266),OR(M$4&gt;=$AD266,M$4&lt;$AE266)),IF(OR(AND(M$4&gt;=$AH266,M$4&lt;$AI266),AND(M$4&gt;=$AJ266,M$4&lt;$AK266)),$AG266,$AF266),0)))</f>
        <v/>
      </c>
      <c r="N266" s="40">
        <f>IF(OR($A266="",$AF266=""),"",IF($AL266=1,0,IF(IF($AE266&gt;$AD266,AND(N$4&gt;=$AD266,N$4&lt;$AE266),OR(N$4&gt;=$AD266,N$4&lt;$AE266)),IF(OR(AND(N$4&gt;=$AH266,N$4&lt;$AI266),AND(N$4&gt;=$AJ266,N$4&lt;$AK266)),$AG266,$AF266),0)))</f>
        <v/>
      </c>
      <c r="O266" s="40">
        <f>IF(OR($A266="",$AF266=""),"",IF($AL266=1,0,IF(IF($AE266&gt;$AD266,AND(O$4&gt;=$AD266,O$4&lt;$AE266),OR(O$4&gt;=$AD266,O$4&lt;$AE266)),IF(OR(AND(O$4&gt;=$AH266,O$4&lt;$AI266),AND(O$4&gt;=$AJ266,O$4&lt;$AK266)),$AG266,$AF266),0)))</f>
        <v/>
      </c>
      <c r="P266" s="40">
        <f>IF(OR($A266="",$AF266=""),"",IF($AL266=1,0,IF(IF($AE266&gt;$AD266,AND(P$4&gt;=$AD266,P$4&lt;$AE266),OR(P$4&gt;=$AD266,P$4&lt;$AE266)),IF(OR(AND(P$4&gt;=$AH266,P$4&lt;$AI266),AND(P$4&gt;=$AJ266,P$4&lt;$AK266)),$AG266,$AF266),0)))</f>
        <v/>
      </c>
      <c r="Q266" s="40">
        <f>IF(OR($A266="",$AF266=""),"",IF($AL266=1,0,IF(IF($AE266&gt;$AD266,AND(Q$4&gt;=$AD266,Q$4&lt;$AE266),OR(Q$4&gt;=$AD266,Q$4&lt;$AE266)),IF(OR(AND(Q$4&gt;=$AH266,Q$4&lt;$AI266),AND(Q$4&gt;=$AJ266,Q$4&lt;$AK266)),$AG266,$AF266),0)))</f>
        <v/>
      </c>
      <c r="R266" s="40">
        <f>IF(OR($A266="",$AF266=""),"",IF($AL266=1,0,IF(IF($AE266&gt;$AD266,AND(R$4&gt;=$AD266,R$4&lt;$AE266),OR(R$4&gt;=$AD266,R$4&lt;$AE266)),IF(OR(AND(R$4&gt;=$AH266,R$4&lt;$AI266),AND(R$4&gt;=$AJ266,R$4&lt;$AK266)),$AG266,$AF266),0)))</f>
        <v/>
      </c>
      <c r="S266" s="40">
        <f>IF(OR($A266="",$AF266=""),"",IF($AL266=1,0,IF(IF($AE266&gt;$AD266,AND(S$4&gt;=$AD266,S$4&lt;$AE266),OR(S$4&gt;=$AD266,S$4&lt;$AE266)),IF(OR(AND(S$4&gt;=$AH266,S$4&lt;$AI266),AND(S$4&gt;=$AJ266,S$4&lt;$AK266)),$AG266,$AF266),0)))</f>
        <v/>
      </c>
      <c r="T266" s="40">
        <f>IF(OR($A266="",$AF266=""),"",IF($AL266=1,0,IF(IF($AE266&gt;$AD266,AND(T$4&gt;=$AD266,T$4&lt;$AE266),OR(T$4&gt;=$AD266,T$4&lt;$AE266)),IF(OR(AND(T$4&gt;=$AH266,T$4&lt;$AI266),AND(T$4&gt;=$AJ266,T$4&lt;$AK266)),$AG266,$AF266),0)))</f>
        <v/>
      </c>
      <c r="U266" s="40">
        <f>IF(OR($A266="",$AF266=""),"",IF($AL266=1,0,IF(IF($AE266&gt;$AD266,AND(U$4&gt;=$AD266,U$4&lt;$AE266),OR(U$4&gt;=$AD266,U$4&lt;$AE266)),IF(OR(AND(U$4&gt;=$AH266,U$4&lt;$AI266),AND(U$4&gt;=$AJ266,U$4&lt;$AK266)),$AG266,$AF266),0)))</f>
        <v/>
      </c>
      <c r="V266" s="40">
        <f>IF(OR($A266="",$AF266=""),"",IF($AL266=1,0,IF(IF($AE266&gt;$AD266,AND(V$4&gt;=$AD266,V$4&lt;$AE266),OR(V$4&gt;=$AD266,V$4&lt;$AE266)),IF(OR(AND(V$4&gt;=$AH266,V$4&lt;$AI266),AND(V$4&gt;=$AJ266,V$4&lt;$AK266)),$AG266,$AF266),0)))</f>
        <v/>
      </c>
      <c r="W266" s="40">
        <f>IF(OR($A266="",$AF266=""),"",IF($AL266=1,0,IF(IF($AE266&gt;$AD266,AND(W$4&gt;=$AD266,W$4&lt;$AE266),OR(W$4&gt;=$AD266,W$4&lt;$AE266)),IF(OR(AND(W$4&gt;=$AH266,W$4&lt;$AI266),AND(W$4&gt;=$AJ266,W$4&lt;$AK266)),$AG266,$AF266),0)))</f>
        <v/>
      </c>
      <c r="X266" s="40">
        <f>IF(OR($A266="",$AF266=""),"",IF($AL266=1,0,IF(IF($AE266&gt;$AD266,AND(X$4&gt;=$AD266,X$4&lt;$AE266),OR(X$4&gt;=$AD266,X$4&lt;$AE266)),IF(OR(AND(X$4&gt;=$AH266,X$4&lt;$AI266),AND(X$4&gt;=$AJ266,X$4&lt;$AK266)),$AG266,$AF266),0)))</f>
        <v/>
      </c>
      <c r="Y266" s="40">
        <f>IF(OR($A266="",$AF266=""),"",IF($AL266=1,0,IF(IF($AE266&gt;$AD266,AND(Y$4&gt;=$AD266,Y$4&lt;$AE266),OR(Y$4&gt;=$AD266,Y$4&lt;$AE266)),IF(OR(AND(Y$4&gt;=$AH266,Y$4&lt;$AI266),AND(Y$4&gt;=$AJ266,Y$4&lt;$AK266)),$AG266,$AF266),0)))</f>
        <v/>
      </c>
      <c r="Z266" s="40">
        <f>IF(OR($A266="",$AF266=""),"",IF($AL266=1,0,IF(IF($AE266&gt;$AD266,AND(Z$4&gt;=$AD266,Z$4&lt;$AE266),OR(Z$4&gt;=$AD266,Z$4&lt;$AE266)),IF(OR(AND(Z$4&gt;=$AH266,Z$4&lt;$AI266),AND(Z$4&gt;=$AJ266,Z$4&lt;$AK266)),$AG266,$AF266),0)))</f>
        <v/>
      </c>
      <c r="AA266" s="41">
        <f>IF($A266="","",SUM(C266:Z266))</f>
        <v/>
      </c>
      <c r="AC266" s="42" t="n">
        <v>1</v>
      </c>
      <c r="AD266" s="42">
        <f>IF('3 Movimento'!$B$45&lt;&gt;"",'3 Movimento'!$B$45,IF('1 Loja'!B$16="",0,'1 Loja'!B$16))*24</f>
        <v/>
      </c>
      <c r="AE266" s="42">
        <f>IF('3 Movimento'!$C$45&lt;&gt;"",'3 Movimento'!$C$45,IF('1 Loja'!B$17="",0,'1 Loja'!B$17))*24</f>
        <v/>
      </c>
      <c r="AF266" s="42">
        <f>IF('3 Movimento'!$D$45="","",'3 Movimento'!$D$45)</f>
        <v/>
      </c>
      <c r="AG266" s="42">
        <f>IF('3 Movimento'!$E$45="",AF266,'3 Movimento'!$E$45)</f>
        <v/>
      </c>
      <c r="AH266" s="42">
        <f>IF('1 Loja'!B$18="",-1,'1 Loja'!B$18*24)</f>
        <v/>
      </c>
      <c r="AI266" s="42">
        <f>IF('1 Loja'!B$19="",-1,'1 Loja'!B$19*24)</f>
        <v/>
      </c>
      <c r="AJ266" s="42">
        <f>IF('1 Loja'!B$20="",-1,'1 Loja'!B$20*24)</f>
        <v/>
      </c>
      <c r="AK266" s="42">
        <f>IF('1 Loja'!B$21="",-1,'1 Loja'!B$21*24)</f>
        <v/>
      </c>
      <c r="AL266" s="42">
        <f>IF(AND('3 Movimento'!$B$45="",'3 Movimento'!$C$45="",OR('1 Loja'!B$16="",'1 Loja'!B$17="")),1,0)</f>
        <v/>
      </c>
    </row>
    <row r="267">
      <c r="A267" s="39">
        <f>IF('3 Movimento'!$A$45="","",'3 Movimento'!$A$45)</f>
        <v/>
      </c>
      <c r="B267" s="39" t="inlineStr">
        <is>
          <t>Quarta</t>
        </is>
      </c>
      <c r="C267" s="40">
        <f>IF(OR($A267="",$AF267=""),"",IF($AL267=1,0,IF(IF($AE267&gt;$AD267,AND(C$4&gt;=$AD267,C$4&lt;$AE267),OR(C$4&gt;=$AD267,C$4&lt;$AE267)),IF(OR(AND(C$4&gt;=$AH267,C$4&lt;$AI267),AND(C$4&gt;=$AJ267,C$4&lt;$AK267)),$AG267,$AF267),0)))</f>
        <v/>
      </c>
      <c r="D267" s="40">
        <f>IF(OR($A267="",$AF267=""),"",IF($AL267=1,0,IF(IF($AE267&gt;$AD267,AND(D$4&gt;=$AD267,D$4&lt;$AE267),OR(D$4&gt;=$AD267,D$4&lt;$AE267)),IF(OR(AND(D$4&gt;=$AH267,D$4&lt;$AI267),AND(D$4&gt;=$AJ267,D$4&lt;$AK267)),$AG267,$AF267),0)))</f>
        <v/>
      </c>
      <c r="E267" s="40">
        <f>IF(OR($A267="",$AF267=""),"",IF($AL267=1,0,IF(IF($AE267&gt;$AD267,AND(E$4&gt;=$AD267,E$4&lt;$AE267),OR(E$4&gt;=$AD267,E$4&lt;$AE267)),IF(OR(AND(E$4&gt;=$AH267,E$4&lt;$AI267),AND(E$4&gt;=$AJ267,E$4&lt;$AK267)),$AG267,$AF267),0)))</f>
        <v/>
      </c>
      <c r="F267" s="40">
        <f>IF(OR($A267="",$AF267=""),"",IF($AL267=1,0,IF(IF($AE267&gt;$AD267,AND(F$4&gt;=$AD267,F$4&lt;$AE267),OR(F$4&gt;=$AD267,F$4&lt;$AE267)),IF(OR(AND(F$4&gt;=$AH267,F$4&lt;$AI267),AND(F$4&gt;=$AJ267,F$4&lt;$AK267)),$AG267,$AF267),0)))</f>
        <v/>
      </c>
      <c r="G267" s="40">
        <f>IF(OR($A267="",$AF267=""),"",IF($AL267=1,0,IF(IF($AE267&gt;$AD267,AND(G$4&gt;=$AD267,G$4&lt;$AE267),OR(G$4&gt;=$AD267,G$4&lt;$AE267)),IF(OR(AND(G$4&gt;=$AH267,G$4&lt;$AI267),AND(G$4&gt;=$AJ267,G$4&lt;$AK267)),$AG267,$AF267),0)))</f>
        <v/>
      </c>
      <c r="H267" s="40">
        <f>IF(OR($A267="",$AF267=""),"",IF($AL267=1,0,IF(IF($AE267&gt;$AD267,AND(H$4&gt;=$AD267,H$4&lt;$AE267),OR(H$4&gt;=$AD267,H$4&lt;$AE267)),IF(OR(AND(H$4&gt;=$AH267,H$4&lt;$AI267),AND(H$4&gt;=$AJ267,H$4&lt;$AK267)),$AG267,$AF267),0)))</f>
        <v/>
      </c>
      <c r="I267" s="40">
        <f>IF(OR($A267="",$AF267=""),"",IF($AL267=1,0,IF(IF($AE267&gt;$AD267,AND(I$4&gt;=$AD267,I$4&lt;$AE267),OR(I$4&gt;=$AD267,I$4&lt;$AE267)),IF(OR(AND(I$4&gt;=$AH267,I$4&lt;$AI267),AND(I$4&gt;=$AJ267,I$4&lt;$AK267)),$AG267,$AF267),0)))</f>
        <v/>
      </c>
      <c r="J267" s="40">
        <f>IF(OR($A267="",$AF267=""),"",IF($AL267=1,0,IF(IF($AE267&gt;$AD267,AND(J$4&gt;=$AD267,J$4&lt;$AE267),OR(J$4&gt;=$AD267,J$4&lt;$AE267)),IF(OR(AND(J$4&gt;=$AH267,J$4&lt;$AI267),AND(J$4&gt;=$AJ267,J$4&lt;$AK267)),$AG267,$AF267),0)))</f>
        <v/>
      </c>
      <c r="K267" s="40">
        <f>IF(OR($A267="",$AF267=""),"",IF($AL267=1,0,IF(IF($AE267&gt;$AD267,AND(K$4&gt;=$AD267,K$4&lt;$AE267),OR(K$4&gt;=$AD267,K$4&lt;$AE267)),IF(OR(AND(K$4&gt;=$AH267,K$4&lt;$AI267),AND(K$4&gt;=$AJ267,K$4&lt;$AK267)),$AG267,$AF267),0)))</f>
        <v/>
      </c>
      <c r="L267" s="40">
        <f>IF(OR($A267="",$AF267=""),"",IF($AL267=1,0,IF(IF($AE267&gt;$AD267,AND(L$4&gt;=$AD267,L$4&lt;$AE267),OR(L$4&gt;=$AD267,L$4&lt;$AE267)),IF(OR(AND(L$4&gt;=$AH267,L$4&lt;$AI267),AND(L$4&gt;=$AJ267,L$4&lt;$AK267)),$AG267,$AF267),0)))</f>
        <v/>
      </c>
      <c r="M267" s="40">
        <f>IF(OR($A267="",$AF267=""),"",IF($AL267=1,0,IF(IF($AE267&gt;$AD267,AND(M$4&gt;=$AD267,M$4&lt;$AE267),OR(M$4&gt;=$AD267,M$4&lt;$AE267)),IF(OR(AND(M$4&gt;=$AH267,M$4&lt;$AI267),AND(M$4&gt;=$AJ267,M$4&lt;$AK267)),$AG267,$AF267),0)))</f>
        <v/>
      </c>
      <c r="N267" s="40">
        <f>IF(OR($A267="",$AF267=""),"",IF($AL267=1,0,IF(IF($AE267&gt;$AD267,AND(N$4&gt;=$AD267,N$4&lt;$AE267),OR(N$4&gt;=$AD267,N$4&lt;$AE267)),IF(OR(AND(N$4&gt;=$AH267,N$4&lt;$AI267),AND(N$4&gt;=$AJ267,N$4&lt;$AK267)),$AG267,$AF267),0)))</f>
        <v/>
      </c>
      <c r="O267" s="40">
        <f>IF(OR($A267="",$AF267=""),"",IF($AL267=1,0,IF(IF($AE267&gt;$AD267,AND(O$4&gt;=$AD267,O$4&lt;$AE267),OR(O$4&gt;=$AD267,O$4&lt;$AE267)),IF(OR(AND(O$4&gt;=$AH267,O$4&lt;$AI267),AND(O$4&gt;=$AJ267,O$4&lt;$AK267)),$AG267,$AF267),0)))</f>
        <v/>
      </c>
      <c r="P267" s="40">
        <f>IF(OR($A267="",$AF267=""),"",IF($AL267=1,0,IF(IF($AE267&gt;$AD267,AND(P$4&gt;=$AD267,P$4&lt;$AE267),OR(P$4&gt;=$AD267,P$4&lt;$AE267)),IF(OR(AND(P$4&gt;=$AH267,P$4&lt;$AI267),AND(P$4&gt;=$AJ267,P$4&lt;$AK267)),$AG267,$AF267),0)))</f>
        <v/>
      </c>
      <c r="Q267" s="40">
        <f>IF(OR($A267="",$AF267=""),"",IF($AL267=1,0,IF(IF($AE267&gt;$AD267,AND(Q$4&gt;=$AD267,Q$4&lt;$AE267),OR(Q$4&gt;=$AD267,Q$4&lt;$AE267)),IF(OR(AND(Q$4&gt;=$AH267,Q$4&lt;$AI267),AND(Q$4&gt;=$AJ267,Q$4&lt;$AK267)),$AG267,$AF267),0)))</f>
        <v/>
      </c>
      <c r="R267" s="40">
        <f>IF(OR($A267="",$AF267=""),"",IF($AL267=1,0,IF(IF($AE267&gt;$AD267,AND(R$4&gt;=$AD267,R$4&lt;$AE267),OR(R$4&gt;=$AD267,R$4&lt;$AE267)),IF(OR(AND(R$4&gt;=$AH267,R$4&lt;$AI267),AND(R$4&gt;=$AJ267,R$4&lt;$AK267)),$AG267,$AF267),0)))</f>
        <v/>
      </c>
      <c r="S267" s="40">
        <f>IF(OR($A267="",$AF267=""),"",IF($AL267=1,0,IF(IF($AE267&gt;$AD267,AND(S$4&gt;=$AD267,S$4&lt;$AE267),OR(S$4&gt;=$AD267,S$4&lt;$AE267)),IF(OR(AND(S$4&gt;=$AH267,S$4&lt;$AI267),AND(S$4&gt;=$AJ267,S$4&lt;$AK267)),$AG267,$AF267),0)))</f>
        <v/>
      </c>
      <c r="T267" s="40">
        <f>IF(OR($A267="",$AF267=""),"",IF($AL267=1,0,IF(IF($AE267&gt;$AD267,AND(T$4&gt;=$AD267,T$4&lt;$AE267),OR(T$4&gt;=$AD267,T$4&lt;$AE267)),IF(OR(AND(T$4&gt;=$AH267,T$4&lt;$AI267),AND(T$4&gt;=$AJ267,T$4&lt;$AK267)),$AG267,$AF267),0)))</f>
        <v/>
      </c>
      <c r="U267" s="40">
        <f>IF(OR($A267="",$AF267=""),"",IF($AL267=1,0,IF(IF($AE267&gt;$AD267,AND(U$4&gt;=$AD267,U$4&lt;$AE267),OR(U$4&gt;=$AD267,U$4&lt;$AE267)),IF(OR(AND(U$4&gt;=$AH267,U$4&lt;$AI267),AND(U$4&gt;=$AJ267,U$4&lt;$AK267)),$AG267,$AF267),0)))</f>
        <v/>
      </c>
      <c r="V267" s="40">
        <f>IF(OR($A267="",$AF267=""),"",IF($AL267=1,0,IF(IF($AE267&gt;$AD267,AND(V$4&gt;=$AD267,V$4&lt;$AE267),OR(V$4&gt;=$AD267,V$4&lt;$AE267)),IF(OR(AND(V$4&gt;=$AH267,V$4&lt;$AI267),AND(V$4&gt;=$AJ267,V$4&lt;$AK267)),$AG267,$AF267),0)))</f>
        <v/>
      </c>
      <c r="W267" s="40">
        <f>IF(OR($A267="",$AF267=""),"",IF($AL267=1,0,IF(IF($AE267&gt;$AD267,AND(W$4&gt;=$AD267,W$4&lt;$AE267),OR(W$4&gt;=$AD267,W$4&lt;$AE267)),IF(OR(AND(W$4&gt;=$AH267,W$4&lt;$AI267),AND(W$4&gt;=$AJ267,W$4&lt;$AK267)),$AG267,$AF267),0)))</f>
        <v/>
      </c>
      <c r="X267" s="40">
        <f>IF(OR($A267="",$AF267=""),"",IF($AL267=1,0,IF(IF($AE267&gt;$AD267,AND(X$4&gt;=$AD267,X$4&lt;$AE267),OR(X$4&gt;=$AD267,X$4&lt;$AE267)),IF(OR(AND(X$4&gt;=$AH267,X$4&lt;$AI267),AND(X$4&gt;=$AJ267,X$4&lt;$AK267)),$AG267,$AF267),0)))</f>
        <v/>
      </c>
      <c r="Y267" s="40">
        <f>IF(OR($A267="",$AF267=""),"",IF($AL267=1,0,IF(IF($AE267&gt;$AD267,AND(Y$4&gt;=$AD267,Y$4&lt;$AE267),OR(Y$4&gt;=$AD267,Y$4&lt;$AE267)),IF(OR(AND(Y$4&gt;=$AH267,Y$4&lt;$AI267),AND(Y$4&gt;=$AJ267,Y$4&lt;$AK267)),$AG267,$AF267),0)))</f>
        <v/>
      </c>
      <c r="Z267" s="40">
        <f>IF(OR($A267="",$AF267=""),"",IF($AL267=1,0,IF(IF($AE267&gt;$AD267,AND(Z$4&gt;=$AD267,Z$4&lt;$AE267),OR(Z$4&gt;=$AD267,Z$4&lt;$AE267)),IF(OR(AND(Z$4&gt;=$AH267,Z$4&lt;$AI267),AND(Z$4&gt;=$AJ267,Z$4&lt;$AK267)),$AG267,$AF267),0)))</f>
        <v/>
      </c>
      <c r="AA267" s="41">
        <f>IF($A267="","",SUM(C267:Z267))</f>
        <v/>
      </c>
      <c r="AC267" s="42" t="n">
        <v>1</v>
      </c>
      <c r="AD267" s="42">
        <f>IF('3 Movimento'!$B$45&lt;&gt;"",'3 Movimento'!$B$45,IF('1 Loja'!B$16="",0,'1 Loja'!B$16))*24</f>
        <v/>
      </c>
      <c r="AE267" s="42">
        <f>IF('3 Movimento'!$C$45&lt;&gt;"",'3 Movimento'!$C$45,IF('1 Loja'!B$17="",0,'1 Loja'!B$17))*24</f>
        <v/>
      </c>
      <c r="AF267" s="42">
        <f>IF('3 Movimento'!$D$45="","",'3 Movimento'!$D$45)</f>
        <v/>
      </c>
      <c r="AG267" s="42">
        <f>IF('3 Movimento'!$E$45="",AF267,'3 Movimento'!$E$45)</f>
        <v/>
      </c>
      <c r="AH267" s="42">
        <f>IF('1 Loja'!B$18="",-1,'1 Loja'!B$18*24)</f>
        <v/>
      </c>
      <c r="AI267" s="42">
        <f>IF('1 Loja'!B$19="",-1,'1 Loja'!B$19*24)</f>
        <v/>
      </c>
      <c r="AJ267" s="42">
        <f>IF('1 Loja'!B$20="",-1,'1 Loja'!B$20*24)</f>
        <v/>
      </c>
      <c r="AK267" s="42">
        <f>IF('1 Loja'!B$21="",-1,'1 Loja'!B$21*24)</f>
        <v/>
      </c>
      <c r="AL267" s="42">
        <f>IF(AND('3 Movimento'!$B$45="",'3 Movimento'!$C$45="",OR('1 Loja'!B$16="",'1 Loja'!B$17="")),1,0)</f>
        <v/>
      </c>
    </row>
    <row r="268">
      <c r="A268" s="39">
        <f>IF('3 Movimento'!$A$45="","",'3 Movimento'!$A$45)</f>
        <v/>
      </c>
      <c r="B268" s="39" t="inlineStr">
        <is>
          <t>Quinta</t>
        </is>
      </c>
      <c r="C268" s="40">
        <f>IF(OR($A268="",$AF268=""),"",IF($AL268=1,0,IF(IF($AE268&gt;$AD268,AND(C$4&gt;=$AD268,C$4&lt;$AE268),OR(C$4&gt;=$AD268,C$4&lt;$AE268)),IF(OR(AND(C$4&gt;=$AH268,C$4&lt;$AI268),AND(C$4&gt;=$AJ268,C$4&lt;$AK268)),$AG268,$AF268),0)))</f>
        <v/>
      </c>
      <c r="D268" s="40">
        <f>IF(OR($A268="",$AF268=""),"",IF($AL268=1,0,IF(IF($AE268&gt;$AD268,AND(D$4&gt;=$AD268,D$4&lt;$AE268),OR(D$4&gt;=$AD268,D$4&lt;$AE268)),IF(OR(AND(D$4&gt;=$AH268,D$4&lt;$AI268),AND(D$4&gt;=$AJ268,D$4&lt;$AK268)),$AG268,$AF268),0)))</f>
        <v/>
      </c>
      <c r="E268" s="40">
        <f>IF(OR($A268="",$AF268=""),"",IF($AL268=1,0,IF(IF($AE268&gt;$AD268,AND(E$4&gt;=$AD268,E$4&lt;$AE268),OR(E$4&gt;=$AD268,E$4&lt;$AE268)),IF(OR(AND(E$4&gt;=$AH268,E$4&lt;$AI268),AND(E$4&gt;=$AJ268,E$4&lt;$AK268)),$AG268,$AF268),0)))</f>
        <v/>
      </c>
      <c r="F268" s="40">
        <f>IF(OR($A268="",$AF268=""),"",IF($AL268=1,0,IF(IF($AE268&gt;$AD268,AND(F$4&gt;=$AD268,F$4&lt;$AE268),OR(F$4&gt;=$AD268,F$4&lt;$AE268)),IF(OR(AND(F$4&gt;=$AH268,F$4&lt;$AI268),AND(F$4&gt;=$AJ268,F$4&lt;$AK268)),$AG268,$AF268),0)))</f>
        <v/>
      </c>
      <c r="G268" s="40">
        <f>IF(OR($A268="",$AF268=""),"",IF($AL268=1,0,IF(IF($AE268&gt;$AD268,AND(G$4&gt;=$AD268,G$4&lt;$AE268),OR(G$4&gt;=$AD268,G$4&lt;$AE268)),IF(OR(AND(G$4&gt;=$AH268,G$4&lt;$AI268),AND(G$4&gt;=$AJ268,G$4&lt;$AK268)),$AG268,$AF268),0)))</f>
        <v/>
      </c>
      <c r="H268" s="40">
        <f>IF(OR($A268="",$AF268=""),"",IF($AL268=1,0,IF(IF($AE268&gt;$AD268,AND(H$4&gt;=$AD268,H$4&lt;$AE268),OR(H$4&gt;=$AD268,H$4&lt;$AE268)),IF(OR(AND(H$4&gt;=$AH268,H$4&lt;$AI268),AND(H$4&gt;=$AJ268,H$4&lt;$AK268)),$AG268,$AF268),0)))</f>
        <v/>
      </c>
      <c r="I268" s="40">
        <f>IF(OR($A268="",$AF268=""),"",IF($AL268=1,0,IF(IF($AE268&gt;$AD268,AND(I$4&gt;=$AD268,I$4&lt;$AE268),OR(I$4&gt;=$AD268,I$4&lt;$AE268)),IF(OR(AND(I$4&gt;=$AH268,I$4&lt;$AI268),AND(I$4&gt;=$AJ268,I$4&lt;$AK268)),$AG268,$AF268),0)))</f>
        <v/>
      </c>
      <c r="J268" s="40">
        <f>IF(OR($A268="",$AF268=""),"",IF($AL268=1,0,IF(IF($AE268&gt;$AD268,AND(J$4&gt;=$AD268,J$4&lt;$AE268),OR(J$4&gt;=$AD268,J$4&lt;$AE268)),IF(OR(AND(J$4&gt;=$AH268,J$4&lt;$AI268),AND(J$4&gt;=$AJ268,J$4&lt;$AK268)),$AG268,$AF268),0)))</f>
        <v/>
      </c>
      <c r="K268" s="40">
        <f>IF(OR($A268="",$AF268=""),"",IF($AL268=1,0,IF(IF($AE268&gt;$AD268,AND(K$4&gt;=$AD268,K$4&lt;$AE268),OR(K$4&gt;=$AD268,K$4&lt;$AE268)),IF(OR(AND(K$4&gt;=$AH268,K$4&lt;$AI268),AND(K$4&gt;=$AJ268,K$4&lt;$AK268)),$AG268,$AF268),0)))</f>
        <v/>
      </c>
      <c r="L268" s="40">
        <f>IF(OR($A268="",$AF268=""),"",IF($AL268=1,0,IF(IF($AE268&gt;$AD268,AND(L$4&gt;=$AD268,L$4&lt;$AE268),OR(L$4&gt;=$AD268,L$4&lt;$AE268)),IF(OR(AND(L$4&gt;=$AH268,L$4&lt;$AI268),AND(L$4&gt;=$AJ268,L$4&lt;$AK268)),$AG268,$AF268),0)))</f>
        <v/>
      </c>
      <c r="M268" s="40">
        <f>IF(OR($A268="",$AF268=""),"",IF($AL268=1,0,IF(IF($AE268&gt;$AD268,AND(M$4&gt;=$AD268,M$4&lt;$AE268),OR(M$4&gt;=$AD268,M$4&lt;$AE268)),IF(OR(AND(M$4&gt;=$AH268,M$4&lt;$AI268),AND(M$4&gt;=$AJ268,M$4&lt;$AK268)),$AG268,$AF268),0)))</f>
        <v/>
      </c>
      <c r="N268" s="40">
        <f>IF(OR($A268="",$AF268=""),"",IF($AL268=1,0,IF(IF($AE268&gt;$AD268,AND(N$4&gt;=$AD268,N$4&lt;$AE268),OR(N$4&gt;=$AD268,N$4&lt;$AE268)),IF(OR(AND(N$4&gt;=$AH268,N$4&lt;$AI268),AND(N$4&gt;=$AJ268,N$4&lt;$AK268)),$AG268,$AF268),0)))</f>
        <v/>
      </c>
      <c r="O268" s="40">
        <f>IF(OR($A268="",$AF268=""),"",IF($AL268=1,0,IF(IF($AE268&gt;$AD268,AND(O$4&gt;=$AD268,O$4&lt;$AE268),OR(O$4&gt;=$AD268,O$4&lt;$AE268)),IF(OR(AND(O$4&gt;=$AH268,O$4&lt;$AI268),AND(O$4&gt;=$AJ268,O$4&lt;$AK268)),$AG268,$AF268),0)))</f>
        <v/>
      </c>
      <c r="P268" s="40">
        <f>IF(OR($A268="",$AF268=""),"",IF($AL268=1,0,IF(IF($AE268&gt;$AD268,AND(P$4&gt;=$AD268,P$4&lt;$AE268),OR(P$4&gt;=$AD268,P$4&lt;$AE268)),IF(OR(AND(P$4&gt;=$AH268,P$4&lt;$AI268),AND(P$4&gt;=$AJ268,P$4&lt;$AK268)),$AG268,$AF268),0)))</f>
        <v/>
      </c>
      <c r="Q268" s="40">
        <f>IF(OR($A268="",$AF268=""),"",IF($AL268=1,0,IF(IF($AE268&gt;$AD268,AND(Q$4&gt;=$AD268,Q$4&lt;$AE268),OR(Q$4&gt;=$AD268,Q$4&lt;$AE268)),IF(OR(AND(Q$4&gt;=$AH268,Q$4&lt;$AI268),AND(Q$4&gt;=$AJ268,Q$4&lt;$AK268)),$AG268,$AF268),0)))</f>
        <v/>
      </c>
      <c r="R268" s="40">
        <f>IF(OR($A268="",$AF268=""),"",IF($AL268=1,0,IF(IF($AE268&gt;$AD268,AND(R$4&gt;=$AD268,R$4&lt;$AE268),OR(R$4&gt;=$AD268,R$4&lt;$AE268)),IF(OR(AND(R$4&gt;=$AH268,R$4&lt;$AI268),AND(R$4&gt;=$AJ268,R$4&lt;$AK268)),$AG268,$AF268),0)))</f>
        <v/>
      </c>
      <c r="S268" s="40">
        <f>IF(OR($A268="",$AF268=""),"",IF($AL268=1,0,IF(IF($AE268&gt;$AD268,AND(S$4&gt;=$AD268,S$4&lt;$AE268),OR(S$4&gt;=$AD268,S$4&lt;$AE268)),IF(OR(AND(S$4&gt;=$AH268,S$4&lt;$AI268),AND(S$4&gt;=$AJ268,S$4&lt;$AK268)),$AG268,$AF268),0)))</f>
        <v/>
      </c>
      <c r="T268" s="40">
        <f>IF(OR($A268="",$AF268=""),"",IF($AL268=1,0,IF(IF($AE268&gt;$AD268,AND(T$4&gt;=$AD268,T$4&lt;$AE268),OR(T$4&gt;=$AD268,T$4&lt;$AE268)),IF(OR(AND(T$4&gt;=$AH268,T$4&lt;$AI268),AND(T$4&gt;=$AJ268,T$4&lt;$AK268)),$AG268,$AF268),0)))</f>
        <v/>
      </c>
      <c r="U268" s="40">
        <f>IF(OR($A268="",$AF268=""),"",IF($AL268=1,0,IF(IF($AE268&gt;$AD268,AND(U$4&gt;=$AD268,U$4&lt;$AE268),OR(U$4&gt;=$AD268,U$4&lt;$AE268)),IF(OR(AND(U$4&gt;=$AH268,U$4&lt;$AI268),AND(U$4&gt;=$AJ268,U$4&lt;$AK268)),$AG268,$AF268),0)))</f>
        <v/>
      </c>
      <c r="V268" s="40">
        <f>IF(OR($A268="",$AF268=""),"",IF($AL268=1,0,IF(IF($AE268&gt;$AD268,AND(V$4&gt;=$AD268,V$4&lt;$AE268),OR(V$4&gt;=$AD268,V$4&lt;$AE268)),IF(OR(AND(V$4&gt;=$AH268,V$4&lt;$AI268),AND(V$4&gt;=$AJ268,V$4&lt;$AK268)),$AG268,$AF268),0)))</f>
        <v/>
      </c>
      <c r="W268" s="40">
        <f>IF(OR($A268="",$AF268=""),"",IF($AL268=1,0,IF(IF($AE268&gt;$AD268,AND(W$4&gt;=$AD268,W$4&lt;$AE268),OR(W$4&gt;=$AD268,W$4&lt;$AE268)),IF(OR(AND(W$4&gt;=$AH268,W$4&lt;$AI268),AND(W$4&gt;=$AJ268,W$4&lt;$AK268)),$AG268,$AF268),0)))</f>
        <v/>
      </c>
      <c r="X268" s="40">
        <f>IF(OR($A268="",$AF268=""),"",IF($AL268=1,0,IF(IF($AE268&gt;$AD268,AND(X$4&gt;=$AD268,X$4&lt;$AE268),OR(X$4&gt;=$AD268,X$4&lt;$AE268)),IF(OR(AND(X$4&gt;=$AH268,X$4&lt;$AI268),AND(X$4&gt;=$AJ268,X$4&lt;$AK268)),$AG268,$AF268),0)))</f>
        <v/>
      </c>
      <c r="Y268" s="40">
        <f>IF(OR($A268="",$AF268=""),"",IF($AL268=1,0,IF(IF($AE268&gt;$AD268,AND(Y$4&gt;=$AD268,Y$4&lt;$AE268),OR(Y$4&gt;=$AD268,Y$4&lt;$AE268)),IF(OR(AND(Y$4&gt;=$AH268,Y$4&lt;$AI268),AND(Y$4&gt;=$AJ268,Y$4&lt;$AK268)),$AG268,$AF268),0)))</f>
        <v/>
      </c>
      <c r="Z268" s="40">
        <f>IF(OR($A268="",$AF268=""),"",IF($AL268=1,0,IF(IF($AE268&gt;$AD268,AND(Z$4&gt;=$AD268,Z$4&lt;$AE268),OR(Z$4&gt;=$AD268,Z$4&lt;$AE268)),IF(OR(AND(Z$4&gt;=$AH268,Z$4&lt;$AI268),AND(Z$4&gt;=$AJ268,Z$4&lt;$AK268)),$AG268,$AF268),0)))</f>
        <v/>
      </c>
      <c r="AA268" s="41">
        <f>IF($A268="","",SUM(C268:Z268))</f>
        <v/>
      </c>
      <c r="AC268" s="42" t="n">
        <v>1</v>
      </c>
      <c r="AD268" s="42">
        <f>IF('3 Movimento'!$B$45&lt;&gt;"",'3 Movimento'!$B$45,IF('1 Loja'!B$16="",0,'1 Loja'!B$16))*24</f>
        <v/>
      </c>
      <c r="AE268" s="42">
        <f>IF('3 Movimento'!$C$45&lt;&gt;"",'3 Movimento'!$C$45,IF('1 Loja'!B$17="",0,'1 Loja'!B$17))*24</f>
        <v/>
      </c>
      <c r="AF268" s="42">
        <f>IF('3 Movimento'!$D$45="","",'3 Movimento'!$D$45)</f>
        <v/>
      </c>
      <c r="AG268" s="42">
        <f>IF('3 Movimento'!$E$45="",AF268,'3 Movimento'!$E$45)</f>
        <v/>
      </c>
      <c r="AH268" s="42">
        <f>IF('1 Loja'!B$18="",-1,'1 Loja'!B$18*24)</f>
        <v/>
      </c>
      <c r="AI268" s="42">
        <f>IF('1 Loja'!B$19="",-1,'1 Loja'!B$19*24)</f>
        <v/>
      </c>
      <c r="AJ268" s="42">
        <f>IF('1 Loja'!B$20="",-1,'1 Loja'!B$20*24)</f>
        <v/>
      </c>
      <c r="AK268" s="42">
        <f>IF('1 Loja'!B$21="",-1,'1 Loja'!B$21*24)</f>
        <v/>
      </c>
      <c r="AL268" s="42">
        <f>IF(AND('3 Movimento'!$B$45="",'3 Movimento'!$C$45="",OR('1 Loja'!B$16="",'1 Loja'!B$17="")),1,0)</f>
        <v/>
      </c>
    </row>
    <row r="269">
      <c r="A269" s="39">
        <f>IF('3 Movimento'!$A$45="","",'3 Movimento'!$A$45)</f>
        <v/>
      </c>
      <c r="B269" s="39" t="inlineStr">
        <is>
          <t>Sexta</t>
        </is>
      </c>
      <c r="C269" s="40">
        <f>IF(OR($A269="",$AF269=""),"",IF($AL269=1,0,IF(IF($AE269&gt;$AD269,AND(C$4&gt;=$AD269,C$4&lt;$AE269),OR(C$4&gt;=$AD269,C$4&lt;$AE269)),IF(OR(AND(C$4&gt;=$AH269,C$4&lt;$AI269),AND(C$4&gt;=$AJ269,C$4&lt;$AK269)),$AG269,$AF269),0)))</f>
        <v/>
      </c>
      <c r="D269" s="40">
        <f>IF(OR($A269="",$AF269=""),"",IF($AL269=1,0,IF(IF($AE269&gt;$AD269,AND(D$4&gt;=$AD269,D$4&lt;$AE269),OR(D$4&gt;=$AD269,D$4&lt;$AE269)),IF(OR(AND(D$4&gt;=$AH269,D$4&lt;$AI269),AND(D$4&gt;=$AJ269,D$4&lt;$AK269)),$AG269,$AF269),0)))</f>
        <v/>
      </c>
      <c r="E269" s="40">
        <f>IF(OR($A269="",$AF269=""),"",IF($AL269=1,0,IF(IF($AE269&gt;$AD269,AND(E$4&gt;=$AD269,E$4&lt;$AE269),OR(E$4&gt;=$AD269,E$4&lt;$AE269)),IF(OR(AND(E$4&gt;=$AH269,E$4&lt;$AI269),AND(E$4&gt;=$AJ269,E$4&lt;$AK269)),$AG269,$AF269),0)))</f>
        <v/>
      </c>
      <c r="F269" s="40">
        <f>IF(OR($A269="",$AF269=""),"",IF($AL269=1,0,IF(IF($AE269&gt;$AD269,AND(F$4&gt;=$AD269,F$4&lt;$AE269),OR(F$4&gt;=$AD269,F$4&lt;$AE269)),IF(OR(AND(F$4&gt;=$AH269,F$4&lt;$AI269),AND(F$4&gt;=$AJ269,F$4&lt;$AK269)),$AG269,$AF269),0)))</f>
        <v/>
      </c>
      <c r="G269" s="40">
        <f>IF(OR($A269="",$AF269=""),"",IF($AL269=1,0,IF(IF($AE269&gt;$AD269,AND(G$4&gt;=$AD269,G$4&lt;$AE269),OR(G$4&gt;=$AD269,G$4&lt;$AE269)),IF(OR(AND(G$4&gt;=$AH269,G$4&lt;$AI269),AND(G$4&gt;=$AJ269,G$4&lt;$AK269)),$AG269,$AF269),0)))</f>
        <v/>
      </c>
      <c r="H269" s="40">
        <f>IF(OR($A269="",$AF269=""),"",IF($AL269=1,0,IF(IF($AE269&gt;$AD269,AND(H$4&gt;=$AD269,H$4&lt;$AE269),OR(H$4&gt;=$AD269,H$4&lt;$AE269)),IF(OR(AND(H$4&gt;=$AH269,H$4&lt;$AI269),AND(H$4&gt;=$AJ269,H$4&lt;$AK269)),$AG269,$AF269),0)))</f>
        <v/>
      </c>
      <c r="I269" s="40">
        <f>IF(OR($A269="",$AF269=""),"",IF($AL269=1,0,IF(IF($AE269&gt;$AD269,AND(I$4&gt;=$AD269,I$4&lt;$AE269),OR(I$4&gt;=$AD269,I$4&lt;$AE269)),IF(OR(AND(I$4&gt;=$AH269,I$4&lt;$AI269),AND(I$4&gt;=$AJ269,I$4&lt;$AK269)),$AG269,$AF269),0)))</f>
        <v/>
      </c>
      <c r="J269" s="40">
        <f>IF(OR($A269="",$AF269=""),"",IF($AL269=1,0,IF(IF($AE269&gt;$AD269,AND(J$4&gt;=$AD269,J$4&lt;$AE269),OR(J$4&gt;=$AD269,J$4&lt;$AE269)),IF(OR(AND(J$4&gt;=$AH269,J$4&lt;$AI269),AND(J$4&gt;=$AJ269,J$4&lt;$AK269)),$AG269,$AF269),0)))</f>
        <v/>
      </c>
      <c r="K269" s="40">
        <f>IF(OR($A269="",$AF269=""),"",IF($AL269=1,0,IF(IF($AE269&gt;$AD269,AND(K$4&gt;=$AD269,K$4&lt;$AE269),OR(K$4&gt;=$AD269,K$4&lt;$AE269)),IF(OR(AND(K$4&gt;=$AH269,K$4&lt;$AI269),AND(K$4&gt;=$AJ269,K$4&lt;$AK269)),$AG269,$AF269),0)))</f>
        <v/>
      </c>
      <c r="L269" s="40">
        <f>IF(OR($A269="",$AF269=""),"",IF($AL269=1,0,IF(IF($AE269&gt;$AD269,AND(L$4&gt;=$AD269,L$4&lt;$AE269),OR(L$4&gt;=$AD269,L$4&lt;$AE269)),IF(OR(AND(L$4&gt;=$AH269,L$4&lt;$AI269),AND(L$4&gt;=$AJ269,L$4&lt;$AK269)),$AG269,$AF269),0)))</f>
        <v/>
      </c>
      <c r="M269" s="40">
        <f>IF(OR($A269="",$AF269=""),"",IF($AL269=1,0,IF(IF($AE269&gt;$AD269,AND(M$4&gt;=$AD269,M$4&lt;$AE269),OR(M$4&gt;=$AD269,M$4&lt;$AE269)),IF(OR(AND(M$4&gt;=$AH269,M$4&lt;$AI269),AND(M$4&gt;=$AJ269,M$4&lt;$AK269)),$AG269,$AF269),0)))</f>
        <v/>
      </c>
      <c r="N269" s="40">
        <f>IF(OR($A269="",$AF269=""),"",IF($AL269=1,0,IF(IF($AE269&gt;$AD269,AND(N$4&gt;=$AD269,N$4&lt;$AE269),OR(N$4&gt;=$AD269,N$4&lt;$AE269)),IF(OR(AND(N$4&gt;=$AH269,N$4&lt;$AI269),AND(N$4&gt;=$AJ269,N$4&lt;$AK269)),$AG269,$AF269),0)))</f>
        <v/>
      </c>
      <c r="O269" s="40">
        <f>IF(OR($A269="",$AF269=""),"",IF($AL269=1,0,IF(IF($AE269&gt;$AD269,AND(O$4&gt;=$AD269,O$4&lt;$AE269),OR(O$4&gt;=$AD269,O$4&lt;$AE269)),IF(OR(AND(O$4&gt;=$AH269,O$4&lt;$AI269),AND(O$4&gt;=$AJ269,O$4&lt;$AK269)),$AG269,$AF269),0)))</f>
        <v/>
      </c>
      <c r="P269" s="40">
        <f>IF(OR($A269="",$AF269=""),"",IF($AL269=1,0,IF(IF($AE269&gt;$AD269,AND(P$4&gt;=$AD269,P$4&lt;$AE269),OR(P$4&gt;=$AD269,P$4&lt;$AE269)),IF(OR(AND(P$4&gt;=$AH269,P$4&lt;$AI269),AND(P$4&gt;=$AJ269,P$4&lt;$AK269)),$AG269,$AF269),0)))</f>
        <v/>
      </c>
      <c r="Q269" s="40">
        <f>IF(OR($A269="",$AF269=""),"",IF($AL269=1,0,IF(IF($AE269&gt;$AD269,AND(Q$4&gt;=$AD269,Q$4&lt;$AE269),OR(Q$4&gt;=$AD269,Q$4&lt;$AE269)),IF(OR(AND(Q$4&gt;=$AH269,Q$4&lt;$AI269),AND(Q$4&gt;=$AJ269,Q$4&lt;$AK269)),$AG269,$AF269),0)))</f>
        <v/>
      </c>
      <c r="R269" s="40">
        <f>IF(OR($A269="",$AF269=""),"",IF($AL269=1,0,IF(IF($AE269&gt;$AD269,AND(R$4&gt;=$AD269,R$4&lt;$AE269),OR(R$4&gt;=$AD269,R$4&lt;$AE269)),IF(OR(AND(R$4&gt;=$AH269,R$4&lt;$AI269),AND(R$4&gt;=$AJ269,R$4&lt;$AK269)),$AG269,$AF269),0)))</f>
        <v/>
      </c>
      <c r="S269" s="40">
        <f>IF(OR($A269="",$AF269=""),"",IF($AL269=1,0,IF(IF($AE269&gt;$AD269,AND(S$4&gt;=$AD269,S$4&lt;$AE269),OR(S$4&gt;=$AD269,S$4&lt;$AE269)),IF(OR(AND(S$4&gt;=$AH269,S$4&lt;$AI269),AND(S$4&gt;=$AJ269,S$4&lt;$AK269)),$AG269,$AF269),0)))</f>
        <v/>
      </c>
      <c r="T269" s="40">
        <f>IF(OR($A269="",$AF269=""),"",IF($AL269=1,0,IF(IF($AE269&gt;$AD269,AND(T$4&gt;=$AD269,T$4&lt;$AE269),OR(T$4&gt;=$AD269,T$4&lt;$AE269)),IF(OR(AND(T$4&gt;=$AH269,T$4&lt;$AI269),AND(T$4&gt;=$AJ269,T$4&lt;$AK269)),$AG269,$AF269),0)))</f>
        <v/>
      </c>
      <c r="U269" s="40">
        <f>IF(OR($A269="",$AF269=""),"",IF($AL269=1,0,IF(IF($AE269&gt;$AD269,AND(U$4&gt;=$AD269,U$4&lt;$AE269),OR(U$4&gt;=$AD269,U$4&lt;$AE269)),IF(OR(AND(U$4&gt;=$AH269,U$4&lt;$AI269),AND(U$4&gt;=$AJ269,U$4&lt;$AK269)),$AG269,$AF269),0)))</f>
        <v/>
      </c>
      <c r="V269" s="40">
        <f>IF(OR($A269="",$AF269=""),"",IF($AL269=1,0,IF(IF($AE269&gt;$AD269,AND(V$4&gt;=$AD269,V$4&lt;$AE269),OR(V$4&gt;=$AD269,V$4&lt;$AE269)),IF(OR(AND(V$4&gt;=$AH269,V$4&lt;$AI269),AND(V$4&gt;=$AJ269,V$4&lt;$AK269)),$AG269,$AF269),0)))</f>
        <v/>
      </c>
      <c r="W269" s="40">
        <f>IF(OR($A269="",$AF269=""),"",IF($AL269=1,0,IF(IF($AE269&gt;$AD269,AND(W$4&gt;=$AD269,W$4&lt;$AE269),OR(W$4&gt;=$AD269,W$4&lt;$AE269)),IF(OR(AND(W$4&gt;=$AH269,W$4&lt;$AI269),AND(W$4&gt;=$AJ269,W$4&lt;$AK269)),$AG269,$AF269),0)))</f>
        <v/>
      </c>
      <c r="X269" s="40">
        <f>IF(OR($A269="",$AF269=""),"",IF($AL269=1,0,IF(IF($AE269&gt;$AD269,AND(X$4&gt;=$AD269,X$4&lt;$AE269),OR(X$4&gt;=$AD269,X$4&lt;$AE269)),IF(OR(AND(X$4&gt;=$AH269,X$4&lt;$AI269),AND(X$4&gt;=$AJ269,X$4&lt;$AK269)),$AG269,$AF269),0)))</f>
        <v/>
      </c>
      <c r="Y269" s="40">
        <f>IF(OR($A269="",$AF269=""),"",IF($AL269=1,0,IF(IF($AE269&gt;$AD269,AND(Y$4&gt;=$AD269,Y$4&lt;$AE269),OR(Y$4&gt;=$AD269,Y$4&lt;$AE269)),IF(OR(AND(Y$4&gt;=$AH269,Y$4&lt;$AI269),AND(Y$4&gt;=$AJ269,Y$4&lt;$AK269)),$AG269,$AF269),0)))</f>
        <v/>
      </c>
      <c r="Z269" s="40">
        <f>IF(OR($A269="",$AF269=""),"",IF($AL269=1,0,IF(IF($AE269&gt;$AD269,AND(Z$4&gt;=$AD269,Z$4&lt;$AE269),OR(Z$4&gt;=$AD269,Z$4&lt;$AE269)),IF(OR(AND(Z$4&gt;=$AH269,Z$4&lt;$AI269),AND(Z$4&gt;=$AJ269,Z$4&lt;$AK269)),$AG269,$AF269),0)))</f>
        <v/>
      </c>
      <c r="AA269" s="41">
        <f>IF($A269="","",SUM(C269:Z269))</f>
        <v/>
      </c>
      <c r="AC269" s="42" t="n">
        <v>1</v>
      </c>
      <c r="AD269" s="42">
        <f>IF('3 Movimento'!$B$45&lt;&gt;"",'3 Movimento'!$B$45,IF('1 Loja'!B$16="",0,'1 Loja'!B$16))*24</f>
        <v/>
      </c>
      <c r="AE269" s="42">
        <f>IF('3 Movimento'!$C$45&lt;&gt;"",'3 Movimento'!$C$45,IF('1 Loja'!B$17="",0,'1 Loja'!B$17))*24</f>
        <v/>
      </c>
      <c r="AF269" s="42">
        <f>IF('3 Movimento'!$D$45="","",'3 Movimento'!$D$45)</f>
        <v/>
      </c>
      <c r="AG269" s="42">
        <f>IF('3 Movimento'!$E$45="",AF269,'3 Movimento'!$E$45)</f>
        <v/>
      </c>
      <c r="AH269" s="42">
        <f>IF('1 Loja'!B$18="",-1,'1 Loja'!B$18*24)</f>
        <v/>
      </c>
      <c r="AI269" s="42">
        <f>IF('1 Loja'!B$19="",-1,'1 Loja'!B$19*24)</f>
        <v/>
      </c>
      <c r="AJ269" s="42">
        <f>IF('1 Loja'!B$20="",-1,'1 Loja'!B$20*24)</f>
        <v/>
      </c>
      <c r="AK269" s="42">
        <f>IF('1 Loja'!B$21="",-1,'1 Loja'!B$21*24)</f>
        <v/>
      </c>
      <c r="AL269" s="42">
        <f>IF(AND('3 Movimento'!$B$45="",'3 Movimento'!$C$45="",OR('1 Loja'!B$16="",'1 Loja'!B$17="")),1,0)</f>
        <v/>
      </c>
    </row>
    <row r="270">
      <c r="A270" s="39">
        <f>IF('3 Movimento'!$A$45="","",'3 Movimento'!$A$45)</f>
        <v/>
      </c>
      <c r="B270" s="39" t="inlineStr">
        <is>
          <t>Sábado</t>
        </is>
      </c>
      <c r="C270" s="40">
        <f>IF(OR($A270="",$AF270=""),"",IF($AL270=1,0,IF(IF($AE270&gt;$AD270,AND(C$4&gt;=$AD270,C$4&lt;$AE270),OR(C$4&gt;=$AD270,C$4&lt;$AE270)),IF(OR(AND(C$4&gt;=$AH270,C$4&lt;$AI270),AND(C$4&gt;=$AJ270,C$4&lt;$AK270)),$AG270,$AF270),0)))</f>
        <v/>
      </c>
      <c r="D270" s="40">
        <f>IF(OR($A270="",$AF270=""),"",IF($AL270=1,0,IF(IF($AE270&gt;$AD270,AND(D$4&gt;=$AD270,D$4&lt;$AE270),OR(D$4&gt;=$AD270,D$4&lt;$AE270)),IF(OR(AND(D$4&gt;=$AH270,D$4&lt;$AI270),AND(D$4&gt;=$AJ270,D$4&lt;$AK270)),$AG270,$AF270),0)))</f>
        <v/>
      </c>
      <c r="E270" s="40">
        <f>IF(OR($A270="",$AF270=""),"",IF($AL270=1,0,IF(IF($AE270&gt;$AD270,AND(E$4&gt;=$AD270,E$4&lt;$AE270),OR(E$4&gt;=$AD270,E$4&lt;$AE270)),IF(OR(AND(E$4&gt;=$AH270,E$4&lt;$AI270),AND(E$4&gt;=$AJ270,E$4&lt;$AK270)),$AG270,$AF270),0)))</f>
        <v/>
      </c>
      <c r="F270" s="40">
        <f>IF(OR($A270="",$AF270=""),"",IF($AL270=1,0,IF(IF($AE270&gt;$AD270,AND(F$4&gt;=$AD270,F$4&lt;$AE270),OR(F$4&gt;=$AD270,F$4&lt;$AE270)),IF(OR(AND(F$4&gt;=$AH270,F$4&lt;$AI270),AND(F$4&gt;=$AJ270,F$4&lt;$AK270)),$AG270,$AF270),0)))</f>
        <v/>
      </c>
      <c r="G270" s="40">
        <f>IF(OR($A270="",$AF270=""),"",IF($AL270=1,0,IF(IF($AE270&gt;$AD270,AND(G$4&gt;=$AD270,G$4&lt;$AE270),OR(G$4&gt;=$AD270,G$4&lt;$AE270)),IF(OR(AND(G$4&gt;=$AH270,G$4&lt;$AI270),AND(G$4&gt;=$AJ270,G$4&lt;$AK270)),$AG270,$AF270),0)))</f>
        <v/>
      </c>
      <c r="H270" s="40">
        <f>IF(OR($A270="",$AF270=""),"",IF($AL270=1,0,IF(IF($AE270&gt;$AD270,AND(H$4&gt;=$AD270,H$4&lt;$AE270),OR(H$4&gt;=$AD270,H$4&lt;$AE270)),IF(OR(AND(H$4&gt;=$AH270,H$4&lt;$AI270),AND(H$4&gt;=$AJ270,H$4&lt;$AK270)),$AG270,$AF270),0)))</f>
        <v/>
      </c>
      <c r="I270" s="40">
        <f>IF(OR($A270="",$AF270=""),"",IF($AL270=1,0,IF(IF($AE270&gt;$AD270,AND(I$4&gt;=$AD270,I$4&lt;$AE270),OR(I$4&gt;=$AD270,I$4&lt;$AE270)),IF(OR(AND(I$4&gt;=$AH270,I$4&lt;$AI270),AND(I$4&gt;=$AJ270,I$4&lt;$AK270)),$AG270,$AF270),0)))</f>
        <v/>
      </c>
      <c r="J270" s="40">
        <f>IF(OR($A270="",$AF270=""),"",IF($AL270=1,0,IF(IF($AE270&gt;$AD270,AND(J$4&gt;=$AD270,J$4&lt;$AE270),OR(J$4&gt;=$AD270,J$4&lt;$AE270)),IF(OR(AND(J$4&gt;=$AH270,J$4&lt;$AI270),AND(J$4&gt;=$AJ270,J$4&lt;$AK270)),$AG270,$AF270),0)))</f>
        <v/>
      </c>
      <c r="K270" s="40">
        <f>IF(OR($A270="",$AF270=""),"",IF($AL270=1,0,IF(IF($AE270&gt;$AD270,AND(K$4&gt;=$AD270,K$4&lt;$AE270),OR(K$4&gt;=$AD270,K$4&lt;$AE270)),IF(OR(AND(K$4&gt;=$AH270,K$4&lt;$AI270),AND(K$4&gt;=$AJ270,K$4&lt;$AK270)),$AG270,$AF270),0)))</f>
        <v/>
      </c>
      <c r="L270" s="40">
        <f>IF(OR($A270="",$AF270=""),"",IF($AL270=1,0,IF(IF($AE270&gt;$AD270,AND(L$4&gt;=$AD270,L$4&lt;$AE270),OR(L$4&gt;=$AD270,L$4&lt;$AE270)),IF(OR(AND(L$4&gt;=$AH270,L$4&lt;$AI270),AND(L$4&gt;=$AJ270,L$4&lt;$AK270)),$AG270,$AF270),0)))</f>
        <v/>
      </c>
      <c r="M270" s="40">
        <f>IF(OR($A270="",$AF270=""),"",IF($AL270=1,0,IF(IF($AE270&gt;$AD270,AND(M$4&gt;=$AD270,M$4&lt;$AE270),OR(M$4&gt;=$AD270,M$4&lt;$AE270)),IF(OR(AND(M$4&gt;=$AH270,M$4&lt;$AI270),AND(M$4&gt;=$AJ270,M$4&lt;$AK270)),$AG270,$AF270),0)))</f>
        <v/>
      </c>
      <c r="N270" s="40">
        <f>IF(OR($A270="",$AF270=""),"",IF($AL270=1,0,IF(IF($AE270&gt;$AD270,AND(N$4&gt;=$AD270,N$4&lt;$AE270),OR(N$4&gt;=$AD270,N$4&lt;$AE270)),IF(OR(AND(N$4&gt;=$AH270,N$4&lt;$AI270),AND(N$4&gt;=$AJ270,N$4&lt;$AK270)),$AG270,$AF270),0)))</f>
        <v/>
      </c>
      <c r="O270" s="40">
        <f>IF(OR($A270="",$AF270=""),"",IF($AL270=1,0,IF(IF($AE270&gt;$AD270,AND(O$4&gt;=$AD270,O$4&lt;$AE270),OR(O$4&gt;=$AD270,O$4&lt;$AE270)),IF(OR(AND(O$4&gt;=$AH270,O$4&lt;$AI270),AND(O$4&gt;=$AJ270,O$4&lt;$AK270)),$AG270,$AF270),0)))</f>
        <v/>
      </c>
      <c r="P270" s="40">
        <f>IF(OR($A270="",$AF270=""),"",IF($AL270=1,0,IF(IF($AE270&gt;$AD270,AND(P$4&gt;=$AD270,P$4&lt;$AE270),OR(P$4&gt;=$AD270,P$4&lt;$AE270)),IF(OR(AND(P$4&gt;=$AH270,P$4&lt;$AI270),AND(P$4&gt;=$AJ270,P$4&lt;$AK270)),$AG270,$AF270),0)))</f>
        <v/>
      </c>
      <c r="Q270" s="40">
        <f>IF(OR($A270="",$AF270=""),"",IF($AL270=1,0,IF(IF($AE270&gt;$AD270,AND(Q$4&gt;=$AD270,Q$4&lt;$AE270),OR(Q$4&gt;=$AD270,Q$4&lt;$AE270)),IF(OR(AND(Q$4&gt;=$AH270,Q$4&lt;$AI270),AND(Q$4&gt;=$AJ270,Q$4&lt;$AK270)),$AG270,$AF270),0)))</f>
        <v/>
      </c>
      <c r="R270" s="40">
        <f>IF(OR($A270="",$AF270=""),"",IF($AL270=1,0,IF(IF($AE270&gt;$AD270,AND(R$4&gt;=$AD270,R$4&lt;$AE270),OR(R$4&gt;=$AD270,R$4&lt;$AE270)),IF(OR(AND(R$4&gt;=$AH270,R$4&lt;$AI270),AND(R$4&gt;=$AJ270,R$4&lt;$AK270)),$AG270,$AF270),0)))</f>
        <v/>
      </c>
      <c r="S270" s="40">
        <f>IF(OR($A270="",$AF270=""),"",IF($AL270=1,0,IF(IF($AE270&gt;$AD270,AND(S$4&gt;=$AD270,S$4&lt;$AE270),OR(S$4&gt;=$AD270,S$4&lt;$AE270)),IF(OR(AND(S$4&gt;=$AH270,S$4&lt;$AI270),AND(S$4&gt;=$AJ270,S$4&lt;$AK270)),$AG270,$AF270),0)))</f>
        <v/>
      </c>
      <c r="T270" s="40">
        <f>IF(OR($A270="",$AF270=""),"",IF($AL270=1,0,IF(IF($AE270&gt;$AD270,AND(T$4&gt;=$AD270,T$4&lt;$AE270),OR(T$4&gt;=$AD270,T$4&lt;$AE270)),IF(OR(AND(T$4&gt;=$AH270,T$4&lt;$AI270),AND(T$4&gt;=$AJ270,T$4&lt;$AK270)),$AG270,$AF270),0)))</f>
        <v/>
      </c>
      <c r="U270" s="40">
        <f>IF(OR($A270="",$AF270=""),"",IF($AL270=1,0,IF(IF($AE270&gt;$AD270,AND(U$4&gt;=$AD270,U$4&lt;$AE270),OR(U$4&gt;=$AD270,U$4&lt;$AE270)),IF(OR(AND(U$4&gt;=$AH270,U$4&lt;$AI270),AND(U$4&gt;=$AJ270,U$4&lt;$AK270)),$AG270,$AF270),0)))</f>
        <v/>
      </c>
      <c r="V270" s="40">
        <f>IF(OR($A270="",$AF270=""),"",IF($AL270=1,0,IF(IF($AE270&gt;$AD270,AND(V$4&gt;=$AD270,V$4&lt;$AE270),OR(V$4&gt;=$AD270,V$4&lt;$AE270)),IF(OR(AND(V$4&gt;=$AH270,V$4&lt;$AI270),AND(V$4&gt;=$AJ270,V$4&lt;$AK270)),$AG270,$AF270),0)))</f>
        <v/>
      </c>
      <c r="W270" s="40">
        <f>IF(OR($A270="",$AF270=""),"",IF($AL270=1,0,IF(IF($AE270&gt;$AD270,AND(W$4&gt;=$AD270,W$4&lt;$AE270),OR(W$4&gt;=$AD270,W$4&lt;$AE270)),IF(OR(AND(W$4&gt;=$AH270,W$4&lt;$AI270),AND(W$4&gt;=$AJ270,W$4&lt;$AK270)),$AG270,$AF270),0)))</f>
        <v/>
      </c>
      <c r="X270" s="40">
        <f>IF(OR($A270="",$AF270=""),"",IF($AL270=1,0,IF(IF($AE270&gt;$AD270,AND(X$4&gt;=$AD270,X$4&lt;$AE270),OR(X$4&gt;=$AD270,X$4&lt;$AE270)),IF(OR(AND(X$4&gt;=$AH270,X$4&lt;$AI270),AND(X$4&gt;=$AJ270,X$4&lt;$AK270)),$AG270,$AF270),0)))</f>
        <v/>
      </c>
      <c r="Y270" s="40">
        <f>IF(OR($A270="",$AF270=""),"",IF($AL270=1,0,IF(IF($AE270&gt;$AD270,AND(Y$4&gt;=$AD270,Y$4&lt;$AE270),OR(Y$4&gt;=$AD270,Y$4&lt;$AE270)),IF(OR(AND(Y$4&gt;=$AH270,Y$4&lt;$AI270),AND(Y$4&gt;=$AJ270,Y$4&lt;$AK270)),$AG270,$AF270),0)))</f>
        <v/>
      </c>
      <c r="Z270" s="40">
        <f>IF(OR($A270="",$AF270=""),"",IF($AL270=1,0,IF(IF($AE270&gt;$AD270,AND(Z$4&gt;=$AD270,Z$4&lt;$AE270),OR(Z$4&gt;=$AD270,Z$4&lt;$AE270)),IF(OR(AND(Z$4&gt;=$AH270,Z$4&lt;$AI270),AND(Z$4&gt;=$AJ270,Z$4&lt;$AK270)),$AG270,$AF270),0)))</f>
        <v/>
      </c>
      <c r="AA270" s="41">
        <f>IF($A270="","",SUM(C270:Z270))</f>
        <v/>
      </c>
      <c r="AC270" s="42" t="n">
        <v>2</v>
      </c>
      <c r="AD270" s="42">
        <f>IF('3 Movimento'!$B$45&lt;&gt;"",'3 Movimento'!$B$45,IF('1 Loja'!C$16="",0,'1 Loja'!C$16))*24</f>
        <v/>
      </c>
      <c r="AE270" s="42">
        <f>IF('3 Movimento'!$C$45&lt;&gt;"",'3 Movimento'!$C$45,IF('1 Loja'!C$17="",0,'1 Loja'!C$17))*24</f>
        <v/>
      </c>
      <c r="AF270" s="42">
        <f>IF('3 Movimento'!$F$45="","",'3 Movimento'!$F$45)</f>
        <v/>
      </c>
      <c r="AG270" s="42">
        <f>IF('3 Movimento'!$G$45="",AF270,'3 Movimento'!$G$45)</f>
        <v/>
      </c>
      <c r="AH270" s="42">
        <f>IF('1 Loja'!C$18="",-1,'1 Loja'!C$18*24)</f>
        <v/>
      </c>
      <c r="AI270" s="42">
        <f>IF('1 Loja'!C$19="",-1,'1 Loja'!C$19*24)</f>
        <v/>
      </c>
      <c r="AJ270" s="42">
        <f>IF('1 Loja'!C$20="",-1,'1 Loja'!C$20*24)</f>
        <v/>
      </c>
      <c r="AK270" s="42">
        <f>IF('1 Loja'!C$21="",-1,'1 Loja'!C$21*24)</f>
        <v/>
      </c>
      <c r="AL270" s="42">
        <f>IF(AND('3 Movimento'!$B$45="",'3 Movimento'!$C$45="",OR('1 Loja'!C$16="",'1 Loja'!C$17="")),1,0)</f>
        <v/>
      </c>
    </row>
    <row r="271">
      <c r="A271" s="39">
        <f>IF('3 Movimento'!$A$45="","",'3 Movimento'!$A$45)</f>
        <v/>
      </c>
      <c r="B271" s="39" t="inlineStr">
        <is>
          <t>Domingo</t>
        </is>
      </c>
      <c r="C271" s="40">
        <f>IF(OR($A271="",$AF271=""),"",IF($AL271=1,0,IF(IF($AE271&gt;$AD271,AND(C$4&gt;=$AD271,C$4&lt;$AE271),OR(C$4&gt;=$AD271,C$4&lt;$AE271)),IF(OR(AND(C$4&gt;=$AH271,C$4&lt;$AI271),AND(C$4&gt;=$AJ271,C$4&lt;$AK271)),$AG271,$AF271),0)))</f>
        <v/>
      </c>
      <c r="D271" s="40">
        <f>IF(OR($A271="",$AF271=""),"",IF($AL271=1,0,IF(IF($AE271&gt;$AD271,AND(D$4&gt;=$AD271,D$4&lt;$AE271),OR(D$4&gt;=$AD271,D$4&lt;$AE271)),IF(OR(AND(D$4&gt;=$AH271,D$4&lt;$AI271),AND(D$4&gt;=$AJ271,D$4&lt;$AK271)),$AG271,$AF271),0)))</f>
        <v/>
      </c>
      <c r="E271" s="40">
        <f>IF(OR($A271="",$AF271=""),"",IF($AL271=1,0,IF(IF($AE271&gt;$AD271,AND(E$4&gt;=$AD271,E$4&lt;$AE271),OR(E$4&gt;=$AD271,E$4&lt;$AE271)),IF(OR(AND(E$4&gt;=$AH271,E$4&lt;$AI271),AND(E$4&gt;=$AJ271,E$4&lt;$AK271)),$AG271,$AF271),0)))</f>
        <v/>
      </c>
      <c r="F271" s="40">
        <f>IF(OR($A271="",$AF271=""),"",IF($AL271=1,0,IF(IF($AE271&gt;$AD271,AND(F$4&gt;=$AD271,F$4&lt;$AE271),OR(F$4&gt;=$AD271,F$4&lt;$AE271)),IF(OR(AND(F$4&gt;=$AH271,F$4&lt;$AI271),AND(F$4&gt;=$AJ271,F$4&lt;$AK271)),$AG271,$AF271),0)))</f>
        <v/>
      </c>
      <c r="G271" s="40">
        <f>IF(OR($A271="",$AF271=""),"",IF($AL271=1,0,IF(IF($AE271&gt;$AD271,AND(G$4&gt;=$AD271,G$4&lt;$AE271),OR(G$4&gt;=$AD271,G$4&lt;$AE271)),IF(OR(AND(G$4&gt;=$AH271,G$4&lt;$AI271),AND(G$4&gt;=$AJ271,G$4&lt;$AK271)),$AG271,$AF271),0)))</f>
        <v/>
      </c>
      <c r="H271" s="40">
        <f>IF(OR($A271="",$AF271=""),"",IF($AL271=1,0,IF(IF($AE271&gt;$AD271,AND(H$4&gt;=$AD271,H$4&lt;$AE271),OR(H$4&gt;=$AD271,H$4&lt;$AE271)),IF(OR(AND(H$4&gt;=$AH271,H$4&lt;$AI271),AND(H$4&gt;=$AJ271,H$4&lt;$AK271)),$AG271,$AF271),0)))</f>
        <v/>
      </c>
      <c r="I271" s="40">
        <f>IF(OR($A271="",$AF271=""),"",IF($AL271=1,0,IF(IF($AE271&gt;$AD271,AND(I$4&gt;=$AD271,I$4&lt;$AE271),OR(I$4&gt;=$AD271,I$4&lt;$AE271)),IF(OR(AND(I$4&gt;=$AH271,I$4&lt;$AI271),AND(I$4&gt;=$AJ271,I$4&lt;$AK271)),$AG271,$AF271),0)))</f>
        <v/>
      </c>
      <c r="J271" s="40">
        <f>IF(OR($A271="",$AF271=""),"",IF($AL271=1,0,IF(IF($AE271&gt;$AD271,AND(J$4&gt;=$AD271,J$4&lt;$AE271),OR(J$4&gt;=$AD271,J$4&lt;$AE271)),IF(OR(AND(J$4&gt;=$AH271,J$4&lt;$AI271),AND(J$4&gt;=$AJ271,J$4&lt;$AK271)),$AG271,$AF271),0)))</f>
        <v/>
      </c>
      <c r="K271" s="40">
        <f>IF(OR($A271="",$AF271=""),"",IF($AL271=1,0,IF(IF($AE271&gt;$AD271,AND(K$4&gt;=$AD271,K$4&lt;$AE271),OR(K$4&gt;=$AD271,K$4&lt;$AE271)),IF(OR(AND(K$4&gt;=$AH271,K$4&lt;$AI271),AND(K$4&gt;=$AJ271,K$4&lt;$AK271)),$AG271,$AF271),0)))</f>
        <v/>
      </c>
      <c r="L271" s="40">
        <f>IF(OR($A271="",$AF271=""),"",IF($AL271=1,0,IF(IF($AE271&gt;$AD271,AND(L$4&gt;=$AD271,L$4&lt;$AE271),OR(L$4&gt;=$AD271,L$4&lt;$AE271)),IF(OR(AND(L$4&gt;=$AH271,L$4&lt;$AI271),AND(L$4&gt;=$AJ271,L$4&lt;$AK271)),$AG271,$AF271),0)))</f>
        <v/>
      </c>
      <c r="M271" s="40">
        <f>IF(OR($A271="",$AF271=""),"",IF($AL271=1,0,IF(IF($AE271&gt;$AD271,AND(M$4&gt;=$AD271,M$4&lt;$AE271),OR(M$4&gt;=$AD271,M$4&lt;$AE271)),IF(OR(AND(M$4&gt;=$AH271,M$4&lt;$AI271),AND(M$4&gt;=$AJ271,M$4&lt;$AK271)),$AG271,$AF271),0)))</f>
        <v/>
      </c>
      <c r="N271" s="40">
        <f>IF(OR($A271="",$AF271=""),"",IF($AL271=1,0,IF(IF($AE271&gt;$AD271,AND(N$4&gt;=$AD271,N$4&lt;$AE271),OR(N$4&gt;=$AD271,N$4&lt;$AE271)),IF(OR(AND(N$4&gt;=$AH271,N$4&lt;$AI271),AND(N$4&gt;=$AJ271,N$4&lt;$AK271)),$AG271,$AF271),0)))</f>
        <v/>
      </c>
      <c r="O271" s="40">
        <f>IF(OR($A271="",$AF271=""),"",IF($AL271=1,0,IF(IF($AE271&gt;$AD271,AND(O$4&gt;=$AD271,O$4&lt;$AE271),OR(O$4&gt;=$AD271,O$4&lt;$AE271)),IF(OR(AND(O$4&gt;=$AH271,O$4&lt;$AI271),AND(O$4&gt;=$AJ271,O$4&lt;$AK271)),$AG271,$AF271),0)))</f>
        <v/>
      </c>
      <c r="P271" s="40">
        <f>IF(OR($A271="",$AF271=""),"",IF($AL271=1,0,IF(IF($AE271&gt;$AD271,AND(P$4&gt;=$AD271,P$4&lt;$AE271),OR(P$4&gt;=$AD271,P$4&lt;$AE271)),IF(OR(AND(P$4&gt;=$AH271,P$4&lt;$AI271),AND(P$4&gt;=$AJ271,P$4&lt;$AK271)),$AG271,$AF271),0)))</f>
        <v/>
      </c>
      <c r="Q271" s="40">
        <f>IF(OR($A271="",$AF271=""),"",IF($AL271=1,0,IF(IF($AE271&gt;$AD271,AND(Q$4&gt;=$AD271,Q$4&lt;$AE271),OR(Q$4&gt;=$AD271,Q$4&lt;$AE271)),IF(OR(AND(Q$4&gt;=$AH271,Q$4&lt;$AI271),AND(Q$4&gt;=$AJ271,Q$4&lt;$AK271)),$AG271,$AF271),0)))</f>
        <v/>
      </c>
      <c r="R271" s="40">
        <f>IF(OR($A271="",$AF271=""),"",IF($AL271=1,0,IF(IF($AE271&gt;$AD271,AND(R$4&gt;=$AD271,R$4&lt;$AE271),OR(R$4&gt;=$AD271,R$4&lt;$AE271)),IF(OR(AND(R$4&gt;=$AH271,R$4&lt;$AI271),AND(R$4&gt;=$AJ271,R$4&lt;$AK271)),$AG271,$AF271),0)))</f>
        <v/>
      </c>
      <c r="S271" s="40">
        <f>IF(OR($A271="",$AF271=""),"",IF($AL271=1,0,IF(IF($AE271&gt;$AD271,AND(S$4&gt;=$AD271,S$4&lt;$AE271),OR(S$4&gt;=$AD271,S$4&lt;$AE271)),IF(OR(AND(S$4&gt;=$AH271,S$4&lt;$AI271),AND(S$4&gt;=$AJ271,S$4&lt;$AK271)),$AG271,$AF271),0)))</f>
        <v/>
      </c>
      <c r="T271" s="40">
        <f>IF(OR($A271="",$AF271=""),"",IF($AL271=1,0,IF(IF($AE271&gt;$AD271,AND(T$4&gt;=$AD271,T$4&lt;$AE271),OR(T$4&gt;=$AD271,T$4&lt;$AE271)),IF(OR(AND(T$4&gt;=$AH271,T$4&lt;$AI271),AND(T$4&gt;=$AJ271,T$4&lt;$AK271)),$AG271,$AF271),0)))</f>
        <v/>
      </c>
      <c r="U271" s="40">
        <f>IF(OR($A271="",$AF271=""),"",IF($AL271=1,0,IF(IF($AE271&gt;$AD271,AND(U$4&gt;=$AD271,U$4&lt;$AE271),OR(U$4&gt;=$AD271,U$4&lt;$AE271)),IF(OR(AND(U$4&gt;=$AH271,U$4&lt;$AI271),AND(U$4&gt;=$AJ271,U$4&lt;$AK271)),$AG271,$AF271),0)))</f>
        <v/>
      </c>
      <c r="V271" s="40">
        <f>IF(OR($A271="",$AF271=""),"",IF($AL271=1,0,IF(IF($AE271&gt;$AD271,AND(V$4&gt;=$AD271,V$4&lt;$AE271),OR(V$4&gt;=$AD271,V$4&lt;$AE271)),IF(OR(AND(V$4&gt;=$AH271,V$4&lt;$AI271),AND(V$4&gt;=$AJ271,V$4&lt;$AK271)),$AG271,$AF271),0)))</f>
        <v/>
      </c>
      <c r="W271" s="40">
        <f>IF(OR($A271="",$AF271=""),"",IF($AL271=1,0,IF(IF($AE271&gt;$AD271,AND(W$4&gt;=$AD271,W$4&lt;$AE271),OR(W$4&gt;=$AD271,W$4&lt;$AE271)),IF(OR(AND(W$4&gt;=$AH271,W$4&lt;$AI271),AND(W$4&gt;=$AJ271,W$4&lt;$AK271)),$AG271,$AF271),0)))</f>
        <v/>
      </c>
      <c r="X271" s="40">
        <f>IF(OR($A271="",$AF271=""),"",IF($AL271=1,0,IF(IF($AE271&gt;$AD271,AND(X$4&gt;=$AD271,X$4&lt;$AE271),OR(X$4&gt;=$AD271,X$4&lt;$AE271)),IF(OR(AND(X$4&gt;=$AH271,X$4&lt;$AI271),AND(X$4&gt;=$AJ271,X$4&lt;$AK271)),$AG271,$AF271),0)))</f>
        <v/>
      </c>
      <c r="Y271" s="40">
        <f>IF(OR($A271="",$AF271=""),"",IF($AL271=1,0,IF(IF($AE271&gt;$AD271,AND(Y$4&gt;=$AD271,Y$4&lt;$AE271),OR(Y$4&gt;=$AD271,Y$4&lt;$AE271)),IF(OR(AND(Y$4&gt;=$AH271,Y$4&lt;$AI271),AND(Y$4&gt;=$AJ271,Y$4&lt;$AK271)),$AG271,$AF271),0)))</f>
        <v/>
      </c>
      <c r="Z271" s="40">
        <f>IF(OR($A271="",$AF271=""),"",IF($AL271=1,0,IF(IF($AE271&gt;$AD271,AND(Z$4&gt;=$AD271,Z$4&lt;$AE271),OR(Z$4&gt;=$AD271,Z$4&lt;$AE271)),IF(OR(AND(Z$4&gt;=$AH271,Z$4&lt;$AI271),AND(Z$4&gt;=$AJ271,Z$4&lt;$AK271)),$AG271,$AF271),0)))</f>
        <v/>
      </c>
      <c r="AA271" s="41">
        <f>IF($A271="","",SUM(C271:Z271))</f>
        <v/>
      </c>
      <c r="AC271" s="42" t="n">
        <v>3</v>
      </c>
      <c r="AD271" s="42">
        <f>IF('3 Movimento'!$B$45&lt;&gt;"",'3 Movimento'!$B$45,IF('1 Loja'!D$16="",0,'1 Loja'!D$16))*24</f>
        <v/>
      </c>
      <c r="AE271" s="42">
        <f>IF('3 Movimento'!$C$45&lt;&gt;"",'3 Movimento'!$C$45,IF('1 Loja'!D$17="",0,'1 Loja'!D$17))*24</f>
        <v/>
      </c>
      <c r="AF271" s="42">
        <f>IF('3 Movimento'!$H$45="","",'3 Movimento'!$H$45)</f>
        <v/>
      </c>
      <c r="AG271" s="42">
        <f>IF('3 Movimento'!$I$45="",AF271,'3 Movimento'!$I$45)</f>
        <v/>
      </c>
      <c r="AH271" s="42">
        <f>IF('1 Loja'!D$18="",-1,'1 Loja'!D$18*24)</f>
        <v/>
      </c>
      <c r="AI271" s="42">
        <f>IF('1 Loja'!D$19="",-1,'1 Loja'!D$19*24)</f>
        <v/>
      </c>
      <c r="AJ271" s="42">
        <f>IF('1 Loja'!D$20="",-1,'1 Loja'!D$20*24)</f>
        <v/>
      </c>
      <c r="AK271" s="42">
        <f>IF('1 Loja'!D$21="",-1,'1 Loja'!D$21*24)</f>
        <v/>
      </c>
      <c r="AL271" s="42">
        <f>IF(AND('3 Movimento'!$B$45="",'3 Movimento'!$C$45="",OR('1 Loja'!D$16="",'1 Loja'!D$17="")),1,0)</f>
        <v/>
      </c>
    </row>
    <row r="272">
      <c r="A272" s="39">
        <f>IF('3 Movimento'!$A$46="","",'3 Movimento'!$A$46)</f>
        <v/>
      </c>
      <c r="B272" s="39" t="inlineStr">
        <is>
          <t>Segunda</t>
        </is>
      </c>
      <c r="C272" s="40">
        <f>IF(OR($A272="",$AF272=""),"",IF($AL272=1,0,IF(IF($AE272&gt;$AD272,AND(C$4&gt;=$AD272,C$4&lt;$AE272),OR(C$4&gt;=$AD272,C$4&lt;$AE272)),IF(OR(AND(C$4&gt;=$AH272,C$4&lt;$AI272),AND(C$4&gt;=$AJ272,C$4&lt;$AK272)),$AG272,$AF272),0)))</f>
        <v/>
      </c>
      <c r="D272" s="40">
        <f>IF(OR($A272="",$AF272=""),"",IF($AL272=1,0,IF(IF($AE272&gt;$AD272,AND(D$4&gt;=$AD272,D$4&lt;$AE272),OR(D$4&gt;=$AD272,D$4&lt;$AE272)),IF(OR(AND(D$4&gt;=$AH272,D$4&lt;$AI272),AND(D$4&gt;=$AJ272,D$4&lt;$AK272)),$AG272,$AF272),0)))</f>
        <v/>
      </c>
      <c r="E272" s="40">
        <f>IF(OR($A272="",$AF272=""),"",IF($AL272=1,0,IF(IF($AE272&gt;$AD272,AND(E$4&gt;=$AD272,E$4&lt;$AE272),OR(E$4&gt;=$AD272,E$4&lt;$AE272)),IF(OR(AND(E$4&gt;=$AH272,E$4&lt;$AI272),AND(E$4&gt;=$AJ272,E$4&lt;$AK272)),$AG272,$AF272),0)))</f>
        <v/>
      </c>
      <c r="F272" s="40">
        <f>IF(OR($A272="",$AF272=""),"",IF($AL272=1,0,IF(IF($AE272&gt;$AD272,AND(F$4&gt;=$AD272,F$4&lt;$AE272),OR(F$4&gt;=$AD272,F$4&lt;$AE272)),IF(OR(AND(F$4&gt;=$AH272,F$4&lt;$AI272),AND(F$4&gt;=$AJ272,F$4&lt;$AK272)),$AG272,$AF272),0)))</f>
        <v/>
      </c>
      <c r="G272" s="40">
        <f>IF(OR($A272="",$AF272=""),"",IF($AL272=1,0,IF(IF($AE272&gt;$AD272,AND(G$4&gt;=$AD272,G$4&lt;$AE272),OR(G$4&gt;=$AD272,G$4&lt;$AE272)),IF(OR(AND(G$4&gt;=$AH272,G$4&lt;$AI272),AND(G$4&gt;=$AJ272,G$4&lt;$AK272)),$AG272,$AF272),0)))</f>
        <v/>
      </c>
      <c r="H272" s="40">
        <f>IF(OR($A272="",$AF272=""),"",IF($AL272=1,0,IF(IF($AE272&gt;$AD272,AND(H$4&gt;=$AD272,H$4&lt;$AE272),OR(H$4&gt;=$AD272,H$4&lt;$AE272)),IF(OR(AND(H$4&gt;=$AH272,H$4&lt;$AI272),AND(H$4&gt;=$AJ272,H$4&lt;$AK272)),$AG272,$AF272),0)))</f>
        <v/>
      </c>
      <c r="I272" s="40">
        <f>IF(OR($A272="",$AF272=""),"",IF($AL272=1,0,IF(IF($AE272&gt;$AD272,AND(I$4&gt;=$AD272,I$4&lt;$AE272),OR(I$4&gt;=$AD272,I$4&lt;$AE272)),IF(OR(AND(I$4&gt;=$AH272,I$4&lt;$AI272),AND(I$4&gt;=$AJ272,I$4&lt;$AK272)),$AG272,$AF272),0)))</f>
        <v/>
      </c>
      <c r="J272" s="40">
        <f>IF(OR($A272="",$AF272=""),"",IF($AL272=1,0,IF(IF($AE272&gt;$AD272,AND(J$4&gt;=$AD272,J$4&lt;$AE272),OR(J$4&gt;=$AD272,J$4&lt;$AE272)),IF(OR(AND(J$4&gt;=$AH272,J$4&lt;$AI272),AND(J$4&gt;=$AJ272,J$4&lt;$AK272)),$AG272,$AF272),0)))</f>
        <v/>
      </c>
      <c r="K272" s="40">
        <f>IF(OR($A272="",$AF272=""),"",IF($AL272=1,0,IF(IF($AE272&gt;$AD272,AND(K$4&gt;=$AD272,K$4&lt;$AE272),OR(K$4&gt;=$AD272,K$4&lt;$AE272)),IF(OR(AND(K$4&gt;=$AH272,K$4&lt;$AI272),AND(K$4&gt;=$AJ272,K$4&lt;$AK272)),$AG272,$AF272),0)))</f>
        <v/>
      </c>
      <c r="L272" s="40">
        <f>IF(OR($A272="",$AF272=""),"",IF($AL272=1,0,IF(IF($AE272&gt;$AD272,AND(L$4&gt;=$AD272,L$4&lt;$AE272),OR(L$4&gt;=$AD272,L$4&lt;$AE272)),IF(OR(AND(L$4&gt;=$AH272,L$4&lt;$AI272),AND(L$4&gt;=$AJ272,L$4&lt;$AK272)),$AG272,$AF272),0)))</f>
        <v/>
      </c>
      <c r="M272" s="40">
        <f>IF(OR($A272="",$AF272=""),"",IF($AL272=1,0,IF(IF($AE272&gt;$AD272,AND(M$4&gt;=$AD272,M$4&lt;$AE272),OR(M$4&gt;=$AD272,M$4&lt;$AE272)),IF(OR(AND(M$4&gt;=$AH272,M$4&lt;$AI272),AND(M$4&gt;=$AJ272,M$4&lt;$AK272)),$AG272,$AF272),0)))</f>
        <v/>
      </c>
      <c r="N272" s="40">
        <f>IF(OR($A272="",$AF272=""),"",IF($AL272=1,0,IF(IF($AE272&gt;$AD272,AND(N$4&gt;=$AD272,N$4&lt;$AE272),OR(N$4&gt;=$AD272,N$4&lt;$AE272)),IF(OR(AND(N$4&gt;=$AH272,N$4&lt;$AI272),AND(N$4&gt;=$AJ272,N$4&lt;$AK272)),$AG272,$AF272),0)))</f>
        <v/>
      </c>
      <c r="O272" s="40">
        <f>IF(OR($A272="",$AF272=""),"",IF($AL272=1,0,IF(IF($AE272&gt;$AD272,AND(O$4&gt;=$AD272,O$4&lt;$AE272),OR(O$4&gt;=$AD272,O$4&lt;$AE272)),IF(OR(AND(O$4&gt;=$AH272,O$4&lt;$AI272),AND(O$4&gt;=$AJ272,O$4&lt;$AK272)),$AG272,$AF272),0)))</f>
        <v/>
      </c>
      <c r="P272" s="40">
        <f>IF(OR($A272="",$AF272=""),"",IF($AL272=1,0,IF(IF($AE272&gt;$AD272,AND(P$4&gt;=$AD272,P$4&lt;$AE272),OR(P$4&gt;=$AD272,P$4&lt;$AE272)),IF(OR(AND(P$4&gt;=$AH272,P$4&lt;$AI272),AND(P$4&gt;=$AJ272,P$4&lt;$AK272)),$AG272,$AF272),0)))</f>
        <v/>
      </c>
      <c r="Q272" s="40">
        <f>IF(OR($A272="",$AF272=""),"",IF($AL272=1,0,IF(IF($AE272&gt;$AD272,AND(Q$4&gt;=$AD272,Q$4&lt;$AE272),OR(Q$4&gt;=$AD272,Q$4&lt;$AE272)),IF(OR(AND(Q$4&gt;=$AH272,Q$4&lt;$AI272),AND(Q$4&gt;=$AJ272,Q$4&lt;$AK272)),$AG272,$AF272),0)))</f>
        <v/>
      </c>
      <c r="R272" s="40">
        <f>IF(OR($A272="",$AF272=""),"",IF($AL272=1,0,IF(IF($AE272&gt;$AD272,AND(R$4&gt;=$AD272,R$4&lt;$AE272),OR(R$4&gt;=$AD272,R$4&lt;$AE272)),IF(OR(AND(R$4&gt;=$AH272,R$4&lt;$AI272),AND(R$4&gt;=$AJ272,R$4&lt;$AK272)),$AG272,$AF272),0)))</f>
        <v/>
      </c>
      <c r="S272" s="40">
        <f>IF(OR($A272="",$AF272=""),"",IF($AL272=1,0,IF(IF($AE272&gt;$AD272,AND(S$4&gt;=$AD272,S$4&lt;$AE272),OR(S$4&gt;=$AD272,S$4&lt;$AE272)),IF(OR(AND(S$4&gt;=$AH272,S$4&lt;$AI272),AND(S$4&gt;=$AJ272,S$4&lt;$AK272)),$AG272,$AF272),0)))</f>
        <v/>
      </c>
      <c r="T272" s="40">
        <f>IF(OR($A272="",$AF272=""),"",IF($AL272=1,0,IF(IF($AE272&gt;$AD272,AND(T$4&gt;=$AD272,T$4&lt;$AE272),OR(T$4&gt;=$AD272,T$4&lt;$AE272)),IF(OR(AND(T$4&gt;=$AH272,T$4&lt;$AI272),AND(T$4&gt;=$AJ272,T$4&lt;$AK272)),$AG272,$AF272),0)))</f>
        <v/>
      </c>
      <c r="U272" s="40">
        <f>IF(OR($A272="",$AF272=""),"",IF($AL272=1,0,IF(IF($AE272&gt;$AD272,AND(U$4&gt;=$AD272,U$4&lt;$AE272),OR(U$4&gt;=$AD272,U$4&lt;$AE272)),IF(OR(AND(U$4&gt;=$AH272,U$4&lt;$AI272),AND(U$4&gt;=$AJ272,U$4&lt;$AK272)),$AG272,$AF272),0)))</f>
        <v/>
      </c>
      <c r="V272" s="40">
        <f>IF(OR($A272="",$AF272=""),"",IF($AL272=1,0,IF(IF($AE272&gt;$AD272,AND(V$4&gt;=$AD272,V$4&lt;$AE272),OR(V$4&gt;=$AD272,V$4&lt;$AE272)),IF(OR(AND(V$4&gt;=$AH272,V$4&lt;$AI272),AND(V$4&gt;=$AJ272,V$4&lt;$AK272)),$AG272,$AF272),0)))</f>
        <v/>
      </c>
      <c r="W272" s="40">
        <f>IF(OR($A272="",$AF272=""),"",IF($AL272=1,0,IF(IF($AE272&gt;$AD272,AND(W$4&gt;=$AD272,W$4&lt;$AE272),OR(W$4&gt;=$AD272,W$4&lt;$AE272)),IF(OR(AND(W$4&gt;=$AH272,W$4&lt;$AI272),AND(W$4&gt;=$AJ272,W$4&lt;$AK272)),$AG272,$AF272),0)))</f>
        <v/>
      </c>
      <c r="X272" s="40">
        <f>IF(OR($A272="",$AF272=""),"",IF($AL272=1,0,IF(IF($AE272&gt;$AD272,AND(X$4&gt;=$AD272,X$4&lt;$AE272),OR(X$4&gt;=$AD272,X$4&lt;$AE272)),IF(OR(AND(X$4&gt;=$AH272,X$4&lt;$AI272),AND(X$4&gt;=$AJ272,X$4&lt;$AK272)),$AG272,$AF272),0)))</f>
        <v/>
      </c>
      <c r="Y272" s="40">
        <f>IF(OR($A272="",$AF272=""),"",IF($AL272=1,0,IF(IF($AE272&gt;$AD272,AND(Y$4&gt;=$AD272,Y$4&lt;$AE272),OR(Y$4&gt;=$AD272,Y$4&lt;$AE272)),IF(OR(AND(Y$4&gt;=$AH272,Y$4&lt;$AI272),AND(Y$4&gt;=$AJ272,Y$4&lt;$AK272)),$AG272,$AF272),0)))</f>
        <v/>
      </c>
      <c r="Z272" s="40">
        <f>IF(OR($A272="",$AF272=""),"",IF($AL272=1,0,IF(IF($AE272&gt;$AD272,AND(Z$4&gt;=$AD272,Z$4&lt;$AE272),OR(Z$4&gt;=$AD272,Z$4&lt;$AE272)),IF(OR(AND(Z$4&gt;=$AH272,Z$4&lt;$AI272),AND(Z$4&gt;=$AJ272,Z$4&lt;$AK272)),$AG272,$AF272),0)))</f>
        <v/>
      </c>
      <c r="AA272" s="41">
        <f>IF($A272="","",SUM(C272:Z272))</f>
        <v/>
      </c>
      <c r="AC272" s="42" t="n">
        <v>1</v>
      </c>
      <c r="AD272" s="42">
        <f>IF('3 Movimento'!$B$46&lt;&gt;"",'3 Movimento'!$B$46,IF('1 Loja'!B$16="",0,'1 Loja'!B$16))*24</f>
        <v/>
      </c>
      <c r="AE272" s="42">
        <f>IF('3 Movimento'!$C$46&lt;&gt;"",'3 Movimento'!$C$46,IF('1 Loja'!B$17="",0,'1 Loja'!B$17))*24</f>
        <v/>
      </c>
      <c r="AF272" s="42">
        <f>IF('3 Movimento'!$D$46="","",'3 Movimento'!$D$46)</f>
        <v/>
      </c>
      <c r="AG272" s="42">
        <f>IF('3 Movimento'!$E$46="",AF272,'3 Movimento'!$E$46)</f>
        <v/>
      </c>
      <c r="AH272" s="42">
        <f>IF('1 Loja'!B$18="",-1,'1 Loja'!B$18*24)</f>
        <v/>
      </c>
      <c r="AI272" s="42">
        <f>IF('1 Loja'!B$19="",-1,'1 Loja'!B$19*24)</f>
        <v/>
      </c>
      <c r="AJ272" s="42">
        <f>IF('1 Loja'!B$20="",-1,'1 Loja'!B$20*24)</f>
        <v/>
      </c>
      <c r="AK272" s="42">
        <f>IF('1 Loja'!B$21="",-1,'1 Loja'!B$21*24)</f>
        <v/>
      </c>
      <c r="AL272" s="42">
        <f>IF(AND('3 Movimento'!$B$46="",'3 Movimento'!$C$46="",OR('1 Loja'!B$16="",'1 Loja'!B$17="")),1,0)</f>
        <v/>
      </c>
    </row>
    <row r="273">
      <c r="A273" s="39">
        <f>IF('3 Movimento'!$A$46="","",'3 Movimento'!$A$46)</f>
        <v/>
      </c>
      <c r="B273" s="39" t="inlineStr">
        <is>
          <t>Terça</t>
        </is>
      </c>
      <c r="C273" s="40">
        <f>IF(OR($A273="",$AF273=""),"",IF($AL273=1,0,IF(IF($AE273&gt;$AD273,AND(C$4&gt;=$AD273,C$4&lt;$AE273),OR(C$4&gt;=$AD273,C$4&lt;$AE273)),IF(OR(AND(C$4&gt;=$AH273,C$4&lt;$AI273),AND(C$4&gt;=$AJ273,C$4&lt;$AK273)),$AG273,$AF273),0)))</f>
        <v/>
      </c>
      <c r="D273" s="40">
        <f>IF(OR($A273="",$AF273=""),"",IF($AL273=1,0,IF(IF($AE273&gt;$AD273,AND(D$4&gt;=$AD273,D$4&lt;$AE273),OR(D$4&gt;=$AD273,D$4&lt;$AE273)),IF(OR(AND(D$4&gt;=$AH273,D$4&lt;$AI273),AND(D$4&gt;=$AJ273,D$4&lt;$AK273)),$AG273,$AF273),0)))</f>
        <v/>
      </c>
      <c r="E273" s="40">
        <f>IF(OR($A273="",$AF273=""),"",IF($AL273=1,0,IF(IF($AE273&gt;$AD273,AND(E$4&gt;=$AD273,E$4&lt;$AE273),OR(E$4&gt;=$AD273,E$4&lt;$AE273)),IF(OR(AND(E$4&gt;=$AH273,E$4&lt;$AI273),AND(E$4&gt;=$AJ273,E$4&lt;$AK273)),$AG273,$AF273),0)))</f>
        <v/>
      </c>
      <c r="F273" s="40">
        <f>IF(OR($A273="",$AF273=""),"",IF($AL273=1,0,IF(IF($AE273&gt;$AD273,AND(F$4&gt;=$AD273,F$4&lt;$AE273),OR(F$4&gt;=$AD273,F$4&lt;$AE273)),IF(OR(AND(F$4&gt;=$AH273,F$4&lt;$AI273),AND(F$4&gt;=$AJ273,F$4&lt;$AK273)),$AG273,$AF273),0)))</f>
        <v/>
      </c>
      <c r="G273" s="40">
        <f>IF(OR($A273="",$AF273=""),"",IF($AL273=1,0,IF(IF($AE273&gt;$AD273,AND(G$4&gt;=$AD273,G$4&lt;$AE273),OR(G$4&gt;=$AD273,G$4&lt;$AE273)),IF(OR(AND(G$4&gt;=$AH273,G$4&lt;$AI273),AND(G$4&gt;=$AJ273,G$4&lt;$AK273)),$AG273,$AF273),0)))</f>
        <v/>
      </c>
      <c r="H273" s="40">
        <f>IF(OR($A273="",$AF273=""),"",IF($AL273=1,0,IF(IF($AE273&gt;$AD273,AND(H$4&gt;=$AD273,H$4&lt;$AE273),OR(H$4&gt;=$AD273,H$4&lt;$AE273)),IF(OR(AND(H$4&gt;=$AH273,H$4&lt;$AI273),AND(H$4&gt;=$AJ273,H$4&lt;$AK273)),$AG273,$AF273),0)))</f>
        <v/>
      </c>
      <c r="I273" s="40">
        <f>IF(OR($A273="",$AF273=""),"",IF($AL273=1,0,IF(IF($AE273&gt;$AD273,AND(I$4&gt;=$AD273,I$4&lt;$AE273),OR(I$4&gt;=$AD273,I$4&lt;$AE273)),IF(OR(AND(I$4&gt;=$AH273,I$4&lt;$AI273),AND(I$4&gt;=$AJ273,I$4&lt;$AK273)),$AG273,$AF273),0)))</f>
        <v/>
      </c>
      <c r="J273" s="40">
        <f>IF(OR($A273="",$AF273=""),"",IF($AL273=1,0,IF(IF($AE273&gt;$AD273,AND(J$4&gt;=$AD273,J$4&lt;$AE273),OR(J$4&gt;=$AD273,J$4&lt;$AE273)),IF(OR(AND(J$4&gt;=$AH273,J$4&lt;$AI273),AND(J$4&gt;=$AJ273,J$4&lt;$AK273)),$AG273,$AF273),0)))</f>
        <v/>
      </c>
      <c r="K273" s="40">
        <f>IF(OR($A273="",$AF273=""),"",IF($AL273=1,0,IF(IF($AE273&gt;$AD273,AND(K$4&gt;=$AD273,K$4&lt;$AE273),OR(K$4&gt;=$AD273,K$4&lt;$AE273)),IF(OR(AND(K$4&gt;=$AH273,K$4&lt;$AI273),AND(K$4&gt;=$AJ273,K$4&lt;$AK273)),$AG273,$AF273),0)))</f>
        <v/>
      </c>
      <c r="L273" s="40">
        <f>IF(OR($A273="",$AF273=""),"",IF($AL273=1,0,IF(IF($AE273&gt;$AD273,AND(L$4&gt;=$AD273,L$4&lt;$AE273),OR(L$4&gt;=$AD273,L$4&lt;$AE273)),IF(OR(AND(L$4&gt;=$AH273,L$4&lt;$AI273),AND(L$4&gt;=$AJ273,L$4&lt;$AK273)),$AG273,$AF273),0)))</f>
        <v/>
      </c>
      <c r="M273" s="40">
        <f>IF(OR($A273="",$AF273=""),"",IF($AL273=1,0,IF(IF($AE273&gt;$AD273,AND(M$4&gt;=$AD273,M$4&lt;$AE273),OR(M$4&gt;=$AD273,M$4&lt;$AE273)),IF(OR(AND(M$4&gt;=$AH273,M$4&lt;$AI273),AND(M$4&gt;=$AJ273,M$4&lt;$AK273)),$AG273,$AF273),0)))</f>
        <v/>
      </c>
      <c r="N273" s="40">
        <f>IF(OR($A273="",$AF273=""),"",IF($AL273=1,0,IF(IF($AE273&gt;$AD273,AND(N$4&gt;=$AD273,N$4&lt;$AE273),OR(N$4&gt;=$AD273,N$4&lt;$AE273)),IF(OR(AND(N$4&gt;=$AH273,N$4&lt;$AI273),AND(N$4&gt;=$AJ273,N$4&lt;$AK273)),$AG273,$AF273),0)))</f>
        <v/>
      </c>
      <c r="O273" s="40">
        <f>IF(OR($A273="",$AF273=""),"",IF($AL273=1,0,IF(IF($AE273&gt;$AD273,AND(O$4&gt;=$AD273,O$4&lt;$AE273),OR(O$4&gt;=$AD273,O$4&lt;$AE273)),IF(OR(AND(O$4&gt;=$AH273,O$4&lt;$AI273),AND(O$4&gt;=$AJ273,O$4&lt;$AK273)),$AG273,$AF273),0)))</f>
        <v/>
      </c>
      <c r="P273" s="40">
        <f>IF(OR($A273="",$AF273=""),"",IF($AL273=1,0,IF(IF($AE273&gt;$AD273,AND(P$4&gt;=$AD273,P$4&lt;$AE273),OR(P$4&gt;=$AD273,P$4&lt;$AE273)),IF(OR(AND(P$4&gt;=$AH273,P$4&lt;$AI273),AND(P$4&gt;=$AJ273,P$4&lt;$AK273)),$AG273,$AF273),0)))</f>
        <v/>
      </c>
      <c r="Q273" s="40">
        <f>IF(OR($A273="",$AF273=""),"",IF($AL273=1,0,IF(IF($AE273&gt;$AD273,AND(Q$4&gt;=$AD273,Q$4&lt;$AE273),OR(Q$4&gt;=$AD273,Q$4&lt;$AE273)),IF(OR(AND(Q$4&gt;=$AH273,Q$4&lt;$AI273),AND(Q$4&gt;=$AJ273,Q$4&lt;$AK273)),$AG273,$AF273),0)))</f>
        <v/>
      </c>
      <c r="R273" s="40">
        <f>IF(OR($A273="",$AF273=""),"",IF($AL273=1,0,IF(IF($AE273&gt;$AD273,AND(R$4&gt;=$AD273,R$4&lt;$AE273),OR(R$4&gt;=$AD273,R$4&lt;$AE273)),IF(OR(AND(R$4&gt;=$AH273,R$4&lt;$AI273),AND(R$4&gt;=$AJ273,R$4&lt;$AK273)),$AG273,$AF273),0)))</f>
        <v/>
      </c>
      <c r="S273" s="40">
        <f>IF(OR($A273="",$AF273=""),"",IF($AL273=1,0,IF(IF($AE273&gt;$AD273,AND(S$4&gt;=$AD273,S$4&lt;$AE273),OR(S$4&gt;=$AD273,S$4&lt;$AE273)),IF(OR(AND(S$4&gt;=$AH273,S$4&lt;$AI273),AND(S$4&gt;=$AJ273,S$4&lt;$AK273)),$AG273,$AF273),0)))</f>
        <v/>
      </c>
      <c r="T273" s="40">
        <f>IF(OR($A273="",$AF273=""),"",IF($AL273=1,0,IF(IF($AE273&gt;$AD273,AND(T$4&gt;=$AD273,T$4&lt;$AE273),OR(T$4&gt;=$AD273,T$4&lt;$AE273)),IF(OR(AND(T$4&gt;=$AH273,T$4&lt;$AI273),AND(T$4&gt;=$AJ273,T$4&lt;$AK273)),$AG273,$AF273),0)))</f>
        <v/>
      </c>
      <c r="U273" s="40">
        <f>IF(OR($A273="",$AF273=""),"",IF($AL273=1,0,IF(IF($AE273&gt;$AD273,AND(U$4&gt;=$AD273,U$4&lt;$AE273),OR(U$4&gt;=$AD273,U$4&lt;$AE273)),IF(OR(AND(U$4&gt;=$AH273,U$4&lt;$AI273),AND(U$4&gt;=$AJ273,U$4&lt;$AK273)),$AG273,$AF273),0)))</f>
        <v/>
      </c>
      <c r="V273" s="40">
        <f>IF(OR($A273="",$AF273=""),"",IF($AL273=1,0,IF(IF($AE273&gt;$AD273,AND(V$4&gt;=$AD273,V$4&lt;$AE273),OR(V$4&gt;=$AD273,V$4&lt;$AE273)),IF(OR(AND(V$4&gt;=$AH273,V$4&lt;$AI273),AND(V$4&gt;=$AJ273,V$4&lt;$AK273)),$AG273,$AF273),0)))</f>
        <v/>
      </c>
      <c r="W273" s="40">
        <f>IF(OR($A273="",$AF273=""),"",IF($AL273=1,0,IF(IF($AE273&gt;$AD273,AND(W$4&gt;=$AD273,W$4&lt;$AE273),OR(W$4&gt;=$AD273,W$4&lt;$AE273)),IF(OR(AND(W$4&gt;=$AH273,W$4&lt;$AI273),AND(W$4&gt;=$AJ273,W$4&lt;$AK273)),$AG273,$AF273),0)))</f>
        <v/>
      </c>
      <c r="X273" s="40">
        <f>IF(OR($A273="",$AF273=""),"",IF($AL273=1,0,IF(IF($AE273&gt;$AD273,AND(X$4&gt;=$AD273,X$4&lt;$AE273),OR(X$4&gt;=$AD273,X$4&lt;$AE273)),IF(OR(AND(X$4&gt;=$AH273,X$4&lt;$AI273),AND(X$4&gt;=$AJ273,X$4&lt;$AK273)),$AG273,$AF273),0)))</f>
        <v/>
      </c>
      <c r="Y273" s="40">
        <f>IF(OR($A273="",$AF273=""),"",IF($AL273=1,0,IF(IF($AE273&gt;$AD273,AND(Y$4&gt;=$AD273,Y$4&lt;$AE273),OR(Y$4&gt;=$AD273,Y$4&lt;$AE273)),IF(OR(AND(Y$4&gt;=$AH273,Y$4&lt;$AI273),AND(Y$4&gt;=$AJ273,Y$4&lt;$AK273)),$AG273,$AF273),0)))</f>
        <v/>
      </c>
      <c r="Z273" s="40">
        <f>IF(OR($A273="",$AF273=""),"",IF($AL273=1,0,IF(IF($AE273&gt;$AD273,AND(Z$4&gt;=$AD273,Z$4&lt;$AE273),OR(Z$4&gt;=$AD273,Z$4&lt;$AE273)),IF(OR(AND(Z$4&gt;=$AH273,Z$4&lt;$AI273),AND(Z$4&gt;=$AJ273,Z$4&lt;$AK273)),$AG273,$AF273),0)))</f>
        <v/>
      </c>
      <c r="AA273" s="41">
        <f>IF($A273="","",SUM(C273:Z273))</f>
        <v/>
      </c>
      <c r="AC273" s="42" t="n">
        <v>1</v>
      </c>
      <c r="AD273" s="42">
        <f>IF('3 Movimento'!$B$46&lt;&gt;"",'3 Movimento'!$B$46,IF('1 Loja'!B$16="",0,'1 Loja'!B$16))*24</f>
        <v/>
      </c>
      <c r="AE273" s="42">
        <f>IF('3 Movimento'!$C$46&lt;&gt;"",'3 Movimento'!$C$46,IF('1 Loja'!B$17="",0,'1 Loja'!B$17))*24</f>
        <v/>
      </c>
      <c r="AF273" s="42">
        <f>IF('3 Movimento'!$D$46="","",'3 Movimento'!$D$46)</f>
        <v/>
      </c>
      <c r="AG273" s="42">
        <f>IF('3 Movimento'!$E$46="",AF273,'3 Movimento'!$E$46)</f>
        <v/>
      </c>
      <c r="AH273" s="42">
        <f>IF('1 Loja'!B$18="",-1,'1 Loja'!B$18*24)</f>
        <v/>
      </c>
      <c r="AI273" s="42">
        <f>IF('1 Loja'!B$19="",-1,'1 Loja'!B$19*24)</f>
        <v/>
      </c>
      <c r="AJ273" s="42">
        <f>IF('1 Loja'!B$20="",-1,'1 Loja'!B$20*24)</f>
        <v/>
      </c>
      <c r="AK273" s="42">
        <f>IF('1 Loja'!B$21="",-1,'1 Loja'!B$21*24)</f>
        <v/>
      </c>
      <c r="AL273" s="42">
        <f>IF(AND('3 Movimento'!$B$46="",'3 Movimento'!$C$46="",OR('1 Loja'!B$16="",'1 Loja'!B$17="")),1,0)</f>
        <v/>
      </c>
    </row>
    <row r="274">
      <c r="A274" s="39">
        <f>IF('3 Movimento'!$A$46="","",'3 Movimento'!$A$46)</f>
        <v/>
      </c>
      <c r="B274" s="39" t="inlineStr">
        <is>
          <t>Quarta</t>
        </is>
      </c>
      <c r="C274" s="40">
        <f>IF(OR($A274="",$AF274=""),"",IF($AL274=1,0,IF(IF($AE274&gt;$AD274,AND(C$4&gt;=$AD274,C$4&lt;$AE274),OR(C$4&gt;=$AD274,C$4&lt;$AE274)),IF(OR(AND(C$4&gt;=$AH274,C$4&lt;$AI274),AND(C$4&gt;=$AJ274,C$4&lt;$AK274)),$AG274,$AF274),0)))</f>
        <v/>
      </c>
      <c r="D274" s="40">
        <f>IF(OR($A274="",$AF274=""),"",IF($AL274=1,0,IF(IF($AE274&gt;$AD274,AND(D$4&gt;=$AD274,D$4&lt;$AE274),OR(D$4&gt;=$AD274,D$4&lt;$AE274)),IF(OR(AND(D$4&gt;=$AH274,D$4&lt;$AI274),AND(D$4&gt;=$AJ274,D$4&lt;$AK274)),$AG274,$AF274),0)))</f>
        <v/>
      </c>
      <c r="E274" s="40">
        <f>IF(OR($A274="",$AF274=""),"",IF($AL274=1,0,IF(IF($AE274&gt;$AD274,AND(E$4&gt;=$AD274,E$4&lt;$AE274),OR(E$4&gt;=$AD274,E$4&lt;$AE274)),IF(OR(AND(E$4&gt;=$AH274,E$4&lt;$AI274),AND(E$4&gt;=$AJ274,E$4&lt;$AK274)),$AG274,$AF274),0)))</f>
        <v/>
      </c>
      <c r="F274" s="40">
        <f>IF(OR($A274="",$AF274=""),"",IF($AL274=1,0,IF(IF($AE274&gt;$AD274,AND(F$4&gt;=$AD274,F$4&lt;$AE274),OR(F$4&gt;=$AD274,F$4&lt;$AE274)),IF(OR(AND(F$4&gt;=$AH274,F$4&lt;$AI274),AND(F$4&gt;=$AJ274,F$4&lt;$AK274)),$AG274,$AF274),0)))</f>
        <v/>
      </c>
      <c r="G274" s="40">
        <f>IF(OR($A274="",$AF274=""),"",IF($AL274=1,0,IF(IF($AE274&gt;$AD274,AND(G$4&gt;=$AD274,G$4&lt;$AE274),OR(G$4&gt;=$AD274,G$4&lt;$AE274)),IF(OR(AND(G$4&gt;=$AH274,G$4&lt;$AI274),AND(G$4&gt;=$AJ274,G$4&lt;$AK274)),$AG274,$AF274),0)))</f>
        <v/>
      </c>
      <c r="H274" s="40">
        <f>IF(OR($A274="",$AF274=""),"",IF($AL274=1,0,IF(IF($AE274&gt;$AD274,AND(H$4&gt;=$AD274,H$4&lt;$AE274),OR(H$4&gt;=$AD274,H$4&lt;$AE274)),IF(OR(AND(H$4&gt;=$AH274,H$4&lt;$AI274),AND(H$4&gt;=$AJ274,H$4&lt;$AK274)),$AG274,$AF274),0)))</f>
        <v/>
      </c>
      <c r="I274" s="40">
        <f>IF(OR($A274="",$AF274=""),"",IF($AL274=1,0,IF(IF($AE274&gt;$AD274,AND(I$4&gt;=$AD274,I$4&lt;$AE274),OR(I$4&gt;=$AD274,I$4&lt;$AE274)),IF(OR(AND(I$4&gt;=$AH274,I$4&lt;$AI274),AND(I$4&gt;=$AJ274,I$4&lt;$AK274)),$AG274,$AF274),0)))</f>
        <v/>
      </c>
      <c r="J274" s="40">
        <f>IF(OR($A274="",$AF274=""),"",IF($AL274=1,0,IF(IF($AE274&gt;$AD274,AND(J$4&gt;=$AD274,J$4&lt;$AE274),OR(J$4&gt;=$AD274,J$4&lt;$AE274)),IF(OR(AND(J$4&gt;=$AH274,J$4&lt;$AI274),AND(J$4&gt;=$AJ274,J$4&lt;$AK274)),$AG274,$AF274),0)))</f>
        <v/>
      </c>
      <c r="K274" s="40">
        <f>IF(OR($A274="",$AF274=""),"",IF($AL274=1,0,IF(IF($AE274&gt;$AD274,AND(K$4&gt;=$AD274,K$4&lt;$AE274),OR(K$4&gt;=$AD274,K$4&lt;$AE274)),IF(OR(AND(K$4&gt;=$AH274,K$4&lt;$AI274),AND(K$4&gt;=$AJ274,K$4&lt;$AK274)),$AG274,$AF274),0)))</f>
        <v/>
      </c>
      <c r="L274" s="40">
        <f>IF(OR($A274="",$AF274=""),"",IF($AL274=1,0,IF(IF($AE274&gt;$AD274,AND(L$4&gt;=$AD274,L$4&lt;$AE274),OR(L$4&gt;=$AD274,L$4&lt;$AE274)),IF(OR(AND(L$4&gt;=$AH274,L$4&lt;$AI274),AND(L$4&gt;=$AJ274,L$4&lt;$AK274)),$AG274,$AF274),0)))</f>
        <v/>
      </c>
      <c r="M274" s="40">
        <f>IF(OR($A274="",$AF274=""),"",IF($AL274=1,0,IF(IF($AE274&gt;$AD274,AND(M$4&gt;=$AD274,M$4&lt;$AE274),OR(M$4&gt;=$AD274,M$4&lt;$AE274)),IF(OR(AND(M$4&gt;=$AH274,M$4&lt;$AI274),AND(M$4&gt;=$AJ274,M$4&lt;$AK274)),$AG274,$AF274),0)))</f>
        <v/>
      </c>
      <c r="N274" s="40">
        <f>IF(OR($A274="",$AF274=""),"",IF($AL274=1,0,IF(IF($AE274&gt;$AD274,AND(N$4&gt;=$AD274,N$4&lt;$AE274),OR(N$4&gt;=$AD274,N$4&lt;$AE274)),IF(OR(AND(N$4&gt;=$AH274,N$4&lt;$AI274),AND(N$4&gt;=$AJ274,N$4&lt;$AK274)),$AG274,$AF274),0)))</f>
        <v/>
      </c>
      <c r="O274" s="40">
        <f>IF(OR($A274="",$AF274=""),"",IF($AL274=1,0,IF(IF($AE274&gt;$AD274,AND(O$4&gt;=$AD274,O$4&lt;$AE274),OR(O$4&gt;=$AD274,O$4&lt;$AE274)),IF(OR(AND(O$4&gt;=$AH274,O$4&lt;$AI274),AND(O$4&gt;=$AJ274,O$4&lt;$AK274)),$AG274,$AF274),0)))</f>
        <v/>
      </c>
      <c r="P274" s="40">
        <f>IF(OR($A274="",$AF274=""),"",IF($AL274=1,0,IF(IF($AE274&gt;$AD274,AND(P$4&gt;=$AD274,P$4&lt;$AE274),OR(P$4&gt;=$AD274,P$4&lt;$AE274)),IF(OR(AND(P$4&gt;=$AH274,P$4&lt;$AI274),AND(P$4&gt;=$AJ274,P$4&lt;$AK274)),$AG274,$AF274),0)))</f>
        <v/>
      </c>
      <c r="Q274" s="40">
        <f>IF(OR($A274="",$AF274=""),"",IF($AL274=1,0,IF(IF($AE274&gt;$AD274,AND(Q$4&gt;=$AD274,Q$4&lt;$AE274),OR(Q$4&gt;=$AD274,Q$4&lt;$AE274)),IF(OR(AND(Q$4&gt;=$AH274,Q$4&lt;$AI274),AND(Q$4&gt;=$AJ274,Q$4&lt;$AK274)),$AG274,$AF274),0)))</f>
        <v/>
      </c>
      <c r="R274" s="40">
        <f>IF(OR($A274="",$AF274=""),"",IF($AL274=1,0,IF(IF($AE274&gt;$AD274,AND(R$4&gt;=$AD274,R$4&lt;$AE274),OR(R$4&gt;=$AD274,R$4&lt;$AE274)),IF(OR(AND(R$4&gt;=$AH274,R$4&lt;$AI274),AND(R$4&gt;=$AJ274,R$4&lt;$AK274)),$AG274,$AF274),0)))</f>
        <v/>
      </c>
      <c r="S274" s="40">
        <f>IF(OR($A274="",$AF274=""),"",IF($AL274=1,0,IF(IF($AE274&gt;$AD274,AND(S$4&gt;=$AD274,S$4&lt;$AE274),OR(S$4&gt;=$AD274,S$4&lt;$AE274)),IF(OR(AND(S$4&gt;=$AH274,S$4&lt;$AI274),AND(S$4&gt;=$AJ274,S$4&lt;$AK274)),$AG274,$AF274),0)))</f>
        <v/>
      </c>
      <c r="T274" s="40">
        <f>IF(OR($A274="",$AF274=""),"",IF($AL274=1,0,IF(IF($AE274&gt;$AD274,AND(T$4&gt;=$AD274,T$4&lt;$AE274),OR(T$4&gt;=$AD274,T$4&lt;$AE274)),IF(OR(AND(T$4&gt;=$AH274,T$4&lt;$AI274),AND(T$4&gt;=$AJ274,T$4&lt;$AK274)),$AG274,$AF274),0)))</f>
        <v/>
      </c>
      <c r="U274" s="40">
        <f>IF(OR($A274="",$AF274=""),"",IF($AL274=1,0,IF(IF($AE274&gt;$AD274,AND(U$4&gt;=$AD274,U$4&lt;$AE274),OR(U$4&gt;=$AD274,U$4&lt;$AE274)),IF(OR(AND(U$4&gt;=$AH274,U$4&lt;$AI274),AND(U$4&gt;=$AJ274,U$4&lt;$AK274)),$AG274,$AF274),0)))</f>
        <v/>
      </c>
      <c r="V274" s="40">
        <f>IF(OR($A274="",$AF274=""),"",IF($AL274=1,0,IF(IF($AE274&gt;$AD274,AND(V$4&gt;=$AD274,V$4&lt;$AE274),OR(V$4&gt;=$AD274,V$4&lt;$AE274)),IF(OR(AND(V$4&gt;=$AH274,V$4&lt;$AI274),AND(V$4&gt;=$AJ274,V$4&lt;$AK274)),$AG274,$AF274),0)))</f>
        <v/>
      </c>
      <c r="W274" s="40">
        <f>IF(OR($A274="",$AF274=""),"",IF($AL274=1,0,IF(IF($AE274&gt;$AD274,AND(W$4&gt;=$AD274,W$4&lt;$AE274),OR(W$4&gt;=$AD274,W$4&lt;$AE274)),IF(OR(AND(W$4&gt;=$AH274,W$4&lt;$AI274),AND(W$4&gt;=$AJ274,W$4&lt;$AK274)),$AG274,$AF274),0)))</f>
        <v/>
      </c>
      <c r="X274" s="40">
        <f>IF(OR($A274="",$AF274=""),"",IF($AL274=1,0,IF(IF($AE274&gt;$AD274,AND(X$4&gt;=$AD274,X$4&lt;$AE274),OR(X$4&gt;=$AD274,X$4&lt;$AE274)),IF(OR(AND(X$4&gt;=$AH274,X$4&lt;$AI274),AND(X$4&gt;=$AJ274,X$4&lt;$AK274)),$AG274,$AF274),0)))</f>
        <v/>
      </c>
      <c r="Y274" s="40">
        <f>IF(OR($A274="",$AF274=""),"",IF($AL274=1,0,IF(IF($AE274&gt;$AD274,AND(Y$4&gt;=$AD274,Y$4&lt;$AE274),OR(Y$4&gt;=$AD274,Y$4&lt;$AE274)),IF(OR(AND(Y$4&gt;=$AH274,Y$4&lt;$AI274),AND(Y$4&gt;=$AJ274,Y$4&lt;$AK274)),$AG274,$AF274),0)))</f>
        <v/>
      </c>
      <c r="Z274" s="40">
        <f>IF(OR($A274="",$AF274=""),"",IF($AL274=1,0,IF(IF($AE274&gt;$AD274,AND(Z$4&gt;=$AD274,Z$4&lt;$AE274),OR(Z$4&gt;=$AD274,Z$4&lt;$AE274)),IF(OR(AND(Z$4&gt;=$AH274,Z$4&lt;$AI274),AND(Z$4&gt;=$AJ274,Z$4&lt;$AK274)),$AG274,$AF274),0)))</f>
        <v/>
      </c>
      <c r="AA274" s="41">
        <f>IF($A274="","",SUM(C274:Z274))</f>
        <v/>
      </c>
      <c r="AC274" s="42" t="n">
        <v>1</v>
      </c>
      <c r="AD274" s="42">
        <f>IF('3 Movimento'!$B$46&lt;&gt;"",'3 Movimento'!$B$46,IF('1 Loja'!B$16="",0,'1 Loja'!B$16))*24</f>
        <v/>
      </c>
      <c r="AE274" s="42">
        <f>IF('3 Movimento'!$C$46&lt;&gt;"",'3 Movimento'!$C$46,IF('1 Loja'!B$17="",0,'1 Loja'!B$17))*24</f>
        <v/>
      </c>
      <c r="AF274" s="42">
        <f>IF('3 Movimento'!$D$46="","",'3 Movimento'!$D$46)</f>
        <v/>
      </c>
      <c r="AG274" s="42">
        <f>IF('3 Movimento'!$E$46="",AF274,'3 Movimento'!$E$46)</f>
        <v/>
      </c>
      <c r="AH274" s="42">
        <f>IF('1 Loja'!B$18="",-1,'1 Loja'!B$18*24)</f>
        <v/>
      </c>
      <c r="AI274" s="42">
        <f>IF('1 Loja'!B$19="",-1,'1 Loja'!B$19*24)</f>
        <v/>
      </c>
      <c r="AJ274" s="42">
        <f>IF('1 Loja'!B$20="",-1,'1 Loja'!B$20*24)</f>
        <v/>
      </c>
      <c r="AK274" s="42">
        <f>IF('1 Loja'!B$21="",-1,'1 Loja'!B$21*24)</f>
        <v/>
      </c>
      <c r="AL274" s="42">
        <f>IF(AND('3 Movimento'!$B$46="",'3 Movimento'!$C$46="",OR('1 Loja'!B$16="",'1 Loja'!B$17="")),1,0)</f>
        <v/>
      </c>
    </row>
    <row r="275">
      <c r="A275" s="39">
        <f>IF('3 Movimento'!$A$46="","",'3 Movimento'!$A$46)</f>
        <v/>
      </c>
      <c r="B275" s="39" t="inlineStr">
        <is>
          <t>Quinta</t>
        </is>
      </c>
      <c r="C275" s="40">
        <f>IF(OR($A275="",$AF275=""),"",IF($AL275=1,0,IF(IF($AE275&gt;$AD275,AND(C$4&gt;=$AD275,C$4&lt;$AE275),OR(C$4&gt;=$AD275,C$4&lt;$AE275)),IF(OR(AND(C$4&gt;=$AH275,C$4&lt;$AI275),AND(C$4&gt;=$AJ275,C$4&lt;$AK275)),$AG275,$AF275),0)))</f>
        <v/>
      </c>
      <c r="D275" s="40">
        <f>IF(OR($A275="",$AF275=""),"",IF($AL275=1,0,IF(IF($AE275&gt;$AD275,AND(D$4&gt;=$AD275,D$4&lt;$AE275),OR(D$4&gt;=$AD275,D$4&lt;$AE275)),IF(OR(AND(D$4&gt;=$AH275,D$4&lt;$AI275),AND(D$4&gt;=$AJ275,D$4&lt;$AK275)),$AG275,$AF275),0)))</f>
        <v/>
      </c>
      <c r="E275" s="40">
        <f>IF(OR($A275="",$AF275=""),"",IF($AL275=1,0,IF(IF($AE275&gt;$AD275,AND(E$4&gt;=$AD275,E$4&lt;$AE275),OR(E$4&gt;=$AD275,E$4&lt;$AE275)),IF(OR(AND(E$4&gt;=$AH275,E$4&lt;$AI275),AND(E$4&gt;=$AJ275,E$4&lt;$AK275)),$AG275,$AF275),0)))</f>
        <v/>
      </c>
      <c r="F275" s="40">
        <f>IF(OR($A275="",$AF275=""),"",IF($AL275=1,0,IF(IF($AE275&gt;$AD275,AND(F$4&gt;=$AD275,F$4&lt;$AE275),OR(F$4&gt;=$AD275,F$4&lt;$AE275)),IF(OR(AND(F$4&gt;=$AH275,F$4&lt;$AI275),AND(F$4&gt;=$AJ275,F$4&lt;$AK275)),$AG275,$AF275),0)))</f>
        <v/>
      </c>
      <c r="G275" s="40">
        <f>IF(OR($A275="",$AF275=""),"",IF($AL275=1,0,IF(IF($AE275&gt;$AD275,AND(G$4&gt;=$AD275,G$4&lt;$AE275),OR(G$4&gt;=$AD275,G$4&lt;$AE275)),IF(OR(AND(G$4&gt;=$AH275,G$4&lt;$AI275),AND(G$4&gt;=$AJ275,G$4&lt;$AK275)),$AG275,$AF275),0)))</f>
        <v/>
      </c>
      <c r="H275" s="40">
        <f>IF(OR($A275="",$AF275=""),"",IF($AL275=1,0,IF(IF($AE275&gt;$AD275,AND(H$4&gt;=$AD275,H$4&lt;$AE275),OR(H$4&gt;=$AD275,H$4&lt;$AE275)),IF(OR(AND(H$4&gt;=$AH275,H$4&lt;$AI275),AND(H$4&gt;=$AJ275,H$4&lt;$AK275)),$AG275,$AF275),0)))</f>
        <v/>
      </c>
      <c r="I275" s="40">
        <f>IF(OR($A275="",$AF275=""),"",IF($AL275=1,0,IF(IF($AE275&gt;$AD275,AND(I$4&gt;=$AD275,I$4&lt;$AE275),OR(I$4&gt;=$AD275,I$4&lt;$AE275)),IF(OR(AND(I$4&gt;=$AH275,I$4&lt;$AI275),AND(I$4&gt;=$AJ275,I$4&lt;$AK275)),$AG275,$AF275),0)))</f>
        <v/>
      </c>
      <c r="J275" s="40">
        <f>IF(OR($A275="",$AF275=""),"",IF($AL275=1,0,IF(IF($AE275&gt;$AD275,AND(J$4&gt;=$AD275,J$4&lt;$AE275),OR(J$4&gt;=$AD275,J$4&lt;$AE275)),IF(OR(AND(J$4&gt;=$AH275,J$4&lt;$AI275),AND(J$4&gt;=$AJ275,J$4&lt;$AK275)),$AG275,$AF275),0)))</f>
        <v/>
      </c>
      <c r="K275" s="40">
        <f>IF(OR($A275="",$AF275=""),"",IF($AL275=1,0,IF(IF($AE275&gt;$AD275,AND(K$4&gt;=$AD275,K$4&lt;$AE275),OR(K$4&gt;=$AD275,K$4&lt;$AE275)),IF(OR(AND(K$4&gt;=$AH275,K$4&lt;$AI275),AND(K$4&gt;=$AJ275,K$4&lt;$AK275)),$AG275,$AF275),0)))</f>
        <v/>
      </c>
      <c r="L275" s="40">
        <f>IF(OR($A275="",$AF275=""),"",IF($AL275=1,0,IF(IF($AE275&gt;$AD275,AND(L$4&gt;=$AD275,L$4&lt;$AE275),OR(L$4&gt;=$AD275,L$4&lt;$AE275)),IF(OR(AND(L$4&gt;=$AH275,L$4&lt;$AI275),AND(L$4&gt;=$AJ275,L$4&lt;$AK275)),$AG275,$AF275),0)))</f>
        <v/>
      </c>
      <c r="M275" s="40">
        <f>IF(OR($A275="",$AF275=""),"",IF($AL275=1,0,IF(IF($AE275&gt;$AD275,AND(M$4&gt;=$AD275,M$4&lt;$AE275),OR(M$4&gt;=$AD275,M$4&lt;$AE275)),IF(OR(AND(M$4&gt;=$AH275,M$4&lt;$AI275),AND(M$4&gt;=$AJ275,M$4&lt;$AK275)),$AG275,$AF275),0)))</f>
        <v/>
      </c>
      <c r="N275" s="40">
        <f>IF(OR($A275="",$AF275=""),"",IF($AL275=1,0,IF(IF($AE275&gt;$AD275,AND(N$4&gt;=$AD275,N$4&lt;$AE275),OR(N$4&gt;=$AD275,N$4&lt;$AE275)),IF(OR(AND(N$4&gt;=$AH275,N$4&lt;$AI275),AND(N$4&gt;=$AJ275,N$4&lt;$AK275)),$AG275,$AF275),0)))</f>
        <v/>
      </c>
      <c r="O275" s="40">
        <f>IF(OR($A275="",$AF275=""),"",IF($AL275=1,0,IF(IF($AE275&gt;$AD275,AND(O$4&gt;=$AD275,O$4&lt;$AE275),OR(O$4&gt;=$AD275,O$4&lt;$AE275)),IF(OR(AND(O$4&gt;=$AH275,O$4&lt;$AI275),AND(O$4&gt;=$AJ275,O$4&lt;$AK275)),$AG275,$AF275),0)))</f>
        <v/>
      </c>
      <c r="P275" s="40">
        <f>IF(OR($A275="",$AF275=""),"",IF($AL275=1,0,IF(IF($AE275&gt;$AD275,AND(P$4&gt;=$AD275,P$4&lt;$AE275),OR(P$4&gt;=$AD275,P$4&lt;$AE275)),IF(OR(AND(P$4&gt;=$AH275,P$4&lt;$AI275),AND(P$4&gt;=$AJ275,P$4&lt;$AK275)),$AG275,$AF275),0)))</f>
        <v/>
      </c>
      <c r="Q275" s="40">
        <f>IF(OR($A275="",$AF275=""),"",IF($AL275=1,0,IF(IF($AE275&gt;$AD275,AND(Q$4&gt;=$AD275,Q$4&lt;$AE275),OR(Q$4&gt;=$AD275,Q$4&lt;$AE275)),IF(OR(AND(Q$4&gt;=$AH275,Q$4&lt;$AI275),AND(Q$4&gt;=$AJ275,Q$4&lt;$AK275)),$AG275,$AF275),0)))</f>
        <v/>
      </c>
      <c r="R275" s="40">
        <f>IF(OR($A275="",$AF275=""),"",IF($AL275=1,0,IF(IF($AE275&gt;$AD275,AND(R$4&gt;=$AD275,R$4&lt;$AE275),OR(R$4&gt;=$AD275,R$4&lt;$AE275)),IF(OR(AND(R$4&gt;=$AH275,R$4&lt;$AI275),AND(R$4&gt;=$AJ275,R$4&lt;$AK275)),$AG275,$AF275),0)))</f>
        <v/>
      </c>
      <c r="S275" s="40">
        <f>IF(OR($A275="",$AF275=""),"",IF($AL275=1,0,IF(IF($AE275&gt;$AD275,AND(S$4&gt;=$AD275,S$4&lt;$AE275),OR(S$4&gt;=$AD275,S$4&lt;$AE275)),IF(OR(AND(S$4&gt;=$AH275,S$4&lt;$AI275),AND(S$4&gt;=$AJ275,S$4&lt;$AK275)),$AG275,$AF275),0)))</f>
        <v/>
      </c>
      <c r="T275" s="40">
        <f>IF(OR($A275="",$AF275=""),"",IF($AL275=1,0,IF(IF($AE275&gt;$AD275,AND(T$4&gt;=$AD275,T$4&lt;$AE275),OR(T$4&gt;=$AD275,T$4&lt;$AE275)),IF(OR(AND(T$4&gt;=$AH275,T$4&lt;$AI275),AND(T$4&gt;=$AJ275,T$4&lt;$AK275)),$AG275,$AF275),0)))</f>
        <v/>
      </c>
      <c r="U275" s="40">
        <f>IF(OR($A275="",$AF275=""),"",IF($AL275=1,0,IF(IF($AE275&gt;$AD275,AND(U$4&gt;=$AD275,U$4&lt;$AE275),OR(U$4&gt;=$AD275,U$4&lt;$AE275)),IF(OR(AND(U$4&gt;=$AH275,U$4&lt;$AI275),AND(U$4&gt;=$AJ275,U$4&lt;$AK275)),$AG275,$AF275),0)))</f>
        <v/>
      </c>
      <c r="V275" s="40">
        <f>IF(OR($A275="",$AF275=""),"",IF($AL275=1,0,IF(IF($AE275&gt;$AD275,AND(V$4&gt;=$AD275,V$4&lt;$AE275),OR(V$4&gt;=$AD275,V$4&lt;$AE275)),IF(OR(AND(V$4&gt;=$AH275,V$4&lt;$AI275),AND(V$4&gt;=$AJ275,V$4&lt;$AK275)),$AG275,$AF275),0)))</f>
        <v/>
      </c>
      <c r="W275" s="40">
        <f>IF(OR($A275="",$AF275=""),"",IF($AL275=1,0,IF(IF($AE275&gt;$AD275,AND(W$4&gt;=$AD275,W$4&lt;$AE275),OR(W$4&gt;=$AD275,W$4&lt;$AE275)),IF(OR(AND(W$4&gt;=$AH275,W$4&lt;$AI275),AND(W$4&gt;=$AJ275,W$4&lt;$AK275)),$AG275,$AF275),0)))</f>
        <v/>
      </c>
      <c r="X275" s="40">
        <f>IF(OR($A275="",$AF275=""),"",IF($AL275=1,0,IF(IF($AE275&gt;$AD275,AND(X$4&gt;=$AD275,X$4&lt;$AE275),OR(X$4&gt;=$AD275,X$4&lt;$AE275)),IF(OR(AND(X$4&gt;=$AH275,X$4&lt;$AI275),AND(X$4&gt;=$AJ275,X$4&lt;$AK275)),$AG275,$AF275),0)))</f>
        <v/>
      </c>
      <c r="Y275" s="40">
        <f>IF(OR($A275="",$AF275=""),"",IF($AL275=1,0,IF(IF($AE275&gt;$AD275,AND(Y$4&gt;=$AD275,Y$4&lt;$AE275),OR(Y$4&gt;=$AD275,Y$4&lt;$AE275)),IF(OR(AND(Y$4&gt;=$AH275,Y$4&lt;$AI275),AND(Y$4&gt;=$AJ275,Y$4&lt;$AK275)),$AG275,$AF275),0)))</f>
        <v/>
      </c>
      <c r="Z275" s="40">
        <f>IF(OR($A275="",$AF275=""),"",IF($AL275=1,0,IF(IF($AE275&gt;$AD275,AND(Z$4&gt;=$AD275,Z$4&lt;$AE275),OR(Z$4&gt;=$AD275,Z$4&lt;$AE275)),IF(OR(AND(Z$4&gt;=$AH275,Z$4&lt;$AI275),AND(Z$4&gt;=$AJ275,Z$4&lt;$AK275)),$AG275,$AF275),0)))</f>
        <v/>
      </c>
      <c r="AA275" s="41">
        <f>IF($A275="","",SUM(C275:Z275))</f>
        <v/>
      </c>
      <c r="AC275" s="42" t="n">
        <v>1</v>
      </c>
      <c r="AD275" s="42">
        <f>IF('3 Movimento'!$B$46&lt;&gt;"",'3 Movimento'!$B$46,IF('1 Loja'!B$16="",0,'1 Loja'!B$16))*24</f>
        <v/>
      </c>
      <c r="AE275" s="42">
        <f>IF('3 Movimento'!$C$46&lt;&gt;"",'3 Movimento'!$C$46,IF('1 Loja'!B$17="",0,'1 Loja'!B$17))*24</f>
        <v/>
      </c>
      <c r="AF275" s="42">
        <f>IF('3 Movimento'!$D$46="","",'3 Movimento'!$D$46)</f>
        <v/>
      </c>
      <c r="AG275" s="42">
        <f>IF('3 Movimento'!$E$46="",AF275,'3 Movimento'!$E$46)</f>
        <v/>
      </c>
      <c r="AH275" s="42">
        <f>IF('1 Loja'!B$18="",-1,'1 Loja'!B$18*24)</f>
        <v/>
      </c>
      <c r="AI275" s="42">
        <f>IF('1 Loja'!B$19="",-1,'1 Loja'!B$19*24)</f>
        <v/>
      </c>
      <c r="AJ275" s="42">
        <f>IF('1 Loja'!B$20="",-1,'1 Loja'!B$20*24)</f>
        <v/>
      </c>
      <c r="AK275" s="42">
        <f>IF('1 Loja'!B$21="",-1,'1 Loja'!B$21*24)</f>
        <v/>
      </c>
      <c r="AL275" s="42">
        <f>IF(AND('3 Movimento'!$B$46="",'3 Movimento'!$C$46="",OR('1 Loja'!B$16="",'1 Loja'!B$17="")),1,0)</f>
        <v/>
      </c>
    </row>
    <row r="276">
      <c r="A276" s="39">
        <f>IF('3 Movimento'!$A$46="","",'3 Movimento'!$A$46)</f>
        <v/>
      </c>
      <c r="B276" s="39" t="inlineStr">
        <is>
          <t>Sexta</t>
        </is>
      </c>
      <c r="C276" s="40">
        <f>IF(OR($A276="",$AF276=""),"",IF($AL276=1,0,IF(IF($AE276&gt;$AD276,AND(C$4&gt;=$AD276,C$4&lt;$AE276),OR(C$4&gt;=$AD276,C$4&lt;$AE276)),IF(OR(AND(C$4&gt;=$AH276,C$4&lt;$AI276),AND(C$4&gt;=$AJ276,C$4&lt;$AK276)),$AG276,$AF276),0)))</f>
        <v/>
      </c>
      <c r="D276" s="40">
        <f>IF(OR($A276="",$AF276=""),"",IF($AL276=1,0,IF(IF($AE276&gt;$AD276,AND(D$4&gt;=$AD276,D$4&lt;$AE276),OR(D$4&gt;=$AD276,D$4&lt;$AE276)),IF(OR(AND(D$4&gt;=$AH276,D$4&lt;$AI276),AND(D$4&gt;=$AJ276,D$4&lt;$AK276)),$AG276,$AF276),0)))</f>
        <v/>
      </c>
      <c r="E276" s="40">
        <f>IF(OR($A276="",$AF276=""),"",IF($AL276=1,0,IF(IF($AE276&gt;$AD276,AND(E$4&gt;=$AD276,E$4&lt;$AE276),OR(E$4&gt;=$AD276,E$4&lt;$AE276)),IF(OR(AND(E$4&gt;=$AH276,E$4&lt;$AI276),AND(E$4&gt;=$AJ276,E$4&lt;$AK276)),$AG276,$AF276),0)))</f>
        <v/>
      </c>
      <c r="F276" s="40">
        <f>IF(OR($A276="",$AF276=""),"",IF($AL276=1,0,IF(IF($AE276&gt;$AD276,AND(F$4&gt;=$AD276,F$4&lt;$AE276),OR(F$4&gt;=$AD276,F$4&lt;$AE276)),IF(OR(AND(F$4&gt;=$AH276,F$4&lt;$AI276),AND(F$4&gt;=$AJ276,F$4&lt;$AK276)),$AG276,$AF276),0)))</f>
        <v/>
      </c>
      <c r="G276" s="40">
        <f>IF(OR($A276="",$AF276=""),"",IF($AL276=1,0,IF(IF($AE276&gt;$AD276,AND(G$4&gt;=$AD276,G$4&lt;$AE276),OR(G$4&gt;=$AD276,G$4&lt;$AE276)),IF(OR(AND(G$4&gt;=$AH276,G$4&lt;$AI276),AND(G$4&gt;=$AJ276,G$4&lt;$AK276)),$AG276,$AF276),0)))</f>
        <v/>
      </c>
      <c r="H276" s="40">
        <f>IF(OR($A276="",$AF276=""),"",IF($AL276=1,0,IF(IF($AE276&gt;$AD276,AND(H$4&gt;=$AD276,H$4&lt;$AE276),OR(H$4&gt;=$AD276,H$4&lt;$AE276)),IF(OR(AND(H$4&gt;=$AH276,H$4&lt;$AI276),AND(H$4&gt;=$AJ276,H$4&lt;$AK276)),$AG276,$AF276),0)))</f>
        <v/>
      </c>
      <c r="I276" s="40">
        <f>IF(OR($A276="",$AF276=""),"",IF($AL276=1,0,IF(IF($AE276&gt;$AD276,AND(I$4&gt;=$AD276,I$4&lt;$AE276),OR(I$4&gt;=$AD276,I$4&lt;$AE276)),IF(OR(AND(I$4&gt;=$AH276,I$4&lt;$AI276),AND(I$4&gt;=$AJ276,I$4&lt;$AK276)),$AG276,$AF276),0)))</f>
        <v/>
      </c>
      <c r="J276" s="40">
        <f>IF(OR($A276="",$AF276=""),"",IF($AL276=1,0,IF(IF($AE276&gt;$AD276,AND(J$4&gt;=$AD276,J$4&lt;$AE276),OR(J$4&gt;=$AD276,J$4&lt;$AE276)),IF(OR(AND(J$4&gt;=$AH276,J$4&lt;$AI276),AND(J$4&gt;=$AJ276,J$4&lt;$AK276)),$AG276,$AF276),0)))</f>
        <v/>
      </c>
      <c r="K276" s="40">
        <f>IF(OR($A276="",$AF276=""),"",IF($AL276=1,0,IF(IF($AE276&gt;$AD276,AND(K$4&gt;=$AD276,K$4&lt;$AE276),OR(K$4&gt;=$AD276,K$4&lt;$AE276)),IF(OR(AND(K$4&gt;=$AH276,K$4&lt;$AI276),AND(K$4&gt;=$AJ276,K$4&lt;$AK276)),$AG276,$AF276),0)))</f>
        <v/>
      </c>
      <c r="L276" s="40">
        <f>IF(OR($A276="",$AF276=""),"",IF($AL276=1,0,IF(IF($AE276&gt;$AD276,AND(L$4&gt;=$AD276,L$4&lt;$AE276),OR(L$4&gt;=$AD276,L$4&lt;$AE276)),IF(OR(AND(L$4&gt;=$AH276,L$4&lt;$AI276),AND(L$4&gt;=$AJ276,L$4&lt;$AK276)),$AG276,$AF276),0)))</f>
        <v/>
      </c>
      <c r="M276" s="40">
        <f>IF(OR($A276="",$AF276=""),"",IF($AL276=1,0,IF(IF($AE276&gt;$AD276,AND(M$4&gt;=$AD276,M$4&lt;$AE276),OR(M$4&gt;=$AD276,M$4&lt;$AE276)),IF(OR(AND(M$4&gt;=$AH276,M$4&lt;$AI276),AND(M$4&gt;=$AJ276,M$4&lt;$AK276)),$AG276,$AF276),0)))</f>
        <v/>
      </c>
      <c r="N276" s="40">
        <f>IF(OR($A276="",$AF276=""),"",IF($AL276=1,0,IF(IF($AE276&gt;$AD276,AND(N$4&gt;=$AD276,N$4&lt;$AE276),OR(N$4&gt;=$AD276,N$4&lt;$AE276)),IF(OR(AND(N$4&gt;=$AH276,N$4&lt;$AI276),AND(N$4&gt;=$AJ276,N$4&lt;$AK276)),$AG276,$AF276),0)))</f>
        <v/>
      </c>
      <c r="O276" s="40">
        <f>IF(OR($A276="",$AF276=""),"",IF($AL276=1,0,IF(IF($AE276&gt;$AD276,AND(O$4&gt;=$AD276,O$4&lt;$AE276),OR(O$4&gt;=$AD276,O$4&lt;$AE276)),IF(OR(AND(O$4&gt;=$AH276,O$4&lt;$AI276),AND(O$4&gt;=$AJ276,O$4&lt;$AK276)),$AG276,$AF276),0)))</f>
        <v/>
      </c>
      <c r="P276" s="40">
        <f>IF(OR($A276="",$AF276=""),"",IF($AL276=1,0,IF(IF($AE276&gt;$AD276,AND(P$4&gt;=$AD276,P$4&lt;$AE276),OR(P$4&gt;=$AD276,P$4&lt;$AE276)),IF(OR(AND(P$4&gt;=$AH276,P$4&lt;$AI276),AND(P$4&gt;=$AJ276,P$4&lt;$AK276)),$AG276,$AF276),0)))</f>
        <v/>
      </c>
      <c r="Q276" s="40">
        <f>IF(OR($A276="",$AF276=""),"",IF($AL276=1,0,IF(IF($AE276&gt;$AD276,AND(Q$4&gt;=$AD276,Q$4&lt;$AE276),OR(Q$4&gt;=$AD276,Q$4&lt;$AE276)),IF(OR(AND(Q$4&gt;=$AH276,Q$4&lt;$AI276),AND(Q$4&gt;=$AJ276,Q$4&lt;$AK276)),$AG276,$AF276),0)))</f>
        <v/>
      </c>
      <c r="R276" s="40">
        <f>IF(OR($A276="",$AF276=""),"",IF($AL276=1,0,IF(IF($AE276&gt;$AD276,AND(R$4&gt;=$AD276,R$4&lt;$AE276),OR(R$4&gt;=$AD276,R$4&lt;$AE276)),IF(OR(AND(R$4&gt;=$AH276,R$4&lt;$AI276),AND(R$4&gt;=$AJ276,R$4&lt;$AK276)),$AG276,$AF276),0)))</f>
        <v/>
      </c>
      <c r="S276" s="40">
        <f>IF(OR($A276="",$AF276=""),"",IF($AL276=1,0,IF(IF($AE276&gt;$AD276,AND(S$4&gt;=$AD276,S$4&lt;$AE276),OR(S$4&gt;=$AD276,S$4&lt;$AE276)),IF(OR(AND(S$4&gt;=$AH276,S$4&lt;$AI276),AND(S$4&gt;=$AJ276,S$4&lt;$AK276)),$AG276,$AF276),0)))</f>
        <v/>
      </c>
      <c r="T276" s="40">
        <f>IF(OR($A276="",$AF276=""),"",IF($AL276=1,0,IF(IF($AE276&gt;$AD276,AND(T$4&gt;=$AD276,T$4&lt;$AE276),OR(T$4&gt;=$AD276,T$4&lt;$AE276)),IF(OR(AND(T$4&gt;=$AH276,T$4&lt;$AI276),AND(T$4&gt;=$AJ276,T$4&lt;$AK276)),$AG276,$AF276),0)))</f>
        <v/>
      </c>
      <c r="U276" s="40">
        <f>IF(OR($A276="",$AF276=""),"",IF($AL276=1,0,IF(IF($AE276&gt;$AD276,AND(U$4&gt;=$AD276,U$4&lt;$AE276),OR(U$4&gt;=$AD276,U$4&lt;$AE276)),IF(OR(AND(U$4&gt;=$AH276,U$4&lt;$AI276),AND(U$4&gt;=$AJ276,U$4&lt;$AK276)),$AG276,$AF276),0)))</f>
        <v/>
      </c>
      <c r="V276" s="40">
        <f>IF(OR($A276="",$AF276=""),"",IF($AL276=1,0,IF(IF($AE276&gt;$AD276,AND(V$4&gt;=$AD276,V$4&lt;$AE276),OR(V$4&gt;=$AD276,V$4&lt;$AE276)),IF(OR(AND(V$4&gt;=$AH276,V$4&lt;$AI276),AND(V$4&gt;=$AJ276,V$4&lt;$AK276)),$AG276,$AF276),0)))</f>
        <v/>
      </c>
      <c r="W276" s="40">
        <f>IF(OR($A276="",$AF276=""),"",IF($AL276=1,0,IF(IF($AE276&gt;$AD276,AND(W$4&gt;=$AD276,W$4&lt;$AE276),OR(W$4&gt;=$AD276,W$4&lt;$AE276)),IF(OR(AND(W$4&gt;=$AH276,W$4&lt;$AI276),AND(W$4&gt;=$AJ276,W$4&lt;$AK276)),$AG276,$AF276),0)))</f>
        <v/>
      </c>
      <c r="X276" s="40">
        <f>IF(OR($A276="",$AF276=""),"",IF($AL276=1,0,IF(IF($AE276&gt;$AD276,AND(X$4&gt;=$AD276,X$4&lt;$AE276),OR(X$4&gt;=$AD276,X$4&lt;$AE276)),IF(OR(AND(X$4&gt;=$AH276,X$4&lt;$AI276),AND(X$4&gt;=$AJ276,X$4&lt;$AK276)),$AG276,$AF276),0)))</f>
        <v/>
      </c>
      <c r="Y276" s="40">
        <f>IF(OR($A276="",$AF276=""),"",IF($AL276=1,0,IF(IF($AE276&gt;$AD276,AND(Y$4&gt;=$AD276,Y$4&lt;$AE276),OR(Y$4&gt;=$AD276,Y$4&lt;$AE276)),IF(OR(AND(Y$4&gt;=$AH276,Y$4&lt;$AI276),AND(Y$4&gt;=$AJ276,Y$4&lt;$AK276)),$AG276,$AF276),0)))</f>
        <v/>
      </c>
      <c r="Z276" s="40">
        <f>IF(OR($A276="",$AF276=""),"",IF($AL276=1,0,IF(IF($AE276&gt;$AD276,AND(Z$4&gt;=$AD276,Z$4&lt;$AE276),OR(Z$4&gt;=$AD276,Z$4&lt;$AE276)),IF(OR(AND(Z$4&gt;=$AH276,Z$4&lt;$AI276),AND(Z$4&gt;=$AJ276,Z$4&lt;$AK276)),$AG276,$AF276),0)))</f>
        <v/>
      </c>
      <c r="AA276" s="41">
        <f>IF($A276="","",SUM(C276:Z276))</f>
        <v/>
      </c>
      <c r="AC276" s="42" t="n">
        <v>1</v>
      </c>
      <c r="AD276" s="42">
        <f>IF('3 Movimento'!$B$46&lt;&gt;"",'3 Movimento'!$B$46,IF('1 Loja'!B$16="",0,'1 Loja'!B$16))*24</f>
        <v/>
      </c>
      <c r="AE276" s="42">
        <f>IF('3 Movimento'!$C$46&lt;&gt;"",'3 Movimento'!$C$46,IF('1 Loja'!B$17="",0,'1 Loja'!B$17))*24</f>
        <v/>
      </c>
      <c r="AF276" s="42">
        <f>IF('3 Movimento'!$D$46="","",'3 Movimento'!$D$46)</f>
        <v/>
      </c>
      <c r="AG276" s="42">
        <f>IF('3 Movimento'!$E$46="",AF276,'3 Movimento'!$E$46)</f>
        <v/>
      </c>
      <c r="AH276" s="42">
        <f>IF('1 Loja'!B$18="",-1,'1 Loja'!B$18*24)</f>
        <v/>
      </c>
      <c r="AI276" s="42">
        <f>IF('1 Loja'!B$19="",-1,'1 Loja'!B$19*24)</f>
        <v/>
      </c>
      <c r="AJ276" s="42">
        <f>IF('1 Loja'!B$20="",-1,'1 Loja'!B$20*24)</f>
        <v/>
      </c>
      <c r="AK276" s="42">
        <f>IF('1 Loja'!B$21="",-1,'1 Loja'!B$21*24)</f>
        <v/>
      </c>
      <c r="AL276" s="42">
        <f>IF(AND('3 Movimento'!$B$46="",'3 Movimento'!$C$46="",OR('1 Loja'!B$16="",'1 Loja'!B$17="")),1,0)</f>
        <v/>
      </c>
    </row>
    <row r="277">
      <c r="A277" s="39">
        <f>IF('3 Movimento'!$A$46="","",'3 Movimento'!$A$46)</f>
        <v/>
      </c>
      <c r="B277" s="39" t="inlineStr">
        <is>
          <t>Sábado</t>
        </is>
      </c>
      <c r="C277" s="40">
        <f>IF(OR($A277="",$AF277=""),"",IF($AL277=1,0,IF(IF($AE277&gt;$AD277,AND(C$4&gt;=$AD277,C$4&lt;$AE277),OR(C$4&gt;=$AD277,C$4&lt;$AE277)),IF(OR(AND(C$4&gt;=$AH277,C$4&lt;$AI277),AND(C$4&gt;=$AJ277,C$4&lt;$AK277)),$AG277,$AF277),0)))</f>
        <v/>
      </c>
      <c r="D277" s="40">
        <f>IF(OR($A277="",$AF277=""),"",IF($AL277=1,0,IF(IF($AE277&gt;$AD277,AND(D$4&gt;=$AD277,D$4&lt;$AE277),OR(D$4&gt;=$AD277,D$4&lt;$AE277)),IF(OR(AND(D$4&gt;=$AH277,D$4&lt;$AI277),AND(D$4&gt;=$AJ277,D$4&lt;$AK277)),$AG277,$AF277),0)))</f>
        <v/>
      </c>
      <c r="E277" s="40">
        <f>IF(OR($A277="",$AF277=""),"",IF($AL277=1,0,IF(IF($AE277&gt;$AD277,AND(E$4&gt;=$AD277,E$4&lt;$AE277),OR(E$4&gt;=$AD277,E$4&lt;$AE277)),IF(OR(AND(E$4&gt;=$AH277,E$4&lt;$AI277),AND(E$4&gt;=$AJ277,E$4&lt;$AK277)),$AG277,$AF277),0)))</f>
        <v/>
      </c>
      <c r="F277" s="40">
        <f>IF(OR($A277="",$AF277=""),"",IF($AL277=1,0,IF(IF($AE277&gt;$AD277,AND(F$4&gt;=$AD277,F$4&lt;$AE277),OR(F$4&gt;=$AD277,F$4&lt;$AE277)),IF(OR(AND(F$4&gt;=$AH277,F$4&lt;$AI277),AND(F$4&gt;=$AJ277,F$4&lt;$AK277)),$AG277,$AF277),0)))</f>
        <v/>
      </c>
      <c r="G277" s="40">
        <f>IF(OR($A277="",$AF277=""),"",IF($AL277=1,0,IF(IF($AE277&gt;$AD277,AND(G$4&gt;=$AD277,G$4&lt;$AE277),OR(G$4&gt;=$AD277,G$4&lt;$AE277)),IF(OR(AND(G$4&gt;=$AH277,G$4&lt;$AI277),AND(G$4&gt;=$AJ277,G$4&lt;$AK277)),$AG277,$AF277),0)))</f>
        <v/>
      </c>
      <c r="H277" s="40">
        <f>IF(OR($A277="",$AF277=""),"",IF($AL277=1,0,IF(IF($AE277&gt;$AD277,AND(H$4&gt;=$AD277,H$4&lt;$AE277),OR(H$4&gt;=$AD277,H$4&lt;$AE277)),IF(OR(AND(H$4&gt;=$AH277,H$4&lt;$AI277),AND(H$4&gt;=$AJ277,H$4&lt;$AK277)),$AG277,$AF277),0)))</f>
        <v/>
      </c>
      <c r="I277" s="40">
        <f>IF(OR($A277="",$AF277=""),"",IF($AL277=1,0,IF(IF($AE277&gt;$AD277,AND(I$4&gt;=$AD277,I$4&lt;$AE277),OR(I$4&gt;=$AD277,I$4&lt;$AE277)),IF(OR(AND(I$4&gt;=$AH277,I$4&lt;$AI277),AND(I$4&gt;=$AJ277,I$4&lt;$AK277)),$AG277,$AF277),0)))</f>
        <v/>
      </c>
      <c r="J277" s="40">
        <f>IF(OR($A277="",$AF277=""),"",IF($AL277=1,0,IF(IF($AE277&gt;$AD277,AND(J$4&gt;=$AD277,J$4&lt;$AE277),OR(J$4&gt;=$AD277,J$4&lt;$AE277)),IF(OR(AND(J$4&gt;=$AH277,J$4&lt;$AI277),AND(J$4&gt;=$AJ277,J$4&lt;$AK277)),$AG277,$AF277),0)))</f>
        <v/>
      </c>
      <c r="K277" s="40">
        <f>IF(OR($A277="",$AF277=""),"",IF($AL277=1,0,IF(IF($AE277&gt;$AD277,AND(K$4&gt;=$AD277,K$4&lt;$AE277),OR(K$4&gt;=$AD277,K$4&lt;$AE277)),IF(OR(AND(K$4&gt;=$AH277,K$4&lt;$AI277),AND(K$4&gt;=$AJ277,K$4&lt;$AK277)),$AG277,$AF277),0)))</f>
        <v/>
      </c>
      <c r="L277" s="40">
        <f>IF(OR($A277="",$AF277=""),"",IF($AL277=1,0,IF(IF($AE277&gt;$AD277,AND(L$4&gt;=$AD277,L$4&lt;$AE277),OR(L$4&gt;=$AD277,L$4&lt;$AE277)),IF(OR(AND(L$4&gt;=$AH277,L$4&lt;$AI277),AND(L$4&gt;=$AJ277,L$4&lt;$AK277)),$AG277,$AF277),0)))</f>
        <v/>
      </c>
      <c r="M277" s="40">
        <f>IF(OR($A277="",$AF277=""),"",IF($AL277=1,0,IF(IF($AE277&gt;$AD277,AND(M$4&gt;=$AD277,M$4&lt;$AE277),OR(M$4&gt;=$AD277,M$4&lt;$AE277)),IF(OR(AND(M$4&gt;=$AH277,M$4&lt;$AI277),AND(M$4&gt;=$AJ277,M$4&lt;$AK277)),$AG277,$AF277),0)))</f>
        <v/>
      </c>
      <c r="N277" s="40">
        <f>IF(OR($A277="",$AF277=""),"",IF($AL277=1,0,IF(IF($AE277&gt;$AD277,AND(N$4&gt;=$AD277,N$4&lt;$AE277),OR(N$4&gt;=$AD277,N$4&lt;$AE277)),IF(OR(AND(N$4&gt;=$AH277,N$4&lt;$AI277),AND(N$4&gt;=$AJ277,N$4&lt;$AK277)),$AG277,$AF277),0)))</f>
        <v/>
      </c>
      <c r="O277" s="40">
        <f>IF(OR($A277="",$AF277=""),"",IF($AL277=1,0,IF(IF($AE277&gt;$AD277,AND(O$4&gt;=$AD277,O$4&lt;$AE277),OR(O$4&gt;=$AD277,O$4&lt;$AE277)),IF(OR(AND(O$4&gt;=$AH277,O$4&lt;$AI277),AND(O$4&gt;=$AJ277,O$4&lt;$AK277)),$AG277,$AF277),0)))</f>
        <v/>
      </c>
      <c r="P277" s="40">
        <f>IF(OR($A277="",$AF277=""),"",IF($AL277=1,0,IF(IF($AE277&gt;$AD277,AND(P$4&gt;=$AD277,P$4&lt;$AE277),OR(P$4&gt;=$AD277,P$4&lt;$AE277)),IF(OR(AND(P$4&gt;=$AH277,P$4&lt;$AI277),AND(P$4&gt;=$AJ277,P$4&lt;$AK277)),$AG277,$AF277),0)))</f>
        <v/>
      </c>
      <c r="Q277" s="40">
        <f>IF(OR($A277="",$AF277=""),"",IF($AL277=1,0,IF(IF($AE277&gt;$AD277,AND(Q$4&gt;=$AD277,Q$4&lt;$AE277),OR(Q$4&gt;=$AD277,Q$4&lt;$AE277)),IF(OR(AND(Q$4&gt;=$AH277,Q$4&lt;$AI277),AND(Q$4&gt;=$AJ277,Q$4&lt;$AK277)),$AG277,$AF277),0)))</f>
        <v/>
      </c>
      <c r="R277" s="40">
        <f>IF(OR($A277="",$AF277=""),"",IF($AL277=1,0,IF(IF($AE277&gt;$AD277,AND(R$4&gt;=$AD277,R$4&lt;$AE277),OR(R$4&gt;=$AD277,R$4&lt;$AE277)),IF(OR(AND(R$4&gt;=$AH277,R$4&lt;$AI277),AND(R$4&gt;=$AJ277,R$4&lt;$AK277)),$AG277,$AF277),0)))</f>
        <v/>
      </c>
      <c r="S277" s="40">
        <f>IF(OR($A277="",$AF277=""),"",IF($AL277=1,0,IF(IF($AE277&gt;$AD277,AND(S$4&gt;=$AD277,S$4&lt;$AE277),OR(S$4&gt;=$AD277,S$4&lt;$AE277)),IF(OR(AND(S$4&gt;=$AH277,S$4&lt;$AI277),AND(S$4&gt;=$AJ277,S$4&lt;$AK277)),$AG277,$AF277),0)))</f>
        <v/>
      </c>
      <c r="T277" s="40">
        <f>IF(OR($A277="",$AF277=""),"",IF($AL277=1,0,IF(IF($AE277&gt;$AD277,AND(T$4&gt;=$AD277,T$4&lt;$AE277),OR(T$4&gt;=$AD277,T$4&lt;$AE277)),IF(OR(AND(T$4&gt;=$AH277,T$4&lt;$AI277),AND(T$4&gt;=$AJ277,T$4&lt;$AK277)),$AG277,$AF277),0)))</f>
        <v/>
      </c>
      <c r="U277" s="40">
        <f>IF(OR($A277="",$AF277=""),"",IF($AL277=1,0,IF(IF($AE277&gt;$AD277,AND(U$4&gt;=$AD277,U$4&lt;$AE277),OR(U$4&gt;=$AD277,U$4&lt;$AE277)),IF(OR(AND(U$4&gt;=$AH277,U$4&lt;$AI277),AND(U$4&gt;=$AJ277,U$4&lt;$AK277)),$AG277,$AF277),0)))</f>
        <v/>
      </c>
      <c r="V277" s="40">
        <f>IF(OR($A277="",$AF277=""),"",IF($AL277=1,0,IF(IF($AE277&gt;$AD277,AND(V$4&gt;=$AD277,V$4&lt;$AE277),OR(V$4&gt;=$AD277,V$4&lt;$AE277)),IF(OR(AND(V$4&gt;=$AH277,V$4&lt;$AI277),AND(V$4&gt;=$AJ277,V$4&lt;$AK277)),$AG277,$AF277),0)))</f>
        <v/>
      </c>
      <c r="W277" s="40">
        <f>IF(OR($A277="",$AF277=""),"",IF($AL277=1,0,IF(IF($AE277&gt;$AD277,AND(W$4&gt;=$AD277,W$4&lt;$AE277),OR(W$4&gt;=$AD277,W$4&lt;$AE277)),IF(OR(AND(W$4&gt;=$AH277,W$4&lt;$AI277),AND(W$4&gt;=$AJ277,W$4&lt;$AK277)),$AG277,$AF277),0)))</f>
        <v/>
      </c>
      <c r="X277" s="40">
        <f>IF(OR($A277="",$AF277=""),"",IF($AL277=1,0,IF(IF($AE277&gt;$AD277,AND(X$4&gt;=$AD277,X$4&lt;$AE277),OR(X$4&gt;=$AD277,X$4&lt;$AE277)),IF(OR(AND(X$4&gt;=$AH277,X$4&lt;$AI277),AND(X$4&gt;=$AJ277,X$4&lt;$AK277)),$AG277,$AF277),0)))</f>
        <v/>
      </c>
      <c r="Y277" s="40">
        <f>IF(OR($A277="",$AF277=""),"",IF($AL277=1,0,IF(IF($AE277&gt;$AD277,AND(Y$4&gt;=$AD277,Y$4&lt;$AE277),OR(Y$4&gt;=$AD277,Y$4&lt;$AE277)),IF(OR(AND(Y$4&gt;=$AH277,Y$4&lt;$AI277),AND(Y$4&gt;=$AJ277,Y$4&lt;$AK277)),$AG277,$AF277),0)))</f>
        <v/>
      </c>
      <c r="Z277" s="40">
        <f>IF(OR($A277="",$AF277=""),"",IF($AL277=1,0,IF(IF($AE277&gt;$AD277,AND(Z$4&gt;=$AD277,Z$4&lt;$AE277),OR(Z$4&gt;=$AD277,Z$4&lt;$AE277)),IF(OR(AND(Z$4&gt;=$AH277,Z$4&lt;$AI277),AND(Z$4&gt;=$AJ277,Z$4&lt;$AK277)),$AG277,$AF277),0)))</f>
        <v/>
      </c>
      <c r="AA277" s="41">
        <f>IF($A277="","",SUM(C277:Z277))</f>
        <v/>
      </c>
      <c r="AC277" s="42" t="n">
        <v>2</v>
      </c>
      <c r="AD277" s="42">
        <f>IF('3 Movimento'!$B$46&lt;&gt;"",'3 Movimento'!$B$46,IF('1 Loja'!C$16="",0,'1 Loja'!C$16))*24</f>
        <v/>
      </c>
      <c r="AE277" s="42">
        <f>IF('3 Movimento'!$C$46&lt;&gt;"",'3 Movimento'!$C$46,IF('1 Loja'!C$17="",0,'1 Loja'!C$17))*24</f>
        <v/>
      </c>
      <c r="AF277" s="42">
        <f>IF('3 Movimento'!$F$46="","",'3 Movimento'!$F$46)</f>
        <v/>
      </c>
      <c r="AG277" s="42">
        <f>IF('3 Movimento'!$G$46="",AF277,'3 Movimento'!$G$46)</f>
        <v/>
      </c>
      <c r="AH277" s="42">
        <f>IF('1 Loja'!C$18="",-1,'1 Loja'!C$18*24)</f>
        <v/>
      </c>
      <c r="AI277" s="42">
        <f>IF('1 Loja'!C$19="",-1,'1 Loja'!C$19*24)</f>
        <v/>
      </c>
      <c r="AJ277" s="42">
        <f>IF('1 Loja'!C$20="",-1,'1 Loja'!C$20*24)</f>
        <v/>
      </c>
      <c r="AK277" s="42">
        <f>IF('1 Loja'!C$21="",-1,'1 Loja'!C$21*24)</f>
        <v/>
      </c>
      <c r="AL277" s="42">
        <f>IF(AND('3 Movimento'!$B$46="",'3 Movimento'!$C$46="",OR('1 Loja'!C$16="",'1 Loja'!C$17="")),1,0)</f>
        <v/>
      </c>
    </row>
    <row r="278">
      <c r="A278" s="39">
        <f>IF('3 Movimento'!$A$46="","",'3 Movimento'!$A$46)</f>
        <v/>
      </c>
      <c r="B278" s="39" t="inlineStr">
        <is>
          <t>Domingo</t>
        </is>
      </c>
      <c r="C278" s="40">
        <f>IF(OR($A278="",$AF278=""),"",IF($AL278=1,0,IF(IF($AE278&gt;$AD278,AND(C$4&gt;=$AD278,C$4&lt;$AE278),OR(C$4&gt;=$AD278,C$4&lt;$AE278)),IF(OR(AND(C$4&gt;=$AH278,C$4&lt;$AI278),AND(C$4&gt;=$AJ278,C$4&lt;$AK278)),$AG278,$AF278),0)))</f>
        <v/>
      </c>
      <c r="D278" s="40">
        <f>IF(OR($A278="",$AF278=""),"",IF($AL278=1,0,IF(IF($AE278&gt;$AD278,AND(D$4&gt;=$AD278,D$4&lt;$AE278),OR(D$4&gt;=$AD278,D$4&lt;$AE278)),IF(OR(AND(D$4&gt;=$AH278,D$4&lt;$AI278),AND(D$4&gt;=$AJ278,D$4&lt;$AK278)),$AG278,$AF278),0)))</f>
        <v/>
      </c>
      <c r="E278" s="40">
        <f>IF(OR($A278="",$AF278=""),"",IF($AL278=1,0,IF(IF($AE278&gt;$AD278,AND(E$4&gt;=$AD278,E$4&lt;$AE278),OR(E$4&gt;=$AD278,E$4&lt;$AE278)),IF(OR(AND(E$4&gt;=$AH278,E$4&lt;$AI278),AND(E$4&gt;=$AJ278,E$4&lt;$AK278)),$AG278,$AF278),0)))</f>
        <v/>
      </c>
      <c r="F278" s="40">
        <f>IF(OR($A278="",$AF278=""),"",IF($AL278=1,0,IF(IF($AE278&gt;$AD278,AND(F$4&gt;=$AD278,F$4&lt;$AE278),OR(F$4&gt;=$AD278,F$4&lt;$AE278)),IF(OR(AND(F$4&gt;=$AH278,F$4&lt;$AI278),AND(F$4&gt;=$AJ278,F$4&lt;$AK278)),$AG278,$AF278),0)))</f>
        <v/>
      </c>
      <c r="G278" s="40">
        <f>IF(OR($A278="",$AF278=""),"",IF($AL278=1,0,IF(IF($AE278&gt;$AD278,AND(G$4&gt;=$AD278,G$4&lt;$AE278),OR(G$4&gt;=$AD278,G$4&lt;$AE278)),IF(OR(AND(G$4&gt;=$AH278,G$4&lt;$AI278),AND(G$4&gt;=$AJ278,G$4&lt;$AK278)),$AG278,$AF278),0)))</f>
        <v/>
      </c>
      <c r="H278" s="40">
        <f>IF(OR($A278="",$AF278=""),"",IF($AL278=1,0,IF(IF($AE278&gt;$AD278,AND(H$4&gt;=$AD278,H$4&lt;$AE278),OR(H$4&gt;=$AD278,H$4&lt;$AE278)),IF(OR(AND(H$4&gt;=$AH278,H$4&lt;$AI278),AND(H$4&gt;=$AJ278,H$4&lt;$AK278)),$AG278,$AF278),0)))</f>
        <v/>
      </c>
      <c r="I278" s="40">
        <f>IF(OR($A278="",$AF278=""),"",IF($AL278=1,0,IF(IF($AE278&gt;$AD278,AND(I$4&gt;=$AD278,I$4&lt;$AE278),OR(I$4&gt;=$AD278,I$4&lt;$AE278)),IF(OR(AND(I$4&gt;=$AH278,I$4&lt;$AI278),AND(I$4&gt;=$AJ278,I$4&lt;$AK278)),$AG278,$AF278),0)))</f>
        <v/>
      </c>
      <c r="J278" s="40">
        <f>IF(OR($A278="",$AF278=""),"",IF($AL278=1,0,IF(IF($AE278&gt;$AD278,AND(J$4&gt;=$AD278,J$4&lt;$AE278),OR(J$4&gt;=$AD278,J$4&lt;$AE278)),IF(OR(AND(J$4&gt;=$AH278,J$4&lt;$AI278),AND(J$4&gt;=$AJ278,J$4&lt;$AK278)),$AG278,$AF278),0)))</f>
        <v/>
      </c>
      <c r="K278" s="40">
        <f>IF(OR($A278="",$AF278=""),"",IF($AL278=1,0,IF(IF($AE278&gt;$AD278,AND(K$4&gt;=$AD278,K$4&lt;$AE278),OR(K$4&gt;=$AD278,K$4&lt;$AE278)),IF(OR(AND(K$4&gt;=$AH278,K$4&lt;$AI278),AND(K$4&gt;=$AJ278,K$4&lt;$AK278)),$AG278,$AF278),0)))</f>
        <v/>
      </c>
      <c r="L278" s="40">
        <f>IF(OR($A278="",$AF278=""),"",IF($AL278=1,0,IF(IF($AE278&gt;$AD278,AND(L$4&gt;=$AD278,L$4&lt;$AE278),OR(L$4&gt;=$AD278,L$4&lt;$AE278)),IF(OR(AND(L$4&gt;=$AH278,L$4&lt;$AI278),AND(L$4&gt;=$AJ278,L$4&lt;$AK278)),$AG278,$AF278),0)))</f>
        <v/>
      </c>
      <c r="M278" s="40">
        <f>IF(OR($A278="",$AF278=""),"",IF($AL278=1,0,IF(IF($AE278&gt;$AD278,AND(M$4&gt;=$AD278,M$4&lt;$AE278),OR(M$4&gt;=$AD278,M$4&lt;$AE278)),IF(OR(AND(M$4&gt;=$AH278,M$4&lt;$AI278),AND(M$4&gt;=$AJ278,M$4&lt;$AK278)),$AG278,$AF278),0)))</f>
        <v/>
      </c>
      <c r="N278" s="40">
        <f>IF(OR($A278="",$AF278=""),"",IF($AL278=1,0,IF(IF($AE278&gt;$AD278,AND(N$4&gt;=$AD278,N$4&lt;$AE278),OR(N$4&gt;=$AD278,N$4&lt;$AE278)),IF(OR(AND(N$4&gt;=$AH278,N$4&lt;$AI278),AND(N$4&gt;=$AJ278,N$4&lt;$AK278)),$AG278,$AF278),0)))</f>
        <v/>
      </c>
      <c r="O278" s="40">
        <f>IF(OR($A278="",$AF278=""),"",IF($AL278=1,0,IF(IF($AE278&gt;$AD278,AND(O$4&gt;=$AD278,O$4&lt;$AE278),OR(O$4&gt;=$AD278,O$4&lt;$AE278)),IF(OR(AND(O$4&gt;=$AH278,O$4&lt;$AI278),AND(O$4&gt;=$AJ278,O$4&lt;$AK278)),$AG278,$AF278),0)))</f>
        <v/>
      </c>
      <c r="P278" s="40">
        <f>IF(OR($A278="",$AF278=""),"",IF($AL278=1,0,IF(IF($AE278&gt;$AD278,AND(P$4&gt;=$AD278,P$4&lt;$AE278),OR(P$4&gt;=$AD278,P$4&lt;$AE278)),IF(OR(AND(P$4&gt;=$AH278,P$4&lt;$AI278),AND(P$4&gt;=$AJ278,P$4&lt;$AK278)),$AG278,$AF278),0)))</f>
        <v/>
      </c>
      <c r="Q278" s="40">
        <f>IF(OR($A278="",$AF278=""),"",IF($AL278=1,0,IF(IF($AE278&gt;$AD278,AND(Q$4&gt;=$AD278,Q$4&lt;$AE278),OR(Q$4&gt;=$AD278,Q$4&lt;$AE278)),IF(OR(AND(Q$4&gt;=$AH278,Q$4&lt;$AI278),AND(Q$4&gt;=$AJ278,Q$4&lt;$AK278)),$AG278,$AF278),0)))</f>
        <v/>
      </c>
      <c r="R278" s="40">
        <f>IF(OR($A278="",$AF278=""),"",IF($AL278=1,0,IF(IF($AE278&gt;$AD278,AND(R$4&gt;=$AD278,R$4&lt;$AE278),OR(R$4&gt;=$AD278,R$4&lt;$AE278)),IF(OR(AND(R$4&gt;=$AH278,R$4&lt;$AI278),AND(R$4&gt;=$AJ278,R$4&lt;$AK278)),$AG278,$AF278),0)))</f>
        <v/>
      </c>
      <c r="S278" s="40">
        <f>IF(OR($A278="",$AF278=""),"",IF($AL278=1,0,IF(IF($AE278&gt;$AD278,AND(S$4&gt;=$AD278,S$4&lt;$AE278),OR(S$4&gt;=$AD278,S$4&lt;$AE278)),IF(OR(AND(S$4&gt;=$AH278,S$4&lt;$AI278),AND(S$4&gt;=$AJ278,S$4&lt;$AK278)),$AG278,$AF278),0)))</f>
        <v/>
      </c>
      <c r="T278" s="40">
        <f>IF(OR($A278="",$AF278=""),"",IF($AL278=1,0,IF(IF($AE278&gt;$AD278,AND(T$4&gt;=$AD278,T$4&lt;$AE278),OR(T$4&gt;=$AD278,T$4&lt;$AE278)),IF(OR(AND(T$4&gt;=$AH278,T$4&lt;$AI278),AND(T$4&gt;=$AJ278,T$4&lt;$AK278)),$AG278,$AF278),0)))</f>
        <v/>
      </c>
      <c r="U278" s="40">
        <f>IF(OR($A278="",$AF278=""),"",IF($AL278=1,0,IF(IF($AE278&gt;$AD278,AND(U$4&gt;=$AD278,U$4&lt;$AE278),OR(U$4&gt;=$AD278,U$4&lt;$AE278)),IF(OR(AND(U$4&gt;=$AH278,U$4&lt;$AI278),AND(U$4&gt;=$AJ278,U$4&lt;$AK278)),$AG278,$AF278),0)))</f>
        <v/>
      </c>
      <c r="V278" s="40">
        <f>IF(OR($A278="",$AF278=""),"",IF($AL278=1,0,IF(IF($AE278&gt;$AD278,AND(V$4&gt;=$AD278,V$4&lt;$AE278),OR(V$4&gt;=$AD278,V$4&lt;$AE278)),IF(OR(AND(V$4&gt;=$AH278,V$4&lt;$AI278),AND(V$4&gt;=$AJ278,V$4&lt;$AK278)),$AG278,$AF278),0)))</f>
        <v/>
      </c>
      <c r="W278" s="40">
        <f>IF(OR($A278="",$AF278=""),"",IF($AL278=1,0,IF(IF($AE278&gt;$AD278,AND(W$4&gt;=$AD278,W$4&lt;$AE278),OR(W$4&gt;=$AD278,W$4&lt;$AE278)),IF(OR(AND(W$4&gt;=$AH278,W$4&lt;$AI278),AND(W$4&gt;=$AJ278,W$4&lt;$AK278)),$AG278,$AF278),0)))</f>
        <v/>
      </c>
      <c r="X278" s="40">
        <f>IF(OR($A278="",$AF278=""),"",IF($AL278=1,0,IF(IF($AE278&gt;$AD278,AND(X$4&gt;=$AD278,X$4&lt;$AE278),OR(X$4&gt;=$AD278,X$4&lt;$AE278)),IF(OR(AND(X$4&gt;=$AH278,X$4&lt;$AI278),AND(X$4&gt;=$AJ278,X$4&lt;$AK278)),$AG278,$AF278),0)))</f>
        <v/>
      </c>
      <c r="Y278" s="40">
        <f>IF(OR($A278="",$AF278=""),"",IF($AL278=1,0,IF(IF($AE278&gt;$AD278,AND(Y$4&gt;=$AD278,Y$4&lt;$AE278),OR(Y$4&gt;=$AD278,Y$4&lt;$AE278)),IF(OR(AND(Y$4&gt;=$AH278,Y$4&lt;$AI278),AND(Y$4&gt;=$AJ278,Y$4&lt;$AK278)),$AG278,$AF278),0)))</f>
        <v/>
      </c>
      <c r="Z278" s="40">
        <f>IF(OR($A278="",$AF278=""),"",IF($AL278=1,0,IF(IF($AE278&gt;$AD278,AND(Z$4&gt;=$AD278,Z$4&lt;$AE278),OR(Z$4&gt;=$AD278,Z$4&lt;$AE278)),IF(OR(AND(Z$4&gt;=$AH278,Z$4&lt;$AI278),AND(Z$4&gt;=$AJ278,Z$4&lt;$AK278)),$AG278,$AF278),0)))</f>
        <v/>
      </c>
      <c r="AA278" s="41">
        <f>IF($A278="","",SUM(C278:Z278))</f>
        <v/>
      </c>
      <c r="AC278" s="42" t="n">
        <v>3</v>
      </c>
      <c r="AD278" s="42">
        <f>IF('3 Movimento'!$B$46&lt;&gt;"",'3 Movimento'!$B$46,IF('1 Loja'!D$16="",0,'1 Loja'!D$16))*24</f>
        <v/>
      </c>
      <c r="AE278" s="42">
        <f>IF('3 Movimento'!$C$46&lt;&gt;"",'3 Movimento'!$C$46,IF('1 Loja'!D$17="",0,'1 Loja'!D$17))*24</f>
        <v/>
      </c>
      <c r="AF278" s="42">
        <f>IF('3 Movimento'!$H$46="","",'3 Movimento'!$H$46)</f>
        <v/>
      </c>
      <c r="AG278" s="42">
        <f>IF('3 Movimento'!$I$46="",AF278,'3 Movimento'!$I$46)</f>
        <v/>
      </c>
      <c r="AH278" s="42">
        <f>IF('1 Loja'!D$18="",-1,'1 Loja'!D$18*24)</f>
        <v/>
      </c>
      <c r="AI278" s="42">
        <f>IF('1 Loja'!D$19="",-1,'1 Loja'!D$19*24)</f>
        <v/>
      </c>
      <c r="AJ278" s="42">
        <f>IF('1 Loja'!D$20="",-1,'1 Loja'!D$20*24)</f>
        <v/>
      </c>
      <c r="AK278" s="42">
        <f>IF('1 Loja'!D$21="",-1,'1 Loja'!D$21*24)</f>
        <v/>
      </c>
      <c r="AL278" s="42">
        <f>IF(AND('3 Movimento'!$B$46="",'3 Movimento'!$C$46="",OR('1 Loja'!D$16="",'1 Loja'!D$17="")),1,0)</f>
        <v/>
      </c>
    </row>
    <row r="279">
      <c r="A279" s="39">
        <f>IF('3 Movimento'!$A$47="","",'3 Movimento'!$A$47)</f>
        <v/>
      </c>
      <c r="B279" s="39" t="inlineStr">
        <is>
          <t>Segunda</t>
        </is>
      </c>
      <c r="C279" s="40">
        <f>IF(OR($A279="",$AF279=""),"",IF($AL279=1,0,IF(IF($AE279&gt;$AD279,AND(C$4&gt;=$AD279,C$4&lt;$AE279),OR(C$4&gt;=$AD279,C$4&lt;$AE279)),IF(OR(AND(C$4&gt;=$AH279,C$4&lt;$AI279),AND(C$4&gt;=$AJ279,C$4&lt;$AK279)),$AG279,$AF279),0)))</f>
        <v/>
      </c>
      <c r="D279" s="40">
        <f>IF(OR($A279="",$AF279=""),"",IF($AL279=1,0,IF(IF($AE279&gt;$AD279,AND(D$4&gt;=$AD279,D$4&lt;$AE279),OR(D$4&gt;=$AD279,D$4&lt;$AE279)),IF(OR(AND(D$4&gt;=$AH279,D$4&lt;$AI279),AND(D$4&gt;=$AJ279,D$4&lt;$AK279)),$AG279,$AF279),0)))</f>
        <v/>
      </c>
      <c r="E279" s="40">
        <f>IF(OR($A279="",$AF279=""),"",IF($AL279=1,0,IF(IF($AE279&gt;$AD279,AND(E$4&gt;=$AD279,E$4&lt;$AE279),OR(E$4&gt;=$AD279,E$4&lt;$AE279)),IF(OR(AND(E$4&gt;=$AH279,E$4&lt;$AI279),AND(E$4&gt;=$AJ279,E$4&lt;$AK279)),$AG279,$AF279),0)))</f>
        <v/>
      </c>
      <c r="F279" s="40">
        <f>IF(OR($A279="",$AF279=""),"",IF($AL279=1,0,IF(IF($AE279&gt;$AD279,AND(F$4&gt;=$AD279,F$4&lt;$AE279),OR(F$4&gt;=$AD279,F$4&lt;$AE279)),IF(OR(AND(F$4&gt;=$AH279,F$4&lt;$AI279),AND(F$4&gt;=$AJ279,F$4&lt;$AK279)),$AG279,$AF279),0)))</f>
        <v/>
      </c>
      <c r="G279" s="40">
        <f>IF(OR($A279="",$AF279=""),"",IF($AL279=1,0,IF(IF($AE279&gt;$AD279,AND(G$4&gt;=$AD279,G$4&lt;$AE279),OR(G$4&gt;=$AD279,G$4&lt;$AE279)),IF(OR(AND(G$4&gt;=$AH279,G$4&lt;$AI279),AND(G$4&gt;=$AJ279,G$4&lt;$AK279)),$AG279,$AF279),0)))</f>
        <v/>
      </c>
      <c r="H279" s="40">
        <f>IF(OR($A279="",$AF279=""),"",IF($AL279=1,0,IF(IF($AE279&gt;$AD279,AND(H$4&gt;=$AD279,H$4&lt;$AE279),OR(H$4&gt;=$AD279,H$4&lt;$AE279)),IF(OR(AND(H$4&gt;=$AH279,H$4&lt;$AI279),AND(H$4&gt;=$AJ279,H$4&lt;$AK279)),$AG279,$AF279),0)))</f>
        <v/>
      </c>
      <c r="I279" s="40">
        <f>IF(OR($A279="",$AF279=""),"",IF($AL279=1,0,IF(IF($AE279&gt;$AD279,AND(I$4&gt;=$AD279,I$4&lt;$AE279),OR(I$4&gt;=$AD279,I$4&lt;$AE279)),IF(OR(AND(I$4&gt;=$AH279,I$4&lt;$AI279),AND(I$4&gt;=$AJ279,I$4&lt;$AK279)),$AG279,$AF279),0)))</f>
        <v/>
      </c>
      <c r="J279" s="40">
        <f>IF(OR($A279="",$AF279=""),"",IF($AL279=1,0,IF(IF($AE279&gt;$AD279,AND(J$4&gt;=$AD279,J$4&lt;$AE279),OR(J$4&gt;=$AD279,J$4&lt;$AE279)),IF(OR(AND(J$4&gt;=$AH279,J$4&lt;$AI279),AND(J$4&gt;=$AJ279,J$4&lt;$AK279)),$AG279,$AF279),0)))</f>
        <v/>
      </c>
      <c r="K279" s="40">
        <f>IF(OR($A279="",$AF279=""),"",IF($AL279=1,0,IF(IF($AE279&gt;$AD279,AND(K$4&gt;=$AD279,K$4&lt;$AE279),OR(K$4&gt;=$AD279,K$4&lt;$AE279)),IF(OR(AND(K$4&gt;=$AH279,K$4&lt;$AI279),AND(K$4&gt;=$AJ279,K$4&lt;$AK279)),$AG279,$AF279),0)))</f>
        <v/>
      </c>
      <c r="L279" s="40">
        <f>IF(OR($A279="",$AF279=""),"",IF($AL279=1,0,IF(IF($AE279&gt;$AD279,AND(L$4&gt;=$AD279,L$4&lt;$AE279),OR(L$4&gt;=$AD279,L$4&lt;$AE279)),IF(OR(AND(L$4&gt;=$AH279,L$4&lt;$AI279),AND(L$4&gt;=$AJ279,L$4&lt;$AK279)),$AG279,$AF279),0)))</f>
        <v/>
      </c>
      <c r="M279" s="40">
        <f>IF(OR($A279="",$AF279=""),"",IF($AL279=1,0,IF(IF($AE279&gt;$AD279,AND(M$4&gt;=$AD279,M$4&lt;$AE279),OR(M$4&gt;=$AD279,M$4&lt;$AE279)),IF(OR(AND(M$4&gt;=$AH279,M$4&lt;$AI279),AND(M$4&gt;=$AJ279,M$4&lt;$AK279)),$AG279,$AF279),0)))</f>
        <v/>
      </c>
      <c r="N279" s="40">
        <f>IF(OR($A279="",$AF279=""),"",IF($AL279=1,0,IF(IF($AE279&gt;$AD279,AND(N$4&gt;=$AD279,N$4&lt;$AE279),OR(N$4&gt;=$AD279,N$4&lt;$AE279)),IF(OR(AND(N$4&gt;=$AH279,N$4&lt;$AI279),AND(N$4&gt;=$AJ279,N$4&lt;$AK279)),$AG279,$AF279),0)))</f>
        <v/>
      </c>
      <c r="O279" s="40">
        <f>IF(OR($A279="",$AF279=""),"",IF($AL279=1,0,IF(IF($AE279&gt;$AD279,AND(O$4&gt;=$AD279,O$4&lt;$AE279),OR(O$4&gt;=$AD279,O$4&lt;$AE279)),IF(OR(AND(O$4&gt;=$AH279,O$4&lt;$AI279),AND(O$4&gt;=$AJ279,O$4&lt;$AK279)),$AG279,$AF279),0)))</f>
        <v/>
      </c>
      <c r="P279" s="40">
        <f>IF(OR($A279="",$AF279=""),"",IF($AL279=1,0,IF(IF($AE279&gt;$AD279,AND(P$4&gt;=$AD279,P$4&lt;$AE279),OR(P$4&gt;=$AD279,P$4&lt;$AE279)),IF(OR(AND(P$4&gt;=$AH279,P$4&lt;$AI279),AND(P$4&gt;=$AJ279,P$4&lt;$AK279)),$AG279,$AF279),0)))</f>
        <v/>
      </c>
      <c r="Q279" s="40">
        <f>IF(OR($A279="",$AF279=""),"",IF($AL279=1,0,IF(IF($AE279&gt;$AD279,AND(Q$4&gt;=$AD279,Q$4&lt;$AE279),OR(Q$4&gt;=$AD279,Q$4&lt;$AE279)),IF(OR(AND(Q$4&gt;=$AH279,Q$4&lt;$AI279),AND(Q$4&gt;=$AJ279,Q$4&lt;$AK279)),$AG279,$AF279),0)))</f>
        <v/>
      </c>
      <c r="R279" s="40">
        <f>IF(OR($A279="",$AF279=""),"",IF($AL279=1,0,IF(IF($AE279&gt;$AD279,AND(R$4&gt;=$AD279,R$4&lt;$AE279),OR(R$4&gt;=$AD279,R$4&lt;$AE279)),IF(OR(AND(R$4&gt;=$AH279,R$4&lt;$AI279),AND(R$4&gt;=$AJ279,R$4&lt;$AK279)),$AG279,$AF279),0)))</f>
        <v/>
      </c>
      <c r="S279" s="40">
        <f>IF(OR($A279="",$AF279=""),"",IF($AL279=1,0,IF(IF($AE279&gt;$AD279,AND(S$4&gt;=$AD279,S$4&lt;$AE279),OR(S$4&gt;=$AD279,S$4&lt;$AE279)),IF(OR(AND(S$4&gt;=$AH279,S$4&lt;$AI279),AND(S$4&gt;=$AJ279,S$4&lt;$AK279)),$AG279,$AF279),0)))</f>
        <v/>
      </c>
      <c r="T279" s="40">
        <f>IF(OR($A279="",$AF279=""),"",IF($AL279=1,0,IF(IF($AE279&gt;$AD279,AND(T$4&gt;=$AD279,T$4&lt;$AE279),OR(T$4&gt;=$AD279,T$4&lt;$AE279)),IF(OR(AND(T$4&gt;=$AH279,T$4&lt;$AI279),AND(T$4&gt;=$AJ279,T$4&lt;$AK279)),$AG279,$AF279),0)))</f>
        <v/>
      </c>
      <c r="U279" s="40">
        <f>IF(OR($A279="",$AF279=""),"",IF($AL279=1,0,IF(IF($AE279&gt;$AD279,AND(U$4&gt;=$AD279,U$4&lt;$AE279),OR(U$4&gt;=$AD279,U$4&lt;$AE279)),IF(OR(AND(U$4&gt;=$AH279,U$4&lt;$AI279),AND(U$4&gt;=$AJ279,U$4&lt;$AK279)),$AG279,$AF279),0)))</f>
        <v/>
      </c>
      <c r="V279" s="40">
        <f>IF(OR($A279="",$AF279=""),"",IF($AL279=1,0,IF(IF($AE279&gt;$AD279,AND(V$4&gt;=$AD279,V$4&lt;$AE279),OR(V$4&gt;=$AD279,V$4&lt;$AE279)),IF(OR(AND(V$4&gt;=$AH279,V$4&lt;$AI279),AND(V$4&gt;=$AJ279,V$4&lt;$AK279)),$AG279,$AF279),0)))</f>
        <v/>
      </c>
      <c r="W279" s="40">
        <f>IF(OR($A279="",$AF279=""),"",IF($AL279=1,0,IF(IF($AE279&gt;$AD279,AND(W$4&gt;=$AD279,W$4&lt;$AE279),OR(W$4&gt;=$AD279,W$4&lt;$AE279)),IF(OR(AND(W$4&gt;=$AH279,W$4&lt;$AI279),AND(W$4&gt;=$AJ279,W$4&lt;$AK279)),$AG279,$AF279),0)))</f>
        <v/>
      </c>
      <c r="X279" s="40">
        <f>IF(OR($A279="",$AF279=""),"",IF($AL279=1,0,IF(IF($AE279&gt;$AD279,AND(X$4&gt;=$AD279,X$4&lt;$AE279),OR(X$4&gt;=$AD279,X$4&lt;$AE279)),IF(OR(AND(X$4&gt;=$AH279,X$4&lt;$AI279),AND(X$4&gt;=$AJ279,X$4&lt;$AK279)),$AG279,$AF279),0)))</f>
        <v/>
      </c>
      <c r="Y279" s="40">
        <f>IF(OR($A279="",$AF279=""),"",IF($AL279=1,0,IF(IF($AE279&gt;$AD279,AND(Y$4&gt;=$AD279,Y$4&lt;$AE279),OR(Y$4&gt;=$AD279,Y$4&lt;$AE279)),IF(OR(AND(Y$4&gt;=$AH279,Y$4&lt;$AI279),AND(Y$4&gt;=$AJ279,Y$4&lt;$AK279)),$AG279,$AF279),0)))</f>
        <v/>
      </c>
      <c r="Z279" s="40">
        <f>IF(OR($A279="",$AF279=""),"",IF($AL279=1,0,IF(IF($AE279&gt;$AD279,AND(Z$4&gt;=$AD279,Z$4&lt;$AE279),OR(Z$4&gt;=$AD279,Z$4&lt;$AE279)),IF(OR(AND(Z$4&gt;=$AH279,Z$4&lt;$AI279),AND(Z$4&gt;=$AJ279,Z$4&lt;$AK279)),$AG279,$AF279),0)))</f>
        <v/>
      </c>
      <c r="AA279" s="41">
        <f>IF($A279="","",SUM(C279:Z279))</f>
        <v/>
      </c>
      <c r="AC279" s="42" t="n">
        <v>1</v>
      </c>
      <c r="AD279" s="42">
        <f>IF('3 Movimento'!$B$47&lt;&gt;"",'3 Movimento'!$B$47,IF('1 Loja'!B$16="",0,'1 Loja'!B$16))*24</f>
        <v/>
      </c>
      <c r="AE279" s="42">
        <f>IF('3 Movimento'!$C$47&lt;&gt;"",'3 Movimento'!$C$47,IF('1 Loja'!B$17="",0,'1 Loja'!B$17))*24</f>
        <v/>
      </c>
      <c r="AF279" s="42">
        <f>IF('3 Movimento'!$D$47="","",'3 Movimento'!$D$47)</f>
        <v/>
      </c>
      <c r="AG279" s="42">
        <f>IF('3 Movimento'!$E$47="",AF279,'3 Movimento'!$E$47)</f>
        <v/>
      </c>
      <c r="AH279" s="42">
        <f>IF('1 Loja'!B$18="",-1,'1 Loja'!B$18*24)</f>
        <v/>
      </c>
      <c r="AI279" s="42">
        <f>IF('1 Loja'!B$19="",-1,'1 Loja'!B$19*24)</f>
        <v/>
      </c>
      <c r="AJ279" s="42">
        <f>IF('1 Loja'!B$20="",-1,'1 Loja'!B$20*24)</f>
        <v/>
      </c>
      <c r="AK279" s="42">
        <f>IF('1 Loja'!B$21="",-1,'1 Loja'!B$21*24)</f>
        <v/>
      </c>
      <c r="AL279" s="42">
        <f>IF(AND('3 Movimento'!$B$47="",'3 Movimento'!$C$47="",OR('1 Loja'!B$16="",'1 Loja'!B$17="")),1,0)</f>
        <v/>
      </c>
    </row>
    <row r="280">
      <c r="A280" s="39">
        <f>IF('3 Movimento'!$A$47="","",'3 Movimento'!$A$47)</f>
        <v/>
      </c>
      <c r="B280" s="39" t="inlineStr">
        <is>
          <t>Terça</t>
        </is>
      </c>
      <c r="C280" s="40">
        <f>IF(OR($A280="",$AF280=""),"",IF($AL280=1,0,IF(IF($AE280&gt;$AD280,AND(C$4&gt;=$AD280,C$4&lt;$AE280),OR(C$4&gt;=$AD280,C$4&lt;$AE280)),IF(OR(AND(C$4&gt;=$AH280,C$4&lt;$AI280),AND(C$4&gt;=$AJ280,C$4&lt;$AK280)),$AG280,$AF280),0)))</f>
        <v/>
      </c>
      <c r="D280" s="40">
        <f>IF(OR($A280="",$AF280=""),"",IF($AL280=1,0,IF(IF($AE280&gt;$AD280,AND(D$4&gt;=$AD280,D$4&lt;$AE280),OR(D$4&gt;=$AD280,D$4&lt;$AE280)),IF(OR(AND(D$4&gt;=$AH280,D$4&lt;$AI280),AND(D$4&gt;=$AJ280,D$4&lt;$AK280)),$AG280,$AF280),0)))</f>
        <v/>
      </c>
      <c r="E280" s="40">
        <f>IF(OR($A280="",$AF280=""),"",IF($AL280=1,0,IF(IF($AE280&gt;$AD280,AND(E$4&gt;=$AD280,E$4&lt;$AE280),OR(E$4&gt;=$AD280,E$4&lt;$AE280)),IF(OR(AND(E$4&gt;=$AH280,E$4&lt;$AI280),AND(E$4&gt;=$AJ280,E$4&lt;$AK280)),$AG280,$AF280),0)))</f>
        <v/>
      </c>
      <c r="F280" s="40">
        <f>IF(OR($A280="",$AF280=""),"",IF($AL280=1,0,IF(IF($AE280&gt;$AD280,AND(F$4&gt;=$AD280,F$4&lt;$AE280),OR(F$4&gt;=$AD280,F$4&lt;$AE280)),IF(OR(AND(F$4&gt;=$AH280,F$4&lt;$AI280),AND(F$4&gt;=$AJ280,F$4&lt;$AK280)),$AG280,$AF280),0)))</f>
        <v/>
      </c>
      <c r="G280" s="40">
        <f>IF(OR($A280="",$AF280=""),"",IF($AL280=1,0,IF(IF($AE280&gt;$AD280,AND(G$4&gt;=$AD280,G$4&lt;$AE280),OR(G$4&gt;=$AD280,G$4&lt;$AE280)),IF(OR(AND(G$4&gt;=$AH280,G$4&lt;$AI280),AND(G$4&gt;=$AJ280,G$4&lt;$AK280)),$AG280,$AF280),0)))</f>
        <v/>
      </c>
      <c r="H280" s="40">
        <f>IF(OR($A280="",$AF280=""),"",IF($AL280=1,0,IF(IF($AE280&gt;$AD280,AND(H$4&gt;=$AD280,H$4&lt;$AE280),OR(H$4&gt;=$AD280,H$4&lt;$AE280)),IF(OR(AND(H$4&gt;=$AH280,H$4&lt;$AI280),AND(H$4&gt;=$AJ280,H$4&lt;$AK280)),$AG280,$AF280),0)))</f>
        <v/>
      </c>
      <c r="I280" s="40">
        <f>IF(OR($A280="",$AF280=""),"",IF($AL280=1,0,IF(IF($AE280&gt;$AD280,AND(I$4&gt;=$AD280,I$4&lt;$AE280),OR(I$4&gt;=$AD280,I$4&lt;$AE280)),IF(OR(AND(I$4&gt;=$AH280,I$4&lt;$AI280),AND(I$4&gt;=$AJ280,I$4&lt;$AK280)),$AG280,$AF280),0)))</f>
        <v/>
      </c>
      <c r="J280" s="40">
        <f>IF(OR($A280="",$AF280=""),"",IF($AL280=1,0,IF(IF($AE280&gt;$AD280,AND(J$4&gt;=$AD280,J$4&lt;$AE280),OR(J$4&gt;=$AD280,J$4&lt;$AE280)),IF(OR(AND(J$4&gt;=$AH280,J$4&lt;$AI280),AND(J$4&gt;=$AJ280,J$4&lt;$AK280)),$AG280,$AF280),0)))</f>
        <v/>
      </c>
      <c r="K280" s="40">
        <f>IF(OR($A280="",$AF280=""),"",IF($AL280=1,0,IF(IF($AE280&gt;$AD280,AND(K$4&gt;=$AD280,K$4&lt;$AE280),OR(K$4&gt;=$AD280,K$4&lt;$AE280)),IF(OR(AND(K$4&gt;=$AH280,K$4&lt;$AI280),AND(K$4&gt;=$AJ280,K$4&lt;$AK280)),$AG280,$AF280),0)))</f>
        <v/>
      </c>
      <c r="L280" s="40">
        <f>IF(OR($A280="",$AF280=""),"",IF($AL280=1,0,IF(IF($AE280&gt;$AD280,AND(L$4&gt;=$AD280,L$4&lt;$AE280),OR(L$4&gt;=$AD280,L$4&lt;$AE280)),IF(OR(AND(L$4&gt;=$AH280,L$4&lt;$AI280),AND(L$4&gt;=$AJ280,L$4&lt;$AK280)),$AG280,$AF280),0)))</f>
        <v/>
      </c>
      <c r="M280" s="40">
        <f>IF(OR($A280="",$AF280=""),"",IF($AL280=1,0,IF(IF($AE280&gt;$AD280,AND(M$4&gt;=$AD280,M$4&lt;$AE280),OR(M$4&gt;=$AD280,M$4&lt;$AE280)),IF(OR(AND(M$4&gt;=$AH280,M$4&lt;$AI280),AND(M$4&gt;=$AJ280,M$4&lt;$AK280)),$AG280,$AF280),0)))</f>
        <v/>
      </c>
      <c r="N280" s="40">
        <f>IF(OR($A280="",$AF280=""),"",IF($AL280=1,0,IF(IF($AE280&gt;$AD280,AND(N$4&gt;=$AD280,N$4&lt;$AE280),OR(N$4&gt;=$AD280,N$4&lt;$AE280)),IF(OR(AND(N$4&gt;=$AH280,N$4&lt;$AI280),AND(N$4&gt;=$AJ280,N$4&lt;$AK280)),$AG280,$AF280),0)))</f>
        <v/>
      </c>
      <c r="O280" s="40">
        <f>IF(OR($A280="",$AF280=""),"",IF($AL280=1,0,IF(IF($AE280&gt;$AD280,AND(O$4&gt;=$AD280,O$4&lt;$AE280),OR(O$4&gt;=$AD280,O$4&lt;$AE280)),IF(OR(AND(O$4&gt;=$AH280,O$4&lt;$AI280),AND(O$4&gt;=$AJ280,O$4&lt;$AK280)),$AG280,$AF280),0)))</f>
        <v/>
      </c>
      <c r="P280" s="40">
        <f>IF(OR($A280="",$AF280=""),"",IF($AL280=1,0,IF(IF($AE280&gt;$AD280,AND(P$4&gt;=$AD280,P$4&lt;$AE280),OR(P$4&gt;=$AD280,P$4&lt;$AE280)),IF(OR(AND(P$4&gt;=$AH280,P$4&lt;$AI280),AND(P$4&gt;=$AJ280,P$4&lt;$AK280)),$AG280,$AF280),0)))</f>
        <v/>
      </c>
      <c r="Q280" s="40">
        <f>IF(OR($A280="",$AF280=""),"",IF($AL280=1,0,IF(IF($AE280&gt;$AD280,AND(Q$4&gt;=$AD280,Q$4&lt;$AE280),OR(Q$4&gt;=$AD280,Q$4&lt;$AE280)),IF(OR(AND(Q$4&gt;=$AH280,Q$4&lt;$AI280),AND(Q$4&gt;=$AJ280,Q$4&lt;$AK280)),$AG280,$AF280),0)))</f>
        <v/>
      </c>
      <c r="R280" s="40">
        <f>IF(OR($A280="",$AF280=""),"",IF($AL280=1,0,IF(IF($AE280&gt;$AD280,AND(R$4&gt;=$AD280,R$4&lt;$AE280),OR(R$4&gt;=$AD280,R$4&lt;$AE280)),IF(OR(AND(R$4&gt;=$AH280,R$4&lt;$AI280),AND(R$4&gt;=$AJ280,R$4&lt;$AK280)),$AG280,$AF280),0)))</f>
        <v/>
      </c>
      <c r="S280" s="40">
        <f>IF(OR($A280="",$AF280=""),"",IF($AL280=1,0,IF(IF($AE280&gt;$AD280,AND(S$4&gt;=$AD280,S$4&lt;$AE280),OR(S$4&gt;=$AD280,S$4&lt;$AE280)),IF(OR(AND(S$4&gt;=$AH280,S$4&lt;$AI280),AND(S$4&gt;=$AJ280,S$4&lt;$AK280)),$AG280,$AF280),0)))</f>
        <v/>
      </c>
      <c r="T280" s="40">
        <f>IF(OR($A280="",$AF280=""),"",IF($AL280=1,0,IF(IF($AE280&gt;$AD280,AND(T$4&gt;=$AD280,T$4&lt;$AE280),OR(T$4&gt;=$AD280,T$4&lt;$AE280)),IF(OR(AND(T$4&gt;=$AH280,T$4&lt;$AI280),AND(T$4&gt;=$AJ280,T$4&lt;$AK280)),$AG280,$AF280),0)))</f>
        <v/>
      </c>
      <c r="U280" s="40">
        <f>IF(OR($A280="",$AF280=""),"",IF($AL280=1,0,IF(IF($AE280&gt;$AD280,AND(U$4&gt;=$AD280,U$4&lt;$AE280),OR(U$4&gt;=$AD280,U$4&lt;$AE280)),IF(OR(AND(U$4&gt;=$AH280,U$4&lt;$AI280),AND(U$4&gt;=$AJ280,U$4&lt;$AK280)),$AG280,$AF280),0)))</f>
        <v/>
      </c>
      <c r="V280" s="40">
        <f>IF(OR($A280="",$AF280=""),"",IF($AL280=1,0,IF(IF($AE280&gt;$AD280,AND(V$4&gt;=$AD280,V$4&lt;$AE280),OR(V$4&gt;=$AD280,V$4&lt;$AE280)),IF(OR(AND(V$4&gt;=$AH280,V$4&lt;$AI280),AND(V$4&gt;=$AJ280,V$4&lt;$AK280)),$AG280,$AF280),0)))</f>
        <v/>
      </c>
      <c r="W280" s="40">
        <f>IF(OR($A280="",$AF280=""),"",IF($AL280=1,0,IF(IF($AE280&gt;$AD280,AND(W$4&gt;=$AD280,W$4&lt;$AE280),OR(W$4&gt;=$AD280,W$4&lt;$AE280)),IF(OR(AND(W$4&gt;=$AH280,W$4&lt;$AI280),AND(W$4&gt;=$AJ280,W$4&lt;$AK280)),$AG280,$AF280),0)))</f>
        <v/>
      </c>
      <c r="X280" s="40">
        <f>IF(OR($A280="",$AF280=""),"",IF($AL280=1,0,IF(IF($AE280&gt;$AD280,AND(X$4&gt;=$AD280,X$4&lt;$AE280),OR(X$4&gt;=$AD280,X$4&lt;$AE280)),IF(OR(AND(X$4&gt;=$AH280,X$4&lt;$AI280),AND(X$4&gt;=$AJ280,X$4&lt;$AK280)),$AG280,$AF280),0)))</f>
        <v/>
      </c>
      <c r="Y280" s="40">
        <f>IF(OR($A280="",$AF280=""),"",IF($AL280=1,0,IF(IF($AE280&gt;$AD280,AND(Y$4&gt;=$AD280,Y$4&lt;$AE280),OR(Y$4&gt;=$AD280,Y$4&lt;$AE280)),IF(OR(AND(Y$4&gt;=$AH280,Y$4&lt;$AI280),AND(Y$4&gt;=$AJ280,Y$4&lt;$AK280)),$AG280,$AF280),0)))</f>
        <v/>
      </c>
      <c r="Z280" s="40">
        <f>IF(OR($A280="",$AF280=""),"",IF($AL280=1,0,IF(IF($AE280&gt;$AD280,AND(Z$4&gt;=$AD280,Z$4&lt;$AE280),OR(Z$4&gt;=$AD280,Z$4&lt;$AE280)),IF(OR(AND(Z$4&gt;=$AH280,Z$4&lt;$AI280),AND(Z$4&gt;=$AJ280,Z$4&lt;$AK280)),$AG280,$AF280),0)))</f>
        <v/>
      </c>
      <c r="AA280" s="41">
        <f>IF($A280="","",SUM(C280:Z280))</f>
        <v/>
      </c>
      <c r="AC280" s="42" t="n">
        <v>1</v>
      </c>
      <c r="AD280" s="42">
        <f>IF('3 Movimento'!$B$47&lt;&gt;"",'3 Movimento'!$B$47,IF('1 Loja'!B$16="",0,'1 Loja'!B$16))*24</f>
        <v/>
      </c>
      <c r="AE280" s="42">
        <f>IF('3 Movimento'!$C$47&lt;&gt;"",'3 Movimento'!$C$47,IF('1 Loja'!B$17="",0,'1 Loja'!B$17))*24</f>
        <v/>
      </c>
      <c r="AF280" s="42">
        <f>IF('3 Movimento'!$D$47="","",'3 Movimento'!$D$47)</f>
        <v/>
      </c>
      <c r="AG280" s="42">
        <f>IF('3 Movimento'!$E$47="",AF280,'3 Movimento'!$E$47)</f>
        <v/>
      </c>
      <c r="AH280" s="42">
        <f>IF('1 Loja'!B$18="",-1,'1 Loja'!B$18*24)</f>
        <v/>
      </c>
      <c r="AI280" s="42">
        <f>IF('1 Loja'!B$19="",-1,'1 Loja'!B$19*24)</f>
        <v/>
      </c>
      <c r="AJ280" s="42">
        <f>IF('1 Loja'!B$20="",-1,'1 Loja'!B$20*24)</f>
        <v/>
      </c>
      <c r="AK280" s="42">
        <f>IF('1 Loja'!B$21="",-1,'1 Loja'!B$21*24)</f>
        <v/>
      </c>
      <c r="AL280" s="42">
        <f>IF(AND('3 Movimento'!$B$47="",'3 Movimento'!$C$47="",OR('1 Loja'!B$16="",'1 Loja'!B$17="")),1,0)</f>
        <v/>
      </c>
    </row>
    <row r="281">
      <c r="A281" s="39">
        <f>IF('3 Movimento'!$A$47="","",'3 Movimento'!$A$47)</f>
        <v/>
      </c>
      <c r="B281" s="39" t="inlineStr">
        <is>
          <t>Quarta</t>
        </is>
      </c>
      <c r="C281" s="40">
        <f>IF(OR($A281="",$AF281=""),"",IF($AL281=1,0,IF(IF($AE281&gt;$AD281,AND(C$4&gt;=$AD281,C$4&lt;$AE281),OR(C$4&gt;=$AD281,C$4&lt;$AE281)),IF(OR(AND(C$4&gt;=$AH281,C$4&lt;$AI281),AND(C$4&gt;=$AJ281,C$4&lt;$AK281)),$AG281,$AF281),0)))</f>
        <v/>
      </c>
      <c r="D281" s="40">
        <f>IF(OR($A281="",$AF281=""),"",IF($AL281=1,0,IF(IF($AE281&gt;$AD281,AND(D$4&gt;=$AD281,D$4&lt;$AE281),OR(D$4&gt;=$AD281,D$4&lt;$AE281)),IF(OR(AND(D$4&gt;=$AH281,D$4&lt;$AI281),AND(D$4&gt;=$AJ281,D$4&lt;$AK281)),$AG281,$AF281),0)))</f>
        <v/>
      </c>
      <c r="E281" s="40">
        <f>IF(OR($A281="",$AF281=""),"",IF($AL281=1,0,IF(IF($AE281&gt;$AD281,AND(E$4&gt;=$AD281,E$4&lt;$AE281),OR(E$4&gt;=$AD281,E$4&lt;$AE281)),IF(OR(AND(E$4&gt;=$AH281,E$4&lt;$AI281),AND(E$4&gt;=$AJ281,E$4&lt;$AK281)),$AG281,$AF281),0)))</f>
        <v/>
      </c>
      <c r="F281" s="40">
        <f>IF(OR($A281="",$AF281=""),"",IF($AL281=1,0,IF(IF($AE281&gt;$AD281,AND(F$4&gt;=$AD281,F$4&lt;$AE281),OR(F$4&gt;=$AD281,F$4&lt;$AE281)),IF(OR(AND(F$4&gt;=$AH281,F$4&lt;$AI281),AND(F$4&gt;=$AJ281,F$4&lt;$AK281)),$AG281,$AF281),0)))</f>
        <v/>
      </c>
      <c r="G281" s="40">
        <f>IF(OR($A281="",$AF281=""),"",IF($AL281=1,0,IF(IF($AE281&gt;$AD281,AND(G$4&gt;=$AD281,G$4&lt;$AE281),OR(G$4&gt;=$AD281,G$4&lt;$AE281)),IF(OR(AND(G$4&gt;=$AH281,G$4&lt;$AI281),AND(G$4&gt;=$AJ281,G$4&lt;$AK281)),$AG281,$AF281),0)))</f>
        <v/>
      </c>
      <c r="H281" s="40">
        <f>IF(OR($A281="",$AF281=""),"",IF($AL281=1,0,IF(IF($AE281&gt;$AD281,AND(H$4&gt;=$AD281,H$4&lt;$AE281),OR(H$4&gt;=$AD281,H$4&lt;$AE281)),IF(OR(AND(H$4&gt;=$AH281,H$4&lt;$AI281),AND(H$4&gt;=$AJ281,H$4&lt;$AK281)),$AG281,$AF281),0)))</f>
        <v/>
      </c>
      <c r="I281" s="40">
        <f>IF(OR($A281="",$AF281=""),"",IF($AL281=1,0,IF(IF($AE281&gt;$AD281,AND(I$4&gt;=$AD281,I$4&lt;$AE281),OR(I$4&gt;=$AD281,I$4&lt;$AE281)),IF(OR(AND(I$4&gt;=$AH281,I$4&lt;$AI281),AND(I$4&gt;=$AJ281,I$4&lt;$AK281)),$AG281,$AF281),0)))</f>
        <v/>
      </c>
      <c r="J281" s="40">
        <f>IF(OR($A281="",$AF281=""),"",IF($AL281=1,0,IF(IF($AE281&gt;$AD281,AND(J$4&gt;=$AD281,J$4&lt;$AE281),OR(J$4&gt;=$AD281,J$4&lt;$AE281)),IF(OR(AND(J$4&gt;=$AH281,J$4&lt;$AI281),AND(J$4&gt;=$AJ281,J$4&lt;$AK281)),$AG281,$AF281),0)))</f>
        <v/>
      </c>
      <c r="K281" s="40">
        <f>IF(OR($A281="",$AF281=""),"",IF($AL281=1,0,IF(IF($AE281&gt;$AD281,AND(K$4&gt;=$AD281,K$4&lt;$AE281),OR(K$4&gt;=$AD281,K$4&lt;$AE281)),IF(OR(AND(K$4&gt;=$AH281,K$4&lt;$AI281),AND(K$4&gt;=$AJ281,K$4&lt;$AK281)),$AG281,$AF281),0)))</f>
        <v/>
      </c>
      <c r="L281" s="40">
        <f>IF(OR($A281="",$AF281=""),"",IF($AL281=1,0,IF(IF($AE281&gt;$AD281,AND(L$4&gt;=$AD281,L$4&lt;$AE281),OR(L$4&gt;=$AD281,L$4&lt;$AE281)),IF(OR(AND(L$4&gt;=$AH281,L$4&lt;$AI281),AND(L$4&gt;=$AJ281,L$4&lt;$AK281)),$AG281,$AF281),0)))</f>
        <v/>
      </c>
      <c r="M281" s="40">
        <f>IF(OR($A281="",$AF281=""),"",IF($AL281=1,0,IF(IF($AE281&gt;$AD281,AND(M$4&gt;=$AD281,M$4&lt;$AE281),OR(M$4&gt;=$AD281,M$4&lt;$AE281)),IF(OR(AND(M$4&gt;=$AH281,M$4&lt;$AI281),AND(M$4&gt;=$AJ281,M$4&lt;$AK281)),$AG281,$AF281),0)))</f>
        <v/>
      </c>
      <c r="N281" s="40">
        <f>IF(OR($A281="",$AF281=""),"",IF($AL281=1,0,IF(IF($AE281&gt;$AD281,AND(N$4&gt;=$AD281,N$4&lt;$AE281),OR(N$4&gt;=$AD281,N$4&lt;$AE281)),IF(OR(AND(N$4&gt;=$AH281,N$4&lt;$AI281),AND(N$4&gt;=$AJ281,N$4&lt;$AK281)),$AG281,$AF281),0)))</f>
        <v/>
      </c>
      <c r="O281" s="40">
        <f>IF(OR($A281="",$AF281=""),"",IF($AL281=1,0,IF(IF($AE281&gt;$AD281,AND(O$4&gt;=$AD281,O$4&lt;$AE281),OR(O$4&gt;=$AD281,O$4&lt;$AE281)),IF(OR(AND(O$4&gt;=$AH281,O$4&lt;$AI281),AND(O$4&gt;=$AJ281,O$4&lt;$AK281)),$AG281,$AF281),0)))</f>
        <v/>
      </c>
      <c r="P281" s="40">
        <f>IF(OR($A281="",$AF281=""),"",IF($AL281=1,0,IF(IF($AE281&gt;$AD281,AND(P$4&gt;=$AD281,P$4&lt;$AE281),OR(P$4&gt;=$AD281,P$4&lt;$AE281)),IF(OR(AND(P$4&gt;=$AH281,P$4&lt;$AI281),AND(P$4&gt;=$AJ281,P$4&lt;$AK281)),$AG281,$AF281),0)))</f>
        <v/>
      </c>
      <c r="Q281" s="40">
        <f>IF(OR($A281="",$AF281=""),"",IF($AL281=1,0,IF(IF($AE281&gt;$AD281,AND(Q$4&gt;=$AD281,Q$4&lt;$AE281),OR(Q$4&gt;=$AD281,Q$4&lt;$AE281)),IF(OR(AND(Q$4&gt;=$AH281,Q$4&lt;$AI281),AND(Q$4&gt;=$AJ281,Q$4&lt;$AK281)),$AG281,$AF281),0)))</f>
        <v/>
      </c>
      <c r="R281" s="40">
        <f>IF(OR($A281="",$AF281=""),"",IF($AL281=1,0,IF(IF($AE281&gt;$AD281,AND(R$4&gt;=$AD281,R$4&lt;$AE281),OR(R$4&gt;=$AD281,R$4&lt;$AE281)),IF(OR(AND(R$4&gt;=$AH281,R$4&lt;$AI281),AND(R$4&gt;=$AJ281,R$4&lt;$AK281)),$AG281,$AF281),0)))</f>
        <v/>
      </c>
      <c r="S281" s="40">
        <f>IF(OR($A281="",$AF281=""),"",IF($AL281=1,0,IF(IF($AE281&gt;$AD281,AND(S$4&gt;=$AD281,S$4&lt;$AE281),OR(S$4&gt;=$AD281,S$4&lt;$AE281)),IF(OR(AND(S$4&gt;=$AH281,S$4&lt;$AI281),AND(S$4&gt;=$AJ281,S$4&lt;$AK281)),$AG281,$AF281),0)))</f>
        <v/>
      </c>
      <c r="T281" s="40">
        <f>IF(OR($A281="",$AF281=""),"",IF($AL281=1,0,IF(IF($AE281&gt;$AD281,AND(T$4&gt;=$AD281,T$4&lt;$AE281),OR(T$4&gt;=$AD281,T$4&lt;$AE281)),IF(OR(AND(T$4&gt;=$AH281,T$4&lt;$AI281),AND(T$4&gt;=$AJ281,T$4&lt;$AK281)),$AG281,$AF281),0)))</f>
        <v/>
      </c>
      <c r="U281" s="40">
        <f>IF(OR($A281="",$AF281=""),"",IF($AL281=1,0,IF(IF($AE281&gt;$AD281,AND(U$4&gt;=$AD281,U$4&lt;$AE281),OR(U$4&gt;=$AD281,U$4&lt;$AE281)),IF(OR(AND(U$4&gt;=$AH281,U$4&lt;$AI281),AND(U$4&gt;=$AJ281,U$4&lt;$AK281)),$AG281,$AF281),0)))</f>
        <v/>
      </c>
      <c r="V281" s="40">
        <f>IF(OR($A281="",$AF281=""),"",IF($AL281=1,0,IF(IF($AE281&gt;$AD281,AND(V$4&gt;=$AD281,V$4&lt;$AE281),OR(V$4&gt;=$AD281,V$4&lt;$AE281)),IF(OR(AND(V$4&gt;=$AH281,V$4&lt;$AI281),AND(V$4&gt;=$AJ281,V$4&lt;$AK281)),$AG281,$AF281),0)))</f>
        <v/>
      </c>
      <c r="W281" s="40">
        <f>IF(OR($A281="",$AF281=""),"",IF($AL281=1,0,IF(IF($AE281&gt;$AD281,AND(W$4&gt;=$AD281,W$4&lt;$AE281),OR(W$4&gt;=$AD281,W$4&lt;$AE281)),IF(OR(AND(W$4&gt;=$AH281,W$4&lt;$AI281),AND(W$4&gt;=$AJ281,W$4&lt;$AK281)),$AG281,$AF281),0)))</f>
        <v/>
      </c>
      <c r="X281" s="40">
        <f>IF(OR($A281="",$AF281=""),"",IF($AL281=1,0,IF(IF($AE281&gt;$AD281,AND(X$4&gt;=$AD281,X$4&lt;$AE281),OR(X$4&gt;=$AD281,X$4&lt;$AE281)),IF(OR(AND(X$4&gt;=$AH281,X$4&lt;$AI281),AND(X$4&gt;=$AJ281,X$4&lt;$AK281)),$AG281,$AF281),0)))</f>
        <v/>
      </c>
      <c r="Y281" s="40">
        <f>IF(OR($A281="",$AF281=""),"",IF($AL281=1,0,IF(IF($AE281&gt;$AD281,AND(Y$4&gt;=$AD281,Y$4&lt;$AE281),OR(Y$4&gt;=$AD281,Y$4&lt;$AE281)),IF(OR(AND(Y$4&gt;=$AH281,Y$4&lt;$AI281),AND(Y$4&gt;=$AJ281,Y$4&lt;$AK281)),$AG281,$AF281),0)))</f>
        <v/>
      </c>
      <c r="Z281" s="40">
        <f>IF(OR($A281="",$AF281=""),"",IF($AL281=1,0,IF(IF($AE281&gt;$AD281,AND(Z$4&gt;=$AD281,Z$4&lt;$AE281),OR(Z$4&gt;=$AD281,Z$4&lt;$AE281)),IF(OR(AND(Z$4&gt;=$AH281,Z$4&lt;$AI281),AND(Z$4&gt;=$AJ281,Z$4&lt;$AK281)),$AG281,$AF281),0)))</f>
        <v/>
      </c>
      <c r="AA281" s="41">
        <f>IF($A281="","",SUM(C281:Z281))</f>
        <v/>
      </c>
      <c r="AC281" s="42" t="n">
        <v>1</v>
      </c>
      <c r="AD281" s="42">
        <f>IF('3 Movimento'!$B$47&lt;&gt;"",'3 Movimento'!$B$47,IF('1 Loja'!B$16="",0,'1 Loja'!B$16))*24</f>
        <v/>
      </c>
      <c r="AE281" s="42">
        <f>IF('3 Movimento'!$C$47&lt;&gt;"",'3 Movimento'!$C$47,IF('1 Loja'!B$17="",0,'1 Loja'!B$17))*24</f>
        <v/>
      </c>
      <c r="AF281" s="42">
        <f>IF('3 Movimento'!$D$47="","",'3 Movimento'!$D$47)</f>
        <v/>
      </c>
      <c r="AG281" s="42">
        <f>IF('3 Movimento'!$E$47="",AF281,'3 Movimento'!$E$47)</f>
        <v/>
      </c>
      <c r="AH281" s="42">
        <f>IF('1 Loja'!B$18="",-1,'1 Loja'!B$18*24)</f>
        <v/>
      </c>
      <c r="AI281" s="42">
        <f>IF('1 Loja'!B$19="",-1,'1 Loja'!B$19*24)</f>
        <v/>
      </c>
      <c r="AJ281" s="42">
        <f>IF('1 Loja'!B$20="",-1,'1 Loja'!B$20*24)</f>
        <v/>
      </c>
      <c r="AK281" s="42">
        <f>IF('1 Loja'!B$21="",-1,'1 Loja'!B$21*24)</f>
        <v/>
      </c>
      <c r="AL281" s="42">
        <f>IF(AND('3 Movimento'!$B$47="",'3 Movimento'!$C$47="",OR('1 Loja'!B$16="",'1 Loja'!B$17="")),1,0)</f>
        <v/>
      </c>
    </row>
    <row r="282">
      <c r="A282" s="39">
        <f>IF('3 Movimento'!$A$47="","",'3 Movimento'!$A$47)</f>
        <v/>
      </c>
      <c r="B282" s="39" t="inlineStr">
        <is>
          <t>Quinta</t>
        </is>
      </c>
      <c r="C282" s="40">
        <f>IF(OR($A282="",$AF282=""),"",IF($AL282=1,0,IF(IF($AE282&gt;$AD282,AND(C$4&gt;=$AD282,C$4&lt;$AE282),OR(C$4&gt;=$AD282,C$4&lt;$AE282)),IF(OR(AND(C$4&gt;=$AH282,C$4&lt;$AI282),AND(C$4&gt;=$AJ282,C$4&lt;$AK282)),$AG282,$AF282),0)))</f>
        <v/>
      </c>
      <c r="D282" s="40">
        <f>IF(OR($A282="",$AF282=""),"",IF($AL282=1,0,IF(IF($AE282&gt;$AD282,AND(D$4&gt;=$AD282,D$4&lt;$AE282),OR(D$4&gt;=$AD282,D$4&lt;$AE282)),IF(OR(AND(D$4&gt;=$AH282,D$4&lt;$AI282),AND(D$4&gt;=$AJ282,D$4&lt;$AK282)),$AG282,$AF282),0)))</f>
        <v/>
      </c>
      <c r="E282" s="40">
        <f>IF(OR($A282="",$AF282=""),"",IF($AL282=1,0,IF(IF($AE282&gt;$AD282,AND(E$4&gt;=$AD282,E$4&lt;$AE282),OR(E$4&gt;=$AD282,E$4&lt;$AE282)),IF(OR(AND(E$4&gt;=$AH282,E$4&lt;$AI282),AND(E$4&gt;=$AJ282,E$4&lt;$AK282)),$AG282,$AF282),0)))</f>
        <v/>
      </c>
      <c r="F282" s="40">
        <f>IF(OR($A282="",$AF282=""),"",IF($AL282=1,0,IF(IF($AE282&gt;$AD282,AND(F$4&gt;=$AD282,F$4&lt;$AE282),OR(F$4&gt;=$AD282,F$4&lt;$AE282)),IF(OR(AND(F$4&gt;=$AH282,F$4&lt;$AI282),AND(F$4&gt;=$AJ282,F$4&lt;$AK282)),$AG282,$AF282),0)))</f>
        <v/>
      </c>
      <c r="G282" s="40">
        <f>IF(OR($A282="",$AF282=""),"",IF($AL282=1,0,IF(IF($AE282&gt;$AD282,AND(G$4&gt;=$AD282,G$4&lt;$AE282),OR(G$4&gt;=$AD282,G$4&lt;$AE282)),IF(OR(AND(G$4&gt;=$AH282,G$4&lt;$AI282),AND(G$4&gt;=$AJ282,G$4&lt;$AK282)),$AG282,$AF282),0)))</f>
        <v/>
      </c>
      <c r="H282" s="40">
        <f>IF(OR($A282="",$AF282=""),"",IF($AL282=1,0,IF(IF($AE282&gt;$AD282,AND(H$4&gt;=$AD282,H$4&lt;$AE282),OR(H$4&gt;=$AD282,H$4&lt;$AE282)),IF(OR(AND(H$4&gt;=$AH282,H$4&lt;$AI282),AND(H$4&gt;=$AJ282,H$4&lt;$AK282)),$AG282,$AF282),0)))</f>
        <v/>
      </c>
      <c r="I282" s="40">
        <f>IF(OR($A282="",$AF282=""),"",IF($AL282=1,0,IF(IF($AE282&gt;$AD282,AND(I$4&gt;=$AD282,I$4&lt;$AE282),OR(I$4&gt;=$AD282,I$4&lt;$AE282)),IF(OR(AND(I$4&gt;=$AH282,I$4&lt;$AI282),AND(I$4&gt;=$AJ282,I$4&lt;$AK282)),$AG282,$AF282),0)))</f>
        <v/>
      </c>
      <c r="J282" s="40">
        <f>IF(OR($A282="",$AF282=""),"",IF($AL282=1,0,IF(IF($AE282&gt;$AD282,AND(J$4&gt;=$AD282,J$4&lt;$AE282),OR(J$4&gt;=$AD282,J$4&lt;$AE282)),IF(OR(AND(J$4&gt;=$AH282,J$4&lt;$AI282),AND(J$4&gt;=$AJ282,J$4&lt;$AK282)),$AG282,$AF282),0)))</f>
        <v/>
      </c>
      <c r="K282" s="40">
        <f>IF(OR($A282="",$AF282=""),"",IF($AL282=1,0,IF(IF($AE282&gt;$AD282,AND(K$4&gt;=$AD282,K$4&lt;$AE282),OR(K$4&gt;=$AD282,K$4&lt;$AE282)),IF(OR(AND(K$4&gt;=$AH282,K$4&lt;$AI282),AND(K$4&gt;=$AJ282,K$4&lt;$AK282)),$AG282,$AF282),0)))</f>
        <v/>
      </c>
      <c r="L282" s="40">
        <f>IF(OR($A282="",$AF282=""),"",IF($AL282=1,0,IF(IF($AE282&gt;$AD282,AND(L$4&gt;=$AD282,L$4&lt;$AE282),OR(L$4&gt;=$AD282,L$4&lt;$AE282)),IF(OR(AND(L$4&gt;=$AH282,L$4&lt;$AI282),AND(L$4&gt;=$AJ282,L$4&lt;$AK282)),$AG282,$AF282),0)))</f>
        <v/>
      </c>
      <c r="M282" s="40">
        <f>IF(OR($A282="",$AF282=""),"",IF($AL282=1,0,IF(IF($AE282&gt;$AD282,AND(M$4&gt;=$AD282,M$4&lt;$AE282),OR(M$4&gt;=$AD282,M$4&lt;$AE282)),IF(OR(AND(M$4&gt;=$AH282,M$4&lt;$AI282),AND(M$4&gt;=$AJ282,M$4&lt;$AK282)),$AG282,$AF282),0)))</f>
        <v/>
      </c>
      <c r="N282" s="40">
        <f>IF(OR($A282="",$AF282=""),"",IF($AL282=1,0,IF(IF($AE282&gt;$AD282,AND(N$4&gt;=$AD282,N$4&lt;$AE282),OR(N$4&gt;=$AD282,N$4&lt;$AE282)),IF(OR(AND(N$4&gt;=$AH282,N$4&lt;$AI282),AND(N$4&gt;=$AJ282,N$4&lt;$AK282)),$AG282,$AF282),0)))</f>
        <v/>
      </c>
      <c r="O282" s="40">
        <f>IF(OR($A282="",$AF282=""),"",IF($AL282=1,0,IF(IF($AE282&gt;$AD282,AND(O$4&gt;=$AD282,O$4&lt;$AE282),OR(O$4&gt;=$AD282,O$4&lt;$AE282)),IF(OR(AND(O$4&gt;=$AH282,O$4&lt;$AI282),AND(O$4&gt;=$AJ282,O$4&lt;$AK282)),$AG282,$AF282),0)))</f>
        <v/>
      </c>
      <c r="P282" s="40">
        <f>IF(OR($A282="",$AF282=""),"",IF($AL282=1,0,IF(IF($AE282&gt;$AD282,AND(P$4&gt;=$AD282,P$4&lt;$AE282),OR(P$4&gt;=$AD282,P$4&lt;$AE282)),IF(OR(AND(P$4&gt;=$AH282,P$4&lt;$AI282),AND(P$4&gt;=$AJ282,P$4&lt;$AK282)),$AG282,$AF282),0)))</f>
        <v/>
      </c>
      <c r="Q282" s="40">
        <f>IF(OR($A282="",$AF282=""),"",IF($AL282=1,0,IF(IF($AE282&gt;$AD282,AND(Q$4&gt;=$AD282,Q$4&lt;$AE282),OR(Q$4&gt;=$AD282,Q$4&lt;$AE282)),IF(OR(AND(Q$4&gt;=$AH282,Q$4&lt;$AI282),AND(Q$4&gt;=$AJ282,Q$4&lt;$AK282)),$AG282,$AF282),0)))</f>
        <v/>
      </c>
      <c r="R282" s="40">
        <f>IF(OR($A282="",$AF282=""),"",IF($AL282=1,0,IF(IF($AE282&gt;$AD282,AND(R$4&gt;=$AD282,R$4&lt;$AE282),OR(R$4&gt;=$AD282,R$4&lt;$AE282)),IF(OR(AND(R$4&gt;=$AH282,R$4&lt;$AI282),AND(R$4&gt;=$AJ282,R$4&lt;$AK282)),$AG282,$AF282),0)))</f>
        <v/>
      </c>
      <c r="S282" s="40">
        <f>IF(OR($A282="",$AF282=""),"",IF($AL282=1,0,IF(IF($AE282&gt;$AD282,AND(S$4&gt;=$AD282,S$4&lt;$AE282),OR(S$4&gt;=$AD282,S$4&lt;$AE282)),IF(OR(AND(S$4&gt;=$AH282,S$4&lt;$AI282),AND(S$4&gt;=$AJ282,S$4&lt;$AK282)),$AG282,$AF282),0)))</f>
        <v/>
      </c>
      <c r="T282" s="40">
        <f>IF(OR($A282="",$AF282=""),"",IF($AL282=1,0,IF(IF($AE282&gt;$AD282,AND(T$4&gt;=$AD282,T$4&lt;$AE282),OR(T$4&gt;=$AD282,T$4&lt;$AE282)),IF(OR(AND(T$4&gt;=$AH282,T$4&lt;$AI282),AND(T$4&gt;=$AJ282,T$4&lt;$AK282)),$AG282,$AF282),0)))</f>
        <v/>
      </c>
      <c r="U282" s="40">
        <f>IF(OR($A282="",$AF282=""),"",IF($AL282=1,0,IF(IF($AE282&gt;$AD282,AND(U$4&gt;=$AD282,U$4&lt;$AE282),OR(U$4&gt;=$AD282,U$4&lt;$AE282)),IF(OR(AND(U$4&gt;=$AH282,U$4&lt;$AI282),AND(U$4&gt;=$AJ282,U$4&lt;$AK282)),$AG282,$AF282),0)))</f>
        <v/>
      </c>
      <c r="V282" s="40">
        <f>IF(OR($A282="",$AF282=""),"",IF($AL282=1,0,IF(IF($AE282&gt;$AD282,AND(V$4&gt;=$AD282,V$4&lt;$AE282),OR(V$4&gt;=$AD282,V$4&lt;$AE282)),IF(OR(AND(V$4&gt;=$AH282,V$4&lt;$AI282),AND(V$4&gt;=$AJ282,V$4&lt;$AK282)),$AG282,$AF282),0)))</f>
        <v/>
      </c>
      <c r="W282" s="40">
        <f>IF(OR($A282="",$AF282=""),"",IF($AL282=1,0,IF(IF($AE282&gt;$AD282,AND(W$4&gt;=$AD282,W$4&lt;$AE282),OR(W$4&gt;=$AD282,W$4&lt;$AE282)),IF(OR(AND(W$4&gt;=$AH282,W$4&lt;$AI282),AND(W$4&gt;=$AJ282,W$4&lt;$AK282)),$AG282,$AF282),0)))</f>
        <v/>
      </c>
      <c r="X282" s="40">
        <f>IF(OR($A282="",$AF282=""),"",IF($AL282=1,0,IF(IF($AE282&gt;$AD282,AND(X$4&gt;=$AD282,X$4&lt;$AE282),OR(X$4&gt;=$AD282,X$4&lt;$AE282)),IF(OR(AND(X$4&gt;=$AH282,X$4&lt;$AI282),AND(X$4&gt;=$AJ282,X$4&lt;$AK282)),$AG282,$AF282),0)))</f>
        <v/>
      </c>
      <c r="Y282" s="40">
        <f>IF(OR($A282="",$AF282=""),"",IF($AL282=1,0,IF(IF($AE282&gt;$AD282,AND(Y$4&gt;=$AD282,Y$4&lt;$AE282),OR(Y$4&gt;=$AD282,Y$4&lt;$AE282)),IF(OR(AND(Y$4&gt;=$AH282,Y$4&lt;$AI282),AND(Y$4&gt;=$AJ282,Y$4&lt;$AK282)),$AG282,$AF282),0)))</f>
        <v/>
      </c>
      <c r="Z282" s="40">
        <f>IF(OR($A282="",$AF282=""),"",IF($AL282=1,0,IF(IF($AE282&gt;$AD282,AND(Z$4&gt;=$AD282,Z$4&lt;$AE282),OR(Z$4&gt;=$AD282,Z$4&lt;$AE282)),IF(OR(AND(Z$4&gt;=$AH282,Z$4&lt;$AI282),AND(Z$4&gt;=$AJ282,Z$4&lt;$AK282)),$AG282,$AF282),0)))</f>
        <v/>
      </c>
      <c r="AA282" s="41">
        <f>IF($A282="","",SUM(C282:Z282))</f>
        <v/>
      </c>
      <c r="AC282" s="42" t="n">
        <v>1</v>
      </c>
      <c r="AD282" s="42">
        <f>IF('3 Movimento'!$B$47&lt;&gt;"",'3 Movimento'!$B$47,IF('1 Loja'!B$16="",0,'1 Loja'!B$16))*24</f>
        <v/>
      </c>
      <c r="AE282" s="42">
        <f>IF('3 Movimento'!$C$47&lt;&gt;"",'3 Movimento'!$C$47,IF('1 Loja'!B$17="",0,'1 Loja'!B$17))*24</f>
        <v/>
      </c>
      <c r="AF282" s="42">
        <f>IF('3 Movimento'!$D$47="","",'3 Movimento'!$D$47)</f>
        <v/>
      </c>
      <c r="AG282" s="42">
        <f>IF('3 Movimento'!$E$47="",AF282,'3 Movimento'!$E$47)</f>
        <v/>
      </c>
      <c r="AH282" s="42">
        <f>IF('1 Loja'!B$18="",-1,'1 Loja'!B$18*24)</f>
        <v/>
      </c>
      <c r="AI282" s="42">
        <f>IF('1 Loja'!B$19="",-1,'1 Loja'!B$19*24)</f>
        <v/>
      </c>
      <c r="AJ282" s="42">
        <f>IF('1 Loja'!B$20="",-1,'1 Loja'!B$20*24)</f>
        <v/>
      </c>
      <c r="AK282" s="42">
        <f>IF('1 Loja'!B$21="",-1,'1 Loja'!B$21*24)</f>
        <v/>
      </c>
      <c r="AL282" s="42">
        <f>IF(AND('3 Movimento'!$B$47="",'3 Movimento'!$C$47="",OR('1 Loja'!B$16="",'1 Loja'!B$17="")),1,0)</f>
        <v/>
      </c>
    </row>
    <row r="283">
      <c r="A283" s="39">
        <f>IF('3 Movimento'!$A$47="","",'3 Movimento'!$A$47)</f>
        <v/>
      </c>
      <c r="B283" s="39" t="inlineStr">
        <is>
          <t>Sexta</t>
        </is>
      </c>
      <c r="C283" s="40">
        <f>IF(OR($A283="",$AF283=""),"",IF($AL283=1,0,IF(IF($AE283&gt;$AD283,AND(C$4&gt;=$AD283,C$4&lt;$AE283),OR(C$4&gt;=$AD283,C$4&lt;$AE283)),IF(OR(AND(C$4&gt;=$AH283,C$4&lt;$AI283),AND(C$4&gt;=$AJ283,C$4&lt;$AK283)),$AG283,$AF283),0)))</f>
        <v/>
      </c>
      <c r="D283" s="40">
        <f>IF(OR($A283="",$AF283=""),"",IF($AL283=1,0,IF(IF($AE283&gt;$AD283,AND(D$4&gt;=$AD283,D$4&lt;$AE283),OR(D$4&gt;=$AD283,D$4&lt;$AE283)),IF(OR(AND(D$4&gt;=$AH283,D$4&lt;$AI283),AND(D$4&gt;=$AJ283,D$4&lt;$AK283)),$AG283,$AF283),0)))</f>
        <v/>
      </c>
      <c r="E283" s="40">
        <f>IF(OR($A283="",$AF283=""),"",IF($AL283=1,0,IF(IF($AE283&gt;$AD283,AND(E$4&gt;=$AD283,E$4&lt;$AE283),OR(E$4&gt;=$AD283,E$4&lt;$AE283)),IF(OR(AND(E$4&gt;=$AH283,E$4&lt;$AI283),AND(E$4&gt;=$AJ283,E$4&lt;$AK283)),$AG283,$AF283),0)))</f>
        <v/>
      </c>
      <c r="F283" s="40">
        <f>IF(OR($A283="",$AF283=""),"",IF($AL283=1,0,IF(IF($AE283&gt;$AD283,AND(F$4&gt;=$AD283,F$4&lt;$AE283),OR(F$4&gt;=$AD283,F$4&lt;$AE283)),IF(OR(AND(F$4&gt;=$AH283,F$4&lt;$AI283),AND(F$4&gt;=$AJ283,F$4&lt;$AK283)),$AG283,$AF283),0)))</f>
        <v/>
      </c>
      <c r="G283" s="40">
        <f>IF(OR($A283="",$AF283=""),"",IF($AL283=1,0,IF(IF($AE283&gt;$AD283,AND(G$4&gt;=$AD283,G$4&lt;$AE283),OR(G$4&gt;=$AD283,G$4&lt;$AE283)),IF(OR(AND(G$4&gt;=$AH283,G$4&lt;$AI283),AND(G$4&gt;=$AJ283,G$4&lt;$AK283)),$AG283,$AF283),0)))</f>
        <v/>
      </c>
      <c r="H283" s="40">
        <f>IF(OR($A283="",$AF283=""),"",IF($AL283=1,0,IF(IF($AE283&gt;$AD283,AND(H$4&gt;=$AD283,H$4&lt;$AE283),OR(H$4&gt;=$AD283,H$4&lt;$AE283)),IF(OR(AND(H$4&gt;=$AH283,H$4&lt;$AI283),AND(H$4&gt;=$AJ283,H$4&lt;$AK283)),$AG283,$AF283),0)))</f>
        <v/>
      </c>
      <c r="I283" s="40">
        <f>IF(OR($A283="",$AF283=""),"",IF($AL283=1,0,IF(IF($AE283&gt;$AD283,AND(I$4&gt;=$AD283,I$4&lt;$AE283),OR(I$4&gt;=$AD283,I$4&lt;$AE283)),IF(OR(AND(I$4&gt;=$AH283,I$4&lt;$AI283),AND(I$4&gt;=$AJ283,I$4&lt;$AK283)),$AG283,$AF283),0)))</f>
        <v/>
      </c>
      <c r="J283" s="40">
        <f>IF(OR($A283="",$AF283=""),"",IF($AL283=1,0,IF(IF($AE283&gt;$AD283,AND(J$4&gt;=$AD283,J$4&lt;$AE283),OR(J$4&gt;=$AD283,J$4&lt;$AE283)),IF(OR(AND(J$4&gt;=$AH283,J$4&lt;$AI283),AND(J$4&gt;=$AJ283,J$4&lt;$AK283)),$AG283,$AF283),0)))</f>
        <v/>
      </c>
      <c r="K283" s="40">
        <f>IF(OR($A283="",$AF283=""),"",IF($AL283=1,0,IF(IF($AE283&gt;$AD283,AND(K$4&gt;=$AD283,K$4&lt;$AE283),OR(K$4&gt;=$AD283,K$4&lt;$AE283)),IF(OR(AND(K$4&gt;=$AH283,K$4&lt;$AI283),AND(K$4&gt;=$AJ283,K$4&lt;$AK283)),$AG283,$AF283),0)))</f>
        <v/>
      </c>
      <c r="L283" s="40">
        <f>IF(OR($A283="",$AF283=""),"",IF($AL283=1,0,IF(IF($AE283&gt;$AD283,AND(L$4&gt;=$AD283,L$4&lt;$AE283),OR(L$4&gt;=$AD283,L$4&lt;$AE283)),IF(OR(AND(L$4&gt;=$AH283,L$4&lt;$AI283),AND(L$4&gt;=$AJ283,L$4&lt;$AK283)),$AG283,$AF283),0)))</f>
        <v/>
      </c>
      <c r="M283" s="40">
        <f>IF(OR($A283="",$AF283=""),"",IF($AL283=1,0,IF(IF($AE283&gt;$AD283,AND(M$4&gt;=$AD283,M$4&lt;$AE283),OR(M$4&gt;=$AD283,M$4&lt;$AE283)),IF(OR(AND(M$4&gt;=$AH283,M$4&lt;$AI283),AND(M$4&gt;=$AJ283,M$4&lt;$AK283)),$AG283,$AF283),0)))</f>
        <v/>
      </c>
      <c r="N283" s="40">
        <f>IF(OR($A283="",$AF283=""),"",IF($AL283=1,0,IF(IF($AE283&gt;$AD283,AND(N$4&gt;=$AD283,N$4&lt;$AE283),OR(N$4&gt;=$AD283,N$4&lt;$AE283)),IF(OR(AND(N$4&gt;=$AH283,N$4&lt;$AI283),AND(N$4&gt;=$AJ283,N$4&lt;$AK283)),$AG283,$AF283),0)))</f>
        <v/>
      </c>
      <c r="O283" s="40">
        <f>IF(OR($A283="",$AF283=""),"",IF($AL283=1,0,IF(IF($AE283&gt;$AD283,AND(O$4&gt;=$AD283,O$4&lt;$AE283),OR(O$4&gt;=$AD283,O$4&lt;$AE283)),IF(OR(AND(O$4&gt;=$AH283,O$4&lt;$AI283),AND(O$4&gt;=$AJ283,O$4&lt;$AK283)),$AG283,$AF283),0)))</f>
        <v/>
      </c>
      <c r="P283" s="40">
        <f>IF(OR($A283="",$AF283=""),"",IF($AL283=1,0,IF(IF($AE283&gt;$AD283,AND(P$4&gt;=$AD283,P$4&lt;$AE283),OR(P$4&gt;=$AD283,P$4&lt;$AE283)),IF(OR(AND(P$4&gt;=$AH283,P$4&lt;$AI283),AND(P$4&gt;=$AJ283,P$4&lt;$AK283)),$AG283,$AF283),0)))</f>
        <v/>
      </c>
      <c r="Q283" s="40">
        <f>IF(OR($A283="",$AF283=""),"",IF($AL283=1,0,IF(IF($AE283&gt;$AD283,AND(Q$4&gt;=$AD283,Q$4&lt;$AE283),OR(Q$4&gt;=$AD283,Q$4&lt;$AE283)),IF(OR(AND(Q$4&gt;=$AH283,Q$4&lt;$AI283),AND(Q$4&gt;=$AJ283,Q$4&lt;$AK283)),$AG283,$AF283),0)))</f>
        <v/>
      </c>
      <c r="R283" s="40">
        <f>IF(OR($A283="",$AF283=""),"",IF($AL283=1,0,IF(IF($AE283&gt;$AD283,AND(R$4&gt;=$AD283,R$4&lt;$AE283),OR(R$4&gt;=$AD283,R$4&lt;$AE283)),IF(OR(AND(R$4&gt;=$AH283,R$4&lt;$AI283),AND(R$4&gt;=$AJ283,R$4&lt;$AK283)),$AG283,$AF283),0)))</f>
        <v/>
      </c>
      <c r="S283" s="40">
        <f>IF(OR($A283="",$AF283=""),"",IF($AL283=1,0,IF(IF($AE283&gt;$AD283,AND(S$4&gt;=$AD283,S$4&lt;$AE283),OR(S$4&gt;=$AD283,S$4&lt;$AE283)),IF(OR(AND(S$4&gt;=$AH283,S$4&lt;$AI283),AND(S$4&gt;=$AJ283,S$4&lt;$AK283)),$AG283,$AF283),0)))</f>
        <v/>
      </c>
      <c r="T283" s="40">
        <f>IF(OR($A283="",$AF283=""),"",IF($AL283=1,0,IF(IF($AE283&gt;$AD283,AND(T$4&gt;=$AD283,T$4&lt;$AE283),OR(T$4&gt;=$AD283,T$4&lt;$AE283)),IF(OR(AND(T$4&gt;=$AH283,T$4&lt;$AI283),AND(T$4&gt;=$AJ283,T$4&lt;$AK283)),$AG283,$AF283),0)))</f>
        <v/>
      </c>
      <c r="U283" s="40">
        <f>IF(OR($A283="",$AF283=""),"",IF($AL283=1,0,IF(IF($AE283&gt;$AD283,AND(U$4&gt;=$AD283,U$4&lt;$AE283),OR(U$4&gt;=$AD283,U$4&lt;$AE283)),IF(OR(AND(U$4&gt;=$AH283,U$4&lt;$AI283),AND(U$4&gt;=$AJ283,U$4&lt;$AK283)),$AG283,$AF283),0)))</f>
        <v/>
      </c>
      <c r="V283" s="40">
        <f>IF(OR($A283="",$AF283=""),"",IF($AL283=1,0,IF(IF($AE283&gt;$AD283,AND(V$4&gt;=$AD283,V$4&lt;$AE283),OR(V$4&gt;=$AD283,V$4&lt;$AE283)),IF(OR(AND(V$4&gt;=$AH283,V$4&lt;$AI283),AND(V$4&gt;=$AJ283,V$4&lt;$AK283)),$AG283,$AF283),0)))</f>
        <v/>
      </c>
      <c r="W283" s="40">
        <f>IF(OR($A283="",$AF283=""),"",IF($AL283=1,0,IF(IF($AE283&gt;$AD283,AND(W$4&gt;=$AD283,W$4&lt;$AE283),OR(W$4&gt;=$AD283,W$4&lt;$AE283)),IF(OR(AND(W$4&gt;=$AH283,W$4&lt;$AI283),AND(W$4&gt;=$AJ283,W$4&lt;$AK283)),$AG283,$AF283),0)))</f>
        <v/>
      </c>
      <c r="X283" s="40">
        <f>IF(OR($A283="",$AF283=""),"",IF($AL283=1,0,IF(IF($AE283&gt;$AD283,AND(X$4&gt;=$AD283,X$4&lt;$AE283),OR(X$4&gt;=$AD283,X$4&lt;$AE283)),IF(OR(AND(X$4&gt;=$AH283,X$4&lt;$AI283),AND(X$4&gt;=$AJ283,X$4&lt;$AK283)),$AG283,$AF283),0)))</f>
        <v/>
      </c>
      <c r="Y283" s="40">
        <f>IF(OR($A283="",$AF283=""),"",IF($AL283=1,0,IF(IF($AE283&gt;$AD283,AND(Y$4&gt;=$AD283,Y$4&lt;$AE283),OR(Y$4&gt;=$AD283,Y$4&lt;$AE283)),IF(OR(AND(Y$4&gt;=$AH283,Y$4&lt;$AI283),AND(Y$4&gt;=$AJ283,Y$4&lt;$AK283)),$AG283,$AF283),0)))</f>
        <v/>
      </c>
      <c r="Z283" s="40">
        <f>IF(OR($A283="",$AF283=""),"",IF($AL283=1,0,IF(IF($AE283&gt;$AD283,AND(Z$4&gt;=$AD283,Z$4&lt;$AE283),OR(Z$4&gt;=$AD283,Z$4&lt;$AE283)),IF(OR(AND(Z$4&gt;=$AH283,Z$4&lt;$AI283),AND(Z$4&gt;=$AJ283,Z$4&lt;$AK283)),$AG283,$AF283),0)))</f>
        <v/>
      </c>
      <c r="AA283" s="41">
        <f>IF($A283="","",SUM(C283:Z283))</f>
        <v/>
      </c>
      <c r="AC283" s="42" t="n">
        <v>1</v>
      </c>
      <c r="AD283" s="42">
        <f>IF('3 Movimento'!$B$47&lt;&gt;"",'3 Movimento'!$B$47,IF('1 Loja'!B$16="",0,'1 Loja'!B$16))*24</f>
        <v/>
      </c>
      <c r="AE283" s="42">
        <f>IF('3 Movimento'!$C$47&lt;&gt;"",'3 Movimento'!$C$47,IF('1 Loja'!B$17="",0,'1 Loja'!B$17))*24</f>
        <v/>
      </c>
      <c r="AF283" s="42">
        <f>IF('3 Movimento'!$D$47="","",'3 Movimento'!$D$47)</f>
        <v/>
      </c>
      <c r="AG283" s="42">
        <f>IF('3 Movimento'!$E$47="",AF283,'3 Movimento'!$E$47)</f>
        <v/>
      </c>
      <c r="AH283" s="42">
        <f>IF('1 Loja'!B$18="",-1,'1 Loja'!B$18*24)</f>
        <v/>
      </c>
      <c r="AI283" s="42">
        <f>IF('1 Loja'!B$19="",-1,'1 Loja'!B$19*24)</f>
        <v/>
      </c>
      <c r="AJ283" s="42">
        <f>IF('1 Loja'!B$20="",-1,'1 Loja'!B$20*24)</f>
        <v/>
      </c>
      <c r="AK283" s="42">
        <f>IF('1 Loja'!B$21="",-1,'1 Loja'!B$21*24)</f>
        <v/>
      </c>
      <c r="AL283" s="42">
        <f>IF(AND('3 Movimento'!$B$47="",'3 Movimento'!$C$47="",OR('1 Loja'!B$16="",'1 Loja'!B$17="")),1,0)</f>
        <v/>
      </c>
    </row>
    <row r="284">
      <c r="A284" s="39">
        <f>IF('3 Movimento'!$A$47="","",'3 Movimento'!$A$47)</f>
        <v/>
      </c>
      <c r="B284" s="39" t="inlineStr">
        <is>
          <t>Sábado</t>
        </is>
      </c>
      <c r="C284" s="40">
        <f>IF(OR($A284="",$AF284=""),"",IF($AL284=1,0,IF(IF($AE284&gt;$AD284,AND(C$4&gt;=$AD284,C$4&lt;$AE284),OR(C$4&gt;=$AD284,C$4&lt;$AE284)),IF(OR(AND(C$4&gt;=$AH284,C$4&lt;$AI284),AND(C$4&gt;=$AJ284,C$4&lt;$AK284)),$AG284,$AF284),0)))</f>
        <v/>
      </c>
      <c r="D284" s="40">
        <f>IF(OR($A284="",$AF284=""),"",IF($AL284=1,0,IF(IF($AE284&gt;$AD284,AND(D$4&gt;=$AD284,D$4&lt;$AE284),OR(D$4&gt;=$AD284,D$4&lt;$AE284)),IF(OR(AND(D$4&gt;=$AH284,D$4&lt;$AI284),AND(D$4&gt;=$AJ284,D$4&lt;$AK284)),$AG284,$AF284),0)))</f>
        <v/>
      </c>
      <c r="E284" s="40">
        <f>IF(OR($A284="",$AF284=""),"",IF($AL284=1,0,IF(IF($AE284&gt;$AD284,AND(E$4&gt;=$AD284,E$4&lt;$AE284),OR(E$4&gt;=$AD284,E$4&lt;$AE284)),IF(OR(AND(E$4&gt;=$AH284,E$4&lt;$AI284),AND(E$4&gt;=$AJ284,E$4&lt;$AK284)),$AG284,$AF284),0)))</f>
        <v/>
      </c>
      <c r="F284" s="40">
        <f>IF(OR($A284="",$AF284=""),"",IF($AL284=1,0,IF(IF($AE284&gt;$AD284,AND(F$4&gt;=$AD284,F$4&lt;$AE284),OR(F$4&gt;=$AD284,F$4&lt;$AE284)),IF(OR(AND(F$4&gt;=$AH284,F$4&lt;$AI284),AND(F$4&gt;=$AJ284,F$4&lt;$AK284)),$AG284,$AF284),0)))</f>
        <v/>
      </c>
      <c r="G284" s="40">
        <f>IF(OR($A284="",$AF284=""),"",IF($AL284=1,0,IF(IF($AE284&gt;$AD284,AND(G$4&gt;=$AD284,G$4&lt;$AE284),OR(G$4&gt;=$AD284,G$4&lt;$AE284)),IF(OR(AND(G$4&gt;=$AH284,G$4&lt;$AI284),AND(G$4&gt;=$AJ284,G$4&lt;$AK284)),$AG284,$AF284),0)))</f>
        <v/>
      </c>
      <c r="H284" s="40">
        <f>IF(OR($A284="",$AF284=""),"",IF($AL284=1,0,IF(IF($AE284&gt;$AD284,AND(H$4&gt;=$AD284,H$4&lt;$AE284),OR(H$4&gt;=$AD284,H$4&lt;$AE284)),IF(OR(AND(H$4&gt;=$AH284,H$4&lt;$AI284),AND(H$4&gt;=$AJ284,H$4&lt;$AK284)),$AG284,$AF284),0)))</f>
        <v/>
      </c>
      <c r="I284" s="40">
        <f>IF(OR($A284="",$AF284=""),"",IF($AL284=1,0,IF(IF($AE284&gt;$AD284,AND(I$4&gt;=$AD284,I$4&lt;$AE284),OR(I$4&gt;=$AD284,I$4&lt;$AE284)),IF(OR(AND(I$4&gt;=$AH284,I$4&lt;$AI284),AND(I$4&gt;=$AJ284,I$4&lt;$AK284)),$AG284,$AF284),0)))</f>
        <v/>
      </c>
      <c r="J284" s="40">
        <f>IF(OR($A284="",$AF284=""),"",IF($AL284=1,0,IF(IF($AE284&gt;$AD284,AND(J$4&gt;=$AD284,J$4&lt;$AE284),OR(J$4&gt;=$AD284,J$4&lt;$AE284)),IF(OR(AND(J$4&gt;=$AH284,J$4&lt;$AI284),AND(J$4&gt;=$AJ284,J$4&lt;$AK284)),$AG284,$AF284),0)))</f>
        <v/>
      </c>
      <c r="K284" s="40">
        <f>IF(OR($A284="",$AF284=""),"",IF($AL284=1,0,IF(IF($AE284&gt;$AD284,AND(K$4&gt;=$AD284,K$4&lt;$AE284),OR(K$4&gt;=$AD284,K$4&lt;$AE284)),IF(OR(AND(K$4&gt;=$AH284,K$4&lt;$AI284),AND(K$4&gt;=$AJ284,K$4&lt;$AK284)),$AG284,$AF284),0)))</f>
        <v/>
      </c>
      <c r="L284" s="40">
        <f>IF(OR($A284="",$AF284=""),"",IF($AL284=1,0,IF(IF($AE284&gt;$AD284,AND(L$4&gt;=$AD284,L$4&lt;$AE284),OR(L$4&gt;=$AD284,L$4&lt;$AE284)),IF(OR(AND(L$4&gt;=$AH284,L$4&lt;$AI284),AND(L$4&gt;=$AJ284,L$4&lt;$AK284)),$AG284,$AF284),0)))</f>
        <v/>
      </c>
      <c r="M284" s="40">
        <f>IF(OR($A284="",$AF284=""),"",IF($AL284=1,0,IF(IF($AE284&gt;$AD284,AND(M$4&gt;=$AD284,M$4&lt;$AE284),OR(M$4&gt;=$AD284,M$4&lt;$AE284)),IF(OR(AND(M$4&gt;=$AH284,M$4&lt;$AI284),AND(M$4&gt;=$AJ284,M$4&lt;$AK284)),$AG284,$AF284),0)))</f>
        <v/>
      </c>
      <c r="N284" s="40">
        <f>IF(OR($A284="",$AF284=""),"",IF($AL284=1,0,IF(IF($AE284&gt;$AD284,AND(N$4&gt;=$AD284,N$4&lt;$AE284),OR(N$4&gt;=$AD284,N$4&lt;$AE284)),IF(OR(AND(N$4&gt;=$AH284,N$4&lt;$AI284),AND(N$4&gt;=$AJ284,N$4&lt;$AK284)),$AG284,$AF284),0)))</f>
        <v/>
      </c>
      <c r="O284" s="40">
        <f>IF(OR($A284="",$AF284=""),"",IF($AL284=1,0,IF(IF($AE284&gt;$AD284,AND(O$4&gt;=$AD284,O$4&lt;$AE284),OR(O$4&gt;=$AD284,O$4&lt;$AE284)),IF(OR(AND(O$4&gt;=$AH284,O$4&lt;$AI284),AND(O$4&gt;=$AJ284,O$4&lt;$AK284)),$AG284,$AF284),0)))</f>
        <v/>
      </c>
      <c r="P284" s="40">
        <f>IF(OR($A284="",$AF284=""),"",IF($AL284=1,0,IF(IF($AE284&gt;$AD284,AND(P$4&gt;=$AD284,P$4&lt;$AE284),OR(P$4&gt;=$AD284,P$4&lt;$AE284)),IF(OR(AND(P$4&gt;=$AH284,P$4&lt;$AI284),AND(P$4&gt;=$AJ284,P$4&lt;$AK284)),$AG284,$AF284),0)))</f>
        <v/>
      </c>
      <c r="Q284" s="40">
        <f>IF(OR($A284="",$AF284=""),"",IF($AL284=1,0,IF(IF($AE284&gt;$AD284,AND(Q$4&gt;=$AD284,Q$4&lt;$AE284),OR(Q$4&gt;=$AD284,Q$4&lt;$AE284)),IF(OR(AND(Q$4&gt;=$AH284,Q$4&lt;$AI284),AND(Q$4&gt;=$AJ284,Q$4&lt;$AK284)),$AG284,$AF284),0)))</f>
        <v/>
      </c>
      <c r="R284" s="40">
        <f>IF(OR($A284="",$AF284=""),"",IF($AL284=1,0,IF(IF($AE284&gt;$AD284,AND(R$4&gt;=$AD284,R$4&lt;$AE284),OR(R$4&gt;=$AD284,R$4&lt;$AE284)),IF(OR(AND(R$4&gt;=$AH284,R$4&lt;$AI284),AND(R$4&gt;=$AJ284,R$4&lt;$AK284)),$AG284,$AF284),0)))</f>
        <v/>
      </c>
      <c r="S284" s="40">
        <f>IF(OR($A284="",$AF284=""),"",IF($AL284=1,0,IF(IF($AE284&gt;$AD284,AND(S$4&gt;=$AD284,S$4&lt;$AE284),OR(S$4&gt;=$AD284,S$4&lt;$AE284)),IF(OR(AND(S$4&gt;=$AH284,S$4&lt;$AI284),AND(S$4&gt;=$AJ284,S$4&lt;$AK284)),$AG284,$AF284),0)))</f>
        <v/>
      </c>
      <c r="T284" s="40">
        <f>IF(OR($A284="",$AF284=""),"",IF($AL284=1,0,IF(IF($AE284&gt;$AD284,AND(T$4&gt;=$AD284,T$4&lt;$AE284),OR(T$4&gt;=$AD284,T$4&lt;$AE284)),IF(OR(AND(T$4&gt;=$AH284,T$4&lt;$AI284),AND(T$4&gt;=$AJ284,T$4&lt;$AK284)),$AG284,$AF284),0)))</f>
        <v/>
      </c>
      <c r="U284" s="40">
        <f>IF(OR($A284="",$AF284=""),"",IF($AL284=1,0,IF(IF($AE284&gt;$AD284,AND(U$4&gt;=$AD284,U$4&lt;$AE284),OR(U$4&gt;=$AD284,U$4&lt;$AE284)),IF(OR(AND(U$4&gt;=$AH284,U$4&lt;$AI284),AND(U$4&gt;=$AJ284,U$4&lt;$AK284)),$AG284,$AF284),0)))</f>
        <v/>
      </c>
      <c r="V284" s="40">
        <f>IF(OR($A284="",$AF284=""),"",IF($AL284=1,0,IF(IF($AE284&gt;$AD284,AND(V$4&gt;=$AD284,V$4&lt;$AE284),OR(V$4&gt;=$AD284,V$4&lt;$AE284)),IF(OR(AND(V$4&gt;=$AH284,V$4&lt;$AI284),AND(V$4&gt;=$AJ284,V$4&lt;$AK284)),$AG284,$AF284),0)))</f>
        <v/>
      </c>
      <c r="W284" s="40">
        <f>IF(OR($A284="",$AF284=""),"",IF($AL284=1,0,IF(IF($AE284&gt;$AD284,AND(W$4&gt;=$AD284,W$4&lt;$AE284),OR(W$4&gt;=$AD284,W$4&lt;$AE284)),IF(OR(AND(W$4&gt;=$AH284,W$4&lt;$AI284),AND(W$4&gt;=$AJ284,W$4&lt;$AK284)),$AG284,$AF284),0)))</f>
        <v/>
      </c>
      <c r="X284" s="40">
        <f>IF(OR($A284="",$AF284=""),"",IF($AL284=1,0,IF(IF($AE284&gt;$AD284,AND(X$4&gt;=$AD284,X$4&lt;$AE284),OR(X$4&gt;=$AD284,X$4&lt;$AE284)),IF(OR(AND(X$4&gt;=$AH284,X$4&lt;$AI284),AND(X$4&gt;=$AJ284,X$4&lt;$AK284)),$AG284,$AF284),0)))</f>
        <v/>
      </c>
      <c r="Y284" s="40">
        <f>IF(OR($A284="",$AF284=""),"",IF($AL284=1,0,IF(IF($AE284&gt;$AD284,AND(Y$4&gt;=$AD284,Y$4&lt;$AE284),OR(Y$4&gt;=$AD284,Y$4&lt;$AE284)),IF(OR(AND(Y$4&gt;=$AH284,Y$4&lt;$AI284),AND(Y$4&gt;=$AJ284,Y$4&lt;$AK284)),$AG284,$AF284),0)))</f>
        <v/>
      </c>
      <c r="Z284" s="40">
        <f>IF(OR($A284="",$AF284=""),"",IF($AL284=1,0,IF(IF($AE284&gt;$AD284,AND(Z$4&gt;=$AD284,Z$4&lt;$AE284),OR(Z$4&gt;=$AD284,Z$4&lt;$AE284)),IF(OR(AND(Z$4&gt;=$AH284,Z$4&lt;$AI284),AND(Z$4&gt;=$AJ284,Z$4&lt;$AK284)),$AG284,$AF284),0)))</f>
        <v/>
      </c>
      <c r="AA284" s="41">
        <f>IF($A284="","",SUM(C284:Z284))</f>
        <v/>
      </c>
      <c r="AC284" s="42" t="n">
        <v>2</v>
      </c>
      <c r="AD284" s="42">
        <f>IF('3 Movimento'!$B$47&lt;&gt;"",'3 Movimento'!$B$47,IF('1 Loja'!C$16="",0,'1 Loja'!C$16))*24</f>
        <v/>
      </c>
      <c r="AE284" s="42">
        <f>IF('3 Movimento'!$C$47&lt;&gt;"",'3 Movimento'!$C$47,IF('1 Loja'!C$17="",0,'1 Loja'!C$17))*24</f>
        <v/>
      </c>
      <c r="AF284" s="42">
        <f>IF('3 Movimento'!$F$47="","",'3 Movimento'!$F$47)</f>
        <v/>
      </c>
      <c r="AG284" s="42">
        <f>IF('3 Movimento'!$G$47="",AF284,'3 Movimento'!$G$47)</f>
        <v/>
      </c>
      <c r="AH284" s="42">
        <f>IF('1 Loja'!C$18="",-1,'1 Loja'!C$18*24)</f>
        <v/>
      </c>
      <c r="AI284" s="42">
        <f>IF('1 Loja'!C$19="",-1,'1 Loja'!C$19*24)</f>
        <v/>
      </c>
      <c r="AJ284" s="42">
        <f>IF('1 Loja'!C$20="",-1,'1 Loja'!C$20*24)</f>
        <v/>
      </c>
      <c r="AK284" s="42">
        <f>IF('1 Loja'!C$21="",-1,'1 Loja'!C$21*24)</f>
        <v/>
      </c>
      <c r="AL284" s="42">
        <f>IF(AND('3 Movimento'!$B$47="",'3 Movimento'!$C$47="",OR('1 Loja'!C$16="",'1 Loja'!C$17="")),1,0)</f>
        <v/>
      </c>
    </row>
    <row r="285">
      <c r="A285" s="39">
        <f>IF('3 Movimento'!$A$47="","",'3 Movimento'!$A$47)</f>
        <v/>
      </c>
      <c r="B285" s="39" t="inlineStr">
        <is>
          <t>Domingo</t>
        </is>
      </c>
      <c r="C285" s="40">
        <f>IF(OR($A285="",$AF285=""),"",IF($AL285=1,0,IF(IF($AE285&gt;$AD285,AND(C$4&gt;=$AD285,C$4&lt;$AE285),OR(C$4&gt;=$AD285,C$4&lt;$AE285)),IF(OR(AND(C$4&gt;=$AH285,C$4&lt;$AI285),AND(C$4&gt;=$AJ285,C$4&lt;$AK285)),$AG285,$AF285),0)))</f>
        <v/>
      </c>
      <c r="D285" s="40">
        <f>IF(OR($A285="",$AF285=""),"",IF($AL285=1,0,IF(IF($AE285&gt;$AD285,AND(D$4&gt;=$AD285,D$4&lt;$AE285),OR(D$4&gt;=$AD285,D$4&lt;$AE285)),IF(OR(AND(D$4&gt;=$AH285,D$4&lt;$AI285),AND(D$4&gt;=$AJ285,D$4&lt;$AK285)),$AG285,$AF285),0)))</f>
        <v/>
      </c>
      <c r="E285" s="40">
        <f>IF(OR($A285="",$AF285=""),"",IF($AL285=1,0,IF(IF($AE285&gt;$AD285,AND(E$4&gt;=$AD285,E$4&lt;$AE285),OR(E$4&gt;=$AD285,E$4&lt;$AE285)),IF(OR(AND(E$4&gt;=$AH285,E$4&lt;$AI285),AND(E$4&gt;=$AJ285,E$4&lt;$AK285)),$AG285,$AF285),0)))</f>
        <v/>
      </c>
      <c r="F285" s="40">
        <f>IF(OR($A285="",$AF285=""),"",IF($AL285=1,0,IF(IF($AE285&gt;$AD285,AND(F$4&gt;=$AD285,F$4&lt;$AE285),OR(F$4&gt;=$AD285,F$4&lt;$AE285)),IF(OR(AND(F$4&gt;=$AH285,F$4&lt;$AI285),AND(F$4&gt;=$AJ285,F$4&lt;$AK285)),$AG285,$AF285),0)))</f>
        <v/>
      </c>
      <c r="G285" s="40">
        <f>IF(OR($A285="",$AF285=""),"",IF($AL285=1,0,IF(IF($AE285&gt;$AD285,AND(G$4&gt;=$AD285,G$4&lt;$AE285),OR(G$4&gt;=$AD285,G$4&lt;$AE285)),IF(OR(AND(G$4&gt;=$AH285,G$4&lt;$AI285),AND(G$4&gt;=$AJ285,G$4&lt;$AK285)),$AG285,$AF285),0)))</f>
        <v/>
      </c>
      <c r="H285" s="40">
        <f>IF(OR($A285="",$AF285=""),"",IF($AL285=1,0,IF(IF($AE285&gt;$AD285,AND(H$4&gt;=$AD285,H$4&lt;$AE285),OR(H$4&gt;=$AD285,H$4&lt;$AE285)),IF(OR(AND(H$4&gt;=$AH285,H$4&lt;$AI285),AND(H$4&gt;=$AJ285,H$4&lt;$AK285)),$AG285,$AF285),0)))</f>
        <v/>
      </c>
      <c r="I285" s="40">
        <f>IF(OR($A285="",$AF285=""),"",IF($AL285=1,0,IF(IF($AE285&gt;$AD285,AND(I$4&gt;=$AD285,I$4&lt;$AE285),OR(I$4&gt;=$AD285,I$4&lt;$AE285)),IF(OR(AND(I$4&gt;=$AH285,I$4&lt;$AI285),AND(I$4&gt;=$AJ285,I$4&lt;$AK285)),$AG285,$AF285),0)))</f>
        <v/>
      </c>
      <c r="J285" s="40">
        <f>IF(OR($A285="",$AF285=""),"",IF($AL285=1,0,IF(IF($AE285&gt;$AD285,AND(J$4&gt;=$AD285,J$4&lt;$AE285),OR(J$4&gt;=$AD285,J$4&lt;$AE285)),IF(OR(AND(J$4&gt;=$AH285,J$4&lt;$AI285),AND(J$4&gt;=$AJ285,J$4&lt;$AK285)),$AG285,$AF285),0)))</f>
        <v/>
      </c>
      <c r="K285" s="40">
        <f>IF(OR($A285="",$AF285=""),"",IF($AL285=1,0,IF(IF($AE285&gt;$AD285,AND(K$4&gt;=$AD285,K$4&lt;$AE285),OR(K$4&gt;=$AD285,K$4&lt;$AE285)),IF(OR(AND(K$4&gt;=$AH285,K$4&lt;$AI285),AND(K$4&gt;=$AJ285,K$4&lt;$AK285)),$AG285,$AF285),0)))</f>
        <v/>
      </c>
      <c r="L285" s="40">
        <f>IF(OR($A285="",$AF285=""),"",IF($AL285=1,0,IF(IF($AE285&gt;$AD285,AND(L$4&gt;=$AD285,L$4&lt;$AE285),OR(L$4&gt;=$AD285,L$4&lt;$AE285)),IF(OR(AND(L$4&gt;=$AH285,L$4&lt;$AI285),AND(L$4&gt;=$AJ285,L$4&lt;$AK285)),$AG285,$AF285),0)))</f>
        <v/>
      </c>
      <c r="M285" s="40">
        <f>IF(OR($A285="",$AF285=""),"",IF($AL285=1,0,IF(IF($AE285&gt;$AD285,AND(M$4&gt;=$AD285,M$4&lt;$AE285),OR(M$4&gt;=$AD285,M$4&lt;$AE285)),IF(OR(AND(M$4&gt;=$AH285,M$4&lt;$AI285),AND(M$4&gt;=$AJ285,M$4&lt;$AK285)),$AG285,$AF285),0)))</f>
        <v/>
      </c>
      <c r="N285" s="40">
        <f>IF(OR($A285="",$AF285=""),"",IF($AL285=1,0,IF(IF($AE285&gt;$AD285,AND(N$4&gt;=$AD285,N$4&lt;$AE285),OR(N$4&gt;=$AD285,N$4&lt;$AE285)),IF(OR(AND(N$4&gt;=$AH285,N$4&lt;$AI285),AND(N$4&gt;=$AJ285,N$4&lt;$AK285)),$AG285,$AF285),0)))</f>
        <v/>
      </c>
      <c r="O285" s="40">
        <f>IF(OR($A285="",$AF285=""),"",IF($AL285=1,0,IF(IF($AE285&gt;$AD285,AND(O$4&gt;=$AD285,O$4&lt;$AE285),OR(O$4&gt;=$AD285,O$4&lt;$AE285)),IF(OR(AND(O$4&gt;=$AH285,O$4&lt;$AI285),AND(O$4&gt;=$AJ285,O$4&lt;$AK285)),$AG285,$AF285),0)))</f>
        <v/>
      </c>
      <c r="P285" s="40">
        <f>IF(OR($A285="",$AF285=""),"",IF($AL285=1,0,IF(IF($AE285&gt;$AD285,AND(P$4&gt;=$AD285,P$4&lt;$AE285),OR(P$4&gt;=$AD285,P$4&lt;$AE285)),IF(OR(AND(P$4&gt;=$AH285,P$4&lt;$AI285),AND(P$4&gt;=$AJ285,P$4&lt;$AK285)),$AG285,$AF285),0)))</f>
        <v/>
      </c>
      <c r="Q285" s="40">
        <f>IF(OR($A285="",$AF285=""),"",IF($AL285=1,0,IF(IF($AE285&gt;$AD285,AND(Q$4&gt;=$AD285,Q$4&lt;$AE285),OR(Q$4&gt;=$AD285,Q$4&lt;$AE285)),IF(OR(AND(Q$4&gt;=$AH285,Q$4&lt;$AI285),AND(Q$4&gt;=$AJ285,Q$4&lt;$AK285)),$AG285,$AF285),0)))</f>
        <v/>
      </c>
      <c r="R285" s="40">
        <f>IF(OR($A285="",$AF285=""),"",IF($AL285=1,0,IF(IF($AE285&gt;$AD285,AND(R$4&gt;=$AD285,R$4&lt;$AE285),OR(R$4&gt;=$AD285,R$4&lt;$AE285)),IF(OR(AND(R$4&gt;=$AH285,R$4&lt;$AI285),AND(R$4&gt;=$AJ285,R$4&lt;$AK285)),$AG285,$AF285),0)))</f>
        <v/>
      </c>
      <c r="S285" s="40">
        <f>IF(OR($A285="",$AF285=""),"",IF($AL285=1,0,IF(IF($AE285&gt;$AD285,AND(S$4&gt;=$AD285,S$4&lt;$AE285),OR(S$4&gt;=$AD285,S$4&lt;$AE285)),IF(OR(AND(S$4&gt;=$AH285,S$4&lt;$AI285),AND(S$4&gt;=$AJ285,S$4&lt;$AK285)),$AG285,$AF285),0)))</f>
        <v/>
      </c>
      <c r="T285" s="40">
        <f>IF(OR($A285="",$AF285=""),"",IF($AL285=1,0,IF(IF($AE285&gt;$AD285,AND(T$4&gt;=$AD285,T$4&lt;$AE285),OR(T$4&gt;=$AD285,T$4&lt;$AE285)),IF(OR(AND(T$4&gt;=$AH285,T$4&lt;$AI285),AND(T$4&gt;=$AJ285,T$4&lt;$AK285)),$AG285,$AF285),0)))</f>
        <v/>
      </c>
      <c r="U285" s="40">
        <f>IF(OR($A285="",$AF285=""),"",IF($AL285=1,0,IF(IF($AE285&gt;$AD285,AND(U$4&gt;=$AD285,U$4&lt;$AE285),OR(U$4&gt;=$AD285,U$4&lt;$AE285)),IF(OR(AND(U$4&gt;=$AH285,U$4&lt;$AI285),AND(U$4&gt;=$AJ285,U$4&lt;$AK285)),$AG285,$AF285),0)))</f>
        <v/>
      </c>
      <c r="V285" s="40">
        <f>IF(OR($A285="",$AF285=""),"",IF($AL285=1,0,IF(IF($AE285&gt;$AD285,AND(V$4&gt;=$AD285,V$4&lt;$AE285),OR(V$4&gt;=$AD285,V$4&lt;$AE285)),IF(OR(AND(V$4&gt;=$AH285,V$4&lt;$AI285),AND(V$4&gt;=$AJ285,V$4&lt;$AK285)),$AG285,$AF285),0)))</f>
        <v/>
      </c>
      <c r="W285" s="40">
        <f>IF(OR($A285="",$AF285=""),"",IF($AL285=1,0,IF(IF($AE285&gt;$AD285,AND(W$4&gt;=$AD285,W$4&lt;$AE285),OR(W$4&gt;=$AD285,W$4&lt;$AE285)),IF(OR(AND(W$4&gt;=$AH285,W$4&lt;$AI285),AND(W$4&gt;=$AJ285,W$4&lt;$AK285)),$AG285,$AF285),0)))</f>
        <v/>
      </c>
      <c r="X285" s="40">
        <f>IF(OR($A285="",$AF285=""),"",IF($AL285=1,0,IF(IF($AE285&gt;$AD285,AND(X$4&gt;=$AD285,X$4&lt;$AE285),OR(X$4&gt;=$AD285,X$4&lt;$AE285)),IF(OR(AND(X$4&gt;=$AH285,X$4&lt;$AI285),AND(X$4&gt;=$AJ285,X$4&lt;$AK285)),$AG285,$AF285),0)))</f>
        <v/>
      </c>
      <c r="Y285" s="40">
        <f>IF(OR($A285="",$AF285=""),"",IF($AL285=1,0,IF(IF($AE285&gt;$AD285,AND(Y$4&gt;=$AD285,Y$4&lt;$AE285),OR(Y$4&gt;=$AD285,Y$4&lt;$AE285)),IF(OR(AND(Y$4&gt;=$AH285,Y$4&lt;$AI285),AND(Y$4&gt;=$AJ285,Y$4&lt;$AK285)),$AG285,$AF285),0)))</f>
        <v/>
      </c>
      <c r="Z285" s="40">
        <f>IF(OR($A285="",$AF285=""),"",IF($AL285=1,0,IF(IF($AE285&gt;$AD285,AND(Z$4&gt;=$AD285,Z$4&lt;$AE285),OR(Z$4&gt;=$AD285,Z$4&lt;$AE285)),IF(OR(AND(Z$4&gt;=$AH285,Z$4&lt;$AI285),AND(Z$4&gt;=$AJ285,Z$4&lt;$AK285)),$AG285,$AF285),0)))</f>
        <v/>
      </c>
      <c r="AA285" s="41">
        <f>IF($A285="","",SUM(C285:Z285))</f>
        <v/>
      </c>
      <c r="AC285" s="42" t="n">
        <v>3</v>
      </c>
      <c r="AD285" s="42">
        <f>IF('3 Movimento'!$B$47&lt;&gt;"",'3 Movimento'!$B$47,IF('1 Loja'!D$16="",0,'1 Loja'!D$16))*24</f>
        <v/>
      </c>
      <c r="AE285" s="42">
        <f>IF('3 Movimento'!$C$47&lt;&gt;"",'3 Movimento'!$C$47,IF('1 Loja'!D$17="",0,'1 Loja'!D$17))*24</f>
        <v/>
      </c>
      <c r="AF285" s="42">
        <f>IF('3 Movimento'!$H$47="","",'3 Movimento'!$H$47)</f>
        <v/>
      </c>
      <c r="AG285" s="42">
        <f>IF('3 Movimento'!$I$47="",AF285,'3 Movimento'!$I$47)</f>
        <v/>
      </c>
      <c r="AH285" s="42">
        <f>IF('1 Loja'!D$18="",-1,'1 Loja'!D$18*24)</f>
        <v/>
      </c>
      <c r="AI285" s="42">
        <f>IF('1 Loja'!D$19="",-1,'1 Loja'!D$19*24)</f>
        <v/>
      </c>
      <c r="AJ285" s="42">
        <f>IF('1 Loja'!D$20="",-1,'1 Loja'!D$20*24)</f>
        <v/>
      </c>
      <c r="AK285" s="42">
        <f>IF('1 Loja'!D$21="",-1,'1 Loja'!D$21*24)</f>
        <v/>
      </c>
      <c r="AL285" s="42">
        <f>IF(AND('3 Movimento'!$B$47="",'3 Movimento'!$C$47="",OR('1 Loja'!D$16="",'1 Loja'!D$17="")),1,0)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C6:Z285">
    <cfRule type="expression" priority="1" dxfId="1">
      <formula>AND(ISNUMBER(C6),C6&gt;0,C6&gt;=$AG6,$AG6&gt;$AF6)</formula>
    </cfRule>
  </conditionalFormatting>
  <dataValidations count="1">
    <dataValidation sqref="C6:Z285" showDropDown="0" showInputMessage="0" showErrorMessage="1" allowBlank="1" error="Número inteiro de pessoas (0 ou mais)." type="whole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009C8CF2"/>
    <outlinePr summaryBelow="1" summaryRight="1"/>
    <pageSetUpPr fitToPage="1"/>
  </sheetPr>
  <dimension ref="A1:E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6" customWidth="1" min="1" max="1"/>
    <col width="40" customWidth="1" min="2" max="2"/>
    <col width="12" customWidth="1" min="3" max="3"/>
    <col width="2" customWidth="1" min="4" max="4"/>
    <col width="60" customWidth="1" min="5" max="5"/>
  </cols>
  <sheetData>
    <row r="1" ht="22" customHeight="1">
      <c r="A1" s="1" t="inlineStr">
        <is>
          <t>5 · Nomes de quem trabalha hoje (opcional)</t>
        </is>
      </c>
    </row>
    <row r="2">
      <c r="A2" s="2" t="inlineStr">
        <is>
          <t>Para a escala do mês sair com os nomes. Em branco, a escala usa Pessoa 1, Pessoa 2… e você completa depois.</t>
        </is>
      </c>
    </row>
    <row r="4">
      <c r="A4" s="27" t="inlineStr">
        <is>
          <t>EXEMPLO: Frente de caixa</t>
        </is>
      </c>
      <c r="B4" s="28" t="inlineStr">
        <is>
          <t>Maria Souza</t>
        </is>
      </c>
      <c r="C4" s="28" t="inlineStr">
        <is>
          <t>Integral</t>
        </is>
      </c>
    </row>
    <row r="5">
      <c r="A5" s="20" t="inlineStr">
        <is>
          <t>Área (escolha na lista)</t>
        </is>
      </c>
      <c r="B5" s="20" t="inlineStr">
        <is>
          <t>Nome</t>
        </is>
      </c>
      <c r="C5" s="20" t="inlineStr">
        <is>
          <t>Jornada</t>
        </is>
      </c>
      <c r="E5" s="13" t="inlineStr">
        <is>
          <t>Uma linha por pessoa. Jornada em branco = Integral. Só nomes: sem CPF nem matrícula.</t>
        </is>
      </c>
    </row>
    <row r="6">
      <c r="A6" s="18" t="n"/>
      <c r="B6" s="18" t="n"/>
      <c r="C6" s="23" t="n"/>
      <c r="E6" s="13" t="inlineStr">
        <is>
          <t>O número de nomes de cada área não pode passar das pessoas da área (aba 2).</t>
        </is>
      </c>
    </row>
    <row r="7">
      <c r="A7" s="18" t="n"/>
      <c r="B7" s="18" t="n"/>
      <c r="C7" s="23" t="n"/>
    </row>
    <row r="8">
      <c r="A8" s="18" t="n"/>
      <c r="B8" s="18" t="n"/>
      <c r="C8" s="23" t="n"/>
    </row>
    <row r="9">
      <c r="A9" s="18" t="n"/>
      <c r="B9" s="18" t="n"/>
      <c r="C9" s="23" t="n"/>
    </row>
    <row r="10">
      <c r="A10" s="18" t="n"/>
      <c r="B10" s="18" t="n"/>
      <c r="C10" s="23" t="n"/>
    </row>
    <row r="11">
      <c r="A11" s="18" t="n"/>
      <c r="B11" s="18" t="n"/>
      <c r="C11" s="23" t="n"/>
    </row>
    <row r="12">
      <c r="A12" s="18" t="n"/>
      <c r="B12" s="18" t="n"/>
      <c r="C12" s="23" t="n"/>
    </row>
    <row r="13">
      <c r="A13" s="18" t="n"/>
      <c r="B13" s="18" t="n"/>
      <c r="C13" s="23" t="n"/>
    </row>
    <row r="14">
      <c r="A14" s="18" t="n"/>
      <c r="B14" s="18" t="n"/>
      <c r="C14" s="23" t="n"/>
    </row>
    <row r="15">
      <c r="A15" s="18" t="n"/>
      <c r="B15" s="18" t="n"/>
      <c r="C15" s="23" t="n"/>
    </row>
    <row r="16">
      <c r="A16" s="18" t="n"/>
      <c r="B16" s="18" t="n"/>
      <c r="C16" s="23" t="n"/>
    </row>
    <row r="17">
      <c r="A17" s="18" t="n"/>
      <c r="B17" s="18" t="n"/>
      <c r="C17" s="23" t="n"/>
    </row>
    <row r="18">
      <c r="A18" s="18" t="n"/>
      <c r="B18" s="18" t="n"/>
      <c r="C18" s="23" t="n"/>
    </row>
    <row r="19">
      <c r="A19" s="18" t="n"/>
      <c r="B19" s="18" t="n"/>
      <c r="C19" s="23" t="n"/>
    </row>
    <row r="20">
      <c r="A20" s="18" t="n"/>
      <c r="B20" s="18" t="n"/>
      <c r="C20" s="23" t="n"/>
    </row>
    <row r="21">
      <c r="A21" s="18" t="n"/>
      <c r="B21" s="18" t="n"/>
      <c r="C21" s="23" t="n"/>
    </row>
    <row r="22">
      <c r="A22" s="18" t="n"/>
      <c r="B22" s="18" t="n"/>
      <c r="C22" s="23" t="n"/>
    </row>
    <row r="23">
      <c r="A23" s="18" t="n"/>
      <c r="B23" s="18" t="n"/>
      <c r="C23" s="23" t="n"/>
    </row>
    <row r="24">
      <c r="A24" s="18" t="n"/>
      <c r="B24" s="18" t="n"/>
      <c r="C24" s="23" t="n"/>
    </row>
    <row r="25">
      <c r="A25" s="18" t="n"/>
      <c r="B25" s="18" t="n"/>
      <c r="C25" s="23" t="n"/>
    </row>
    <row r="26">
      <c r="A26" s="18" t="n"/>
      <c r="B26" s="18" t="n"/>
      <c r="C26" s="23" t="n"/>
    </row>
    <row r="27">
      <c r="A27" s="18" t="n"/>
      <c r="B27" s="18" t="n"/>
      <c r="C27" s="23" t="n"/>
    </row>
    <row r="28">
      <c r="A28" s="18" t="n"/>
      <c r="B28" s="18" t="n"/>
      <c r="C28" s="23" t="n"/>
    </row>
    <row r="29">
      <c r="A29" s="18" t="n"/>
      <c r="B29" s="18" t="n"/>
      <c r="C29" s="23" t="n"/>
    </row>
    <row r="30">
      <c r="A30" s="18" t="n"/>
      <c r="B30" s="18" t="n"/>
      <c r="C30" s="23" t="n"/>
    </row>
    <row r="31">
      <c r="A31" s="18" t="n"/>
      <c r="B31" s="18" t="n"/>
      <c r="C31" s="23" t="n"/>
    </row>
    <row r="32">
      <c r="A32" s="18" t="n"/>
      <c r="B32" s="18" t="n"/>
      <c r="C32" s="23" t="n"/>
    </row>
    <row r="33">
      <c r="A33" s="18" t="n"/>
      <c r="B33" s="18" t="n"/>
      <c r="C33" s="23" t="n"/>
    </row>
    <row r="34">
      <c r="A34" s="18" t="n"/>
      <c r="B34" s="18" t="n"/>
      <c r="C34" s="23" t="n"/>
    </row>
    <row r="35">
      <c r="A35" s="18" t="n"/>
      <c r="B35" s="18" t="n"/>
      <c r="C35" s="23" t="n"/>
    </row>
    <row r="36">
      <c r="A36" s="18" t="n"/>
      <c r="B36" s="18" t="n"/>
      <c r="C36" s="23" t="n"/>
    </row>
    <row r="37">
      <c r="A37" s="18" t="n"/>
      <c r="B37" s="18" t="n"/>
      <c r="C37" s="23" t="n"/>
    </row>
    <row r="38">
      <c r="A38" s="18" t="n"/>
      <c r="B38" s="18" t="n"/>
      <c r="C38" s="23" t="n"/>
    </row>
    <row r="39">
      <c r="A39" s="18" t="n"/>
      <c r="B39" s="18" t="n"/>
      <c r="C39" s="23" t="n"/>
    </row>
    <row r="40">
      <c r="A40" s="18" t="n"/>
      <c r="B40" s="18" t="n"/>
      <c r="C40" s="23" t="n"/>
    </row>
    <row r="41">
      <c r="A41" s="18" t="n"/>
      <c r="B41" s="18" t="n"/>
      <c r="C41" s="23" t="n"/>
    </row>
    <row r="42">
      <c r="A42" s="18" t="n"/>
      <c r="B42" s="18" t="n"/>
      <c r="C42" s="23" t="n"/>
    </row>
    <row r="43">
      <c r="A43" s="18" t="n"/>
      <c r="B43" s="18" t="n"/>
      <c r="C43" s="23" t="n"/>
    </row>
    <row r="44">
      <c r="A44" s="18" t="n"/>
      <c r="B44" s="18" t="n"/>
      <c r="C44" s="23" t="n"/>
    </row>
    <row r="45">
      <c r="A45" s="18" t="n"/>
      <c r="B45" s="18" t="n"/>
      <c r="C45" s="23" t="n"/>
    </row>
    <row r="46">
      <c r="A46" s="18" t="n"/>
      <c r="B46" s="18" t="n"/>
      <c r="C46" s="23" t="n"/>
    </row>
    <row r="47">
      <c r="A47" s="18" t="n"/>
      <c r="B47" s="18" t="n"/>
      <c r="C47" s="23" t="n"/>
    </row>
    <row r="48">
      <c r="A48" s="18" t="n"/>
      <c r="B48" s="18" t="n"/>
      <c r="C48" s="23" t="n"/>
    </row>
    <row r="49">
      <c r="A49" s="18" t="n"/>
      <c r="B49" s="18" t="n"/>
      <c r="C49" s="23" t="n"/>
    </row>
    <row r="50">
      <c r="A50" s="18" t="n"/>
      <c r="B50" s="18" t="n"/>
      <c r="C50" s="23" t="n"/>
    </row>
    <row r="51">
      <c r="A51" s="18" t="n"/>
      <c r="B51" s="18" t="n"/>
      <c r="C51" s="23" t="n"/>
    </row>
    <row r="52">
      <c r="A52" s="18" t="n"/>
      <c r="B52" s="18" t="n"/>
      <c r="C52" s="23" t="n"/>
    </row>
    <row r="53">
      <c r="A53" s="18" t="n"/>
      <c r="B53" s="18" t="n"/>
      <c r="C53" s="23" t="n"/>
    </row>
    <row r="54">
      <c r="A54" s="18" t="n"/>
      <c r="B54" s="18" t="n"/>
      <c r="C54" s="23" t="n"/>
    </row>
    <row r="55">
      <c r="A55" s="18" t="n"/>
      <c r="B55" s="18" t="n"/>
      <c r="C55" s="23" t="n"/>
    </row>
    <row r="56">
      <c r="A56" s="18" t="n"/>
      <c r="B56" s="18" t="n"/>
      <c r="C56" s="23" t="n"/>
    </row>
    <row r="57">
      <c r="A57" s="18" t="n"/>
      <c r="B57" s="18" t="n"/>
      <c r="C57" s="23" t="n"/>
    </row>
    <row r="58">
      <c r="A58" s="18" t="n"/>
      <c r="B58" s="18" t="n"/>
      <c r="C58" s="23" t="n"/>
    </row>
    <row r="59">
      <c r="A59" s="18" t="n"/>
      <c r="B59" s="18" t="n"/>
      <c r="C59" s="23" t="n"/>
    </row>
    <row r="60">
      <c r="A60" s="18" t="n"/>
      <c r="B60" s="18" t="n"/>
      <c r="C60" s="23" t="n"/>
    </row>
    <row r="61">
      <c r="A61" s="18" t="n"/>
      <c r="B61" s="18" t="n"/>
      <c r="C61" s="23" t="n"/>
    </row>
    <row r="62">
      <c r="A62" s="18" t="n"/>
      <c r="B62" s="18" t="n"/>
      <c r="C62" s="23" t="n"/>
    </row>
    <row r="63">
      <c r="A63" s="18" t="n"/>
      <c r="B63" s="18" t="n"/>
      <c r="C63" s="23" t="n"/>
    </row>
    <row r="64">
      <c r="A64" s="18" t="n"/>
      <c r="B64" s="18" t="n"/>
      <c r="C64" s="23" t="n"/>
    </row>
    <row r="65">
      <c r="A65" s="18" t="n"/>
      <c r="B65" s="18" t="n"/>
      <c r="C65" s="23" t="n"/>
    </row>
    <row r="66">
      <c r="A66" s="18" t="n"/>
      <c r="B66" s="18" t="n"/>
      <c r="C66" s="23" t="n"/>
    </row>
    <row r="67">
      <c r="A67" s="18" t="n"/>
      <c r="B67" s="18" t="n"/>
      <c r="C67" s="23" t="n"/>
    </row>
    <row r="68">
      <c r="A68" s="18" t="n"/>
      <c r="B68" s="18" t="n"/>
      <c r="C68" s="23" t="n"/>
    </row>
    <row r="69">
      <c r="A69" s="18" t="n"/>
      <c r="B69" s="18" t="n"/>
      <c r="C69" s="23" t="n"/>
    </row>
    <row r="70">
      <c r="A70" s="18" t="n"/>
      <c r="B70" s="18" t="n"/>
      <c r="C70" s="23" t="n"/>
    </row>
    <row r="71">
      <c r="A71" s="18" t="n"/>
      <c r="B71" s="18" t="n"/>
      <c r="C71" s="23" t="n"/>
    </row>
    <row r="72">
      <c r="A72" s="18" t="n"/>
      <c r="B72" s="18" t="n"/>
      <c r="C72" s="23" t="n"/>
    </row>
    <row r="73">
      <c r="A73" s="18" t="n"/>
      <c r="B73" s="18" t="n"/>
      <c r="C73" s="23" t="n"/>
    </row>
    <row r="74">
      <c r="A74" s="18" t="n"/>
      <c r="B74" s="18" t="n"/>
      <c r="C74" s="23" t="n"/>
    </row>
    <row r="75">
      <c r="A75" s="18" t="n"/>
      <c r="B75" s="18" t="n"/>
      <c r="C75" s="23" t="n"/>
    </row>
    <row r="76">
      <c r="A76" s="18" t="n"/>
      <c r="B76" s="18" t="n"/>
      <c r="C76" s="23" t="n"/>
    </row>
    <row r="77">
      <c r="A77" s="18" t="n"/>
      <c r="B77" s="18" t="n"/>
      <c r="C77" s="23" t="n"/>
    </row>
    <row r="78">
      <c r="A78" s="18" t="n"/>
      <c r="B78" s="18" t="n"/>
      <c r="C78" s="23" t="n"/>
    </row>
    <row r="79">
      <c r="A79" s="18" t="n"/>
      <c r="B79" s="18" t="n"/>
      <c r="C79" s="23" t="n"/>
    </row>
    <row r="80">
      <c r="A80" s="18" t="n"/>
      <c r="B80" s="18" t="n"/>
      <c r="C80" s="23" t="n"/>
    </row>
    <row r="81">
      <c r="A81" s="18" t="n"/>
      <c r="B81" s="18" t="n"/>
      <c r="C81" s="23" t="n"/>
    </row>
    <row r="82">
      <c r="A82" s="18" t="n"/>
      <c r="B82" s="18" t="n"/>
      <c r="C82" s="23" t="n"/>
    </row>
    <row r="83">
      <c r="A83" s="18" t="n"/>
      <c r="B83" s="18" t="n"/>
      <c r="C83" s="23" t="n"/>
    </row>
    <row r="84">
      <c r="A84" s="18" t="n"/>
      <c r="B84" s="18" t="n"/>
      <c r="C84" s="23" t="n"/>
    </row>
    <row r="85">
      <c r="A85" s="18" t="n"/>
      <c r="B85" s="18" t="n"/>
      <c r="C85" s="23" t="n"/>
    </row>
    <row r="86">
      <c r="A86" s="18" t="n"/>
      <c r="B86" s="18" t="n"/>
      <c r="C86" s="23" t="n"/>
    </row>
    <row r="87">
      <c r="A87" s="18" t="n"/>
      <c r="B87" s="18" t="n"/>
      <c r="C87" s="23" t="n"/>
    </row>
    <row r="88">
      <c r="A88" s="18" t="n"/>
      <c r="B88" s="18" t="n"/>
      <c r="C88" s="23" t="n"/>
    </row>
    <row r="89">
      <c r="A89" s="18" t="n"/>
      <c r="B89" s="18" t="n"/>
      <c r="C89" s="23" t="n"/>
    </row>
    <row r="90">
      <c r="A90" s="18" t="n"/>
      <c r="B90" s="18" t="n"/>
      <c r="C90" s="23" t="n"/>
    </row>
    <row r="91">
      <c r="A91" s="18" t="n"/>
      <c r="B91" s="18" t="n"/>
      <c r="C91" s="23" t="n"/>
    </row>
    <row r="92">
      <c r="A92" s="18" t="n"/>
      <c r="B92" s="18" t="n"/>
      <c r="C92" s="23" t="n"/>
    </row>
    <row r="93">
      <c r="A93" s="18" t="n"/>
      <c r="B93" s="18" t="n"/>
      <c r="C93" s="23" t="n"/>
    </row>
    <row r="94">
      <c r="A94" s="18" t="n"/>
      <c r="B94" s="18" t="n"/>
      <c r="C94" s="23" t="n"/>
    </row>
    <row r="95">
      <c r="A95" s="18" t="n"/>
      <c r="B95" s="18" t="n"/>
      <c r="C95" s="23" t="n"/>
    </row>
    <row r="96">
      <c r="A96" s="18" t="n"/>
      <c r="B96" s="18" t="n"/>
      <c r="C96" s="23" t="n"/>
    </row>
    <row r="97">
      <c r="A97" s="18" t="n"/>
      <c r="B97" s="18" t="n"/>
      <c r="C97" s="23" t="n"/>
    </row>
    <row r="98">
      <c r="A98" s="18" t="n"/>
      <c r="B98" s="18" t="n"/>
      <c r="C98" s="23" t="n"/>
    </row>
    <row r="99">
      <c r="A99" s="18" t="n"/>
      <c r="B99" s="18" t="n"/>
      <c r="C99" s="23" t="n"/>
    </row>
    <row r="100">
      <c r="A100" s="18" t="n"/>
      <c r="B100" s="18" t="n"/>
      <c r="C100" s="23" t="n"/>
    </row>
    <row r="101">
      <c r="A101" s="18" t="n"/>
      <c r="B101" s="18" t="n"/>
      <c r="C101" s="23" t="n"/>
    </row>
    <row r="102">
      <c r="A102" s="18" t="n"/>
      <c r="B102" s="18" t="n"/>
      <c r="C102" s="23" t="n"/>
    </row>
    <row r="103">
      <c r="A103" s="18" t="n"/>
      <c r="B103" s="18" t="n"/>
      <c r="C103" s="23" t="n"/>
    </row>
    <row r="104">
      <c r="A104" s="18" t="n"/>
      <c r="B104" s="18" t="n"/>
      <c r="C104" s="23" t="n"/>
    </row>
    <row r="105">
      <c r="A105" s="18" t="n"/>
      <c r="B105" s="18" t="n"/>
      <c r="C105" s="23" t="n"/>
    </row>
    <row r="106">
      <c r="A106" s="18" t="n"/>
      <c r="B106" s="18" t="n"/>
      <c r="C106" s="23" t="n"/>
    </row>
    <row r="107">
      <c r="A107" s="18" t="n"/>
      <c r="B107" s="18" t="n"/>
      <c r="C107" s="23" t="n"/>
    </row>
    <row r="108">
      <c r="A108" s="18" t="n"/>
      <c r="B108" s="18" t="n"/>
      <c r="C108" s="23" t="n"/>
    </row>
    <row r="109">
      <c r="A109" s="18" t="n"/>
      <c r="B109" s="18" t="n"/>
      <c r="C109" s="23" t="n"/>
    </row>
    <row r="110">
      <c r="A110" s="18" t="n"/>
      <c r="B110" s="18" t="n"/>
      <c r="C110" s="23" t="n"/>
    </row>
    <row r="111">
      <c r="A111" s="18" t="n"/>
      <c r="B111" s="18" t="n"/>
      <c r="C111" s="23" t="n"/>
    </row>
    <row r="112">
      <c r="A112" s="18" t="n"/>
      <c r="B112" s="18" t="n"/>
      <c r="C112" s="23" t="n"/>
    </row>
    <row r="113">
      <c r="A113" s="18" t="n"/>
      <c r="B113" s="18" t="n"/>
      <c r="C113" s="23" t="n"/>
    </row>
    <row r="114">
      <c r="A114" s="18" t="n"/>
      <c r="B114" s="18" t="n"/>
      <c r="C114" s="23" t="n"/>
    </row>
    <row r="115">
      <c r="A115" s="18" t="n"/>
      <c r="B115" s="18" t="n"/>
      <c r="C115" s="23" t="n"/>
    </row>
    <row r="116">
      <c r="A116" s="18" t="n"/>
      <c r="B116" s="18" t="n"/>
      <c r="C116" s="23" t="n"/>
    </row>
    <row r="117">
      <c r="A117" s="18" t="n"/>
      <c r="B117" s="18" t="n"/>
      <c r="C117" s="23" t="n"/>
    </row>
    <row r="118">
      <c r="A118" s="18" t="n"/>
      <c r="B118" s="18" t="n"/>
      <c r="C118" s="23" t="n"/>
    </row>
    <row r="119">
      <c r="A119" s="18" t="n"/>
      <c r="B119" s="18" t="n"/>
      <c r="C119" s="23" t="n"/>
    </row>
    <row r="120">
      <c r="A120" s="18" t="n"/>
      <c r="B120" s="18" t="n"/>
      <c r="C120" s="23" t="n"/>
    </row>
    <row r="121">
      <c r="A121" s="18" t="n"/>
      <c r="B121" s="18" t="n"/>
      <c r="C121" s="23" t="n"/>
    </row>
    <row r="122">
      <c r="A122" s="18" t="n"/>
      <c r="B122" s="18" t="n"/>
      <c r="C122" s="23" t="n"/>
    </row>
    <row r="123">
      <c r="A123" s="18" t="n"/>
      <c r="B123" s="18" t="n"/>
      <c r="C123" s="23" t="n"/>
    </row>
    <row r="124">
      <c r="A124" s="18" t="n"/>
      <c r="B124" s="18" t="n"/>
      <c r="C124" s="23" t="n"/>
    </row>
    <row r="125">
      <c r="A125" s="18" t="n"/>
      <c r="B125" s="18" t="n"/>
      <c r="C125" s="23" t="n"/>
    </row>
    <row r="126">
      <c r="A126" s="18" t="n"/>
      <c r="B126" s="18" t="n"/>
      <c r="C126" s="23" t="n"/>
    </row>
    <row r="127">
      <c r="A127" s="18" t="n"/>
      <c r="B127" s="18" t="n"/>
      <c r="C127" s="23" t="n"/>
    </row>
    <row r="128">
      <c r="A128" s="18" t="n"/>
      <c r="B128" s="18" t="n"/>
      <c r="C128" s="23" t="n"/>
    </row>
    <row r="129">
      <c r="A129" s="18" t="n"/>
      <c r="B129" s="18" t="n"/>
      <c r="C129" s="23" t="n"/>
    </row>
    <row r="130">
      <c r="A130" s="18" t="n"/>
      <c r="B130" s="18" t="n"/>
      <c r="C130" s="23" t="n"/>
    </row>
    <row r="131">
      <c r="A131" s="18" t="n"/>
      <c r="B131" s="18" t="n"/>
      <c r="C131" s="23" t="n"/>
    </row>
    <row r="132">
      <c r="A132" s="18" t="n"/>
      <c r="B132" s="18" t="n"/>
      <c r="C132" s="23" t="n"/>
    </row>
    <row r="133">
      <c r="A133" s="18" t="n"/>
      <c r="B133" s="18" t="n"/>
      <c r="C133" s="23" t="n"/>
    </row>
    <row r="134">
      <c r="A134" s="18" t="n"/>
      <c r="B134" s="18" t="n"/>
      <c r="C134" s="23" t="n"/>
    </row>
    <row r="135">
      <c r="A135" s="18" t="n"/>
      <c r="B135" s="18" t="n"/>
      <c r="C135" s="23" t="n"/>
    </row>
    <row r="136">
      <c r="A136" s="18" t="n"/>
      <c r="B136" s="18" t="n"/>
      <c r="C136" s="23" t="n"/>
    </row>
    <row r="137">
      <c r="A137" s="18" t="n"/>
      <c r="B137" s="18" t="n"/>
      <c r="C137" s="23" t="n"/>
    </row>
    <row r="138">
      <c r="A138" s="18" t="n"/>
      <c r="B138" s="18" t="n"/>
      <c r="C138" s="23" t="n"/>
    </row>
    <row r="139">
      <c r="A139" s="18" t="n"/>
      <c r="B139" s="18" t="n"/>
      <c r="C139" s="23" t="n"/>
    </row>
    <row r="140">
      <c r="A140" s="18" t="n"/>
      <c r="B140" s="18" t="n"/>
      <c r="C140" s="23" t="n"/>
    </row>
    <row r="141">
      <c r="A141" s="18" t="n"/>
      <c r="B141" s="18" t="n"/>
      <c r="C141" s="23" t="n"/>
    </row>
    <row r="142">
      <c r="A142" s="18" t="n"/>
      <c r="B142" s="18" t="n"/>
      <c r="C142" s="23" t="n"/>
    </row>
    <row r="143">
      <c r="A143" s="18" t="n"/>
      <c r="B143" s="18" t="n"/>
      <c r="C143" s="23" t="n"/>
    </row>
    <row r="144">
      <c r="A144" s="18" t="n"/>
      <c r="B144" s="18" t="n"/>
      <c r="C144" s="23" t="n"/>
    </row>
    <row r="145">
      <c r="A145" s="18" t="n"/>
      <c r="B145" s="18" t="n"/>
      <c r="C145" s="23" t="n"/>
    </row>
    <row r="146">
      <c r="A146" s="18" t="n"/>
      <c r="B146" s="18" t="n"/>
      <c r="C146" s="23" t="n"/>
    </row>
    <row r="147">
      <c r="A147" s="18" t="n"/>
      <c r="B147" s="18" t="n"/>
      <c r="C147" s="23" t="n"/>
    </row>
    <row r="148">
      <c r="A148" s="18" t="n"/>
      <c r="B148" s="18" t="n"/>
      <c r="C148" s="23" t="n"/>
    </row>
    <row r="149">
      <c r="A149" s="18" t="n"/>
      <c r="B149" s="18" t="n"/>
      <c r="C149" s="23" t="n"/>
    </row>
    <row r="150">
      <c r="A150" s="18" t="n"/>
      <c r="B150" s="18" t="n"/>
      <c r="C150" s="23" t="n"/>
    </row>
    <row r="151">
      <c r="A151" s="18" t="n"/>
      <c r="B151" s="18" t="n"/>
      <c r="C151" s="23" t="n"/>
    </row>
    <row r="152">
      <c r="A152" s="18" t="n"/>
      <c r="B152" s="18" t="n"/>
      <c r="C152" s="23" t="n"/>
    </row>
    <row r="153">
      <c r="A153" s="18" t="n"/>
      <c r="B153" s="18" t="n"/>
      <c r="C153" s="23" t="n"/>
    </row>
    <row r="154">
      <c r="A154" s="18" t="n"/>
      <c r="B154" s="18" t="n"/>
      <c r="C154" s="23" t="n"/>
    </row>
    <row r="155">
      <c r="A155" s="18" t="n"/>
      <c r="B155" s="18" t="n"/>
      <c r="C155" s="23" t="n"/>
    </row>
    <row r="156">
      <c r="A156" s="18" t="n"/>
      <c r="B156" s="18" t="n"/>
      <c r="C156" s="23" t="n"/>
    </row>
    <row r="157">
      <c r="A157" s="18" t="n"/>
      <c r="B157" s="18" t="n"/>
      <c r="C157" s="23" t="n"/>
    </row>
    <row r="158">
      <c r="A158" s="18" t="n"/>
      <c r="B158" s="18" t="n"/>
      <c r="C158" s="23" t="n"/>
    </row>
    <row r="159">
      <c r="A159" s="18" t="n"/>
      <c r="B159" s="18" t="n"/>
      <c r="C159" s="23" t="n"/>
    </row>
    <row r="160">
      <c r="A160" s="18" t="n"/>
      <c r="B160" s="18" t="n"/>
      <c r="C160" s="23" t="n"/>
    </row>
    <row r="161">
      <c r="A161" s="18" t="n"/>
      <c r="B161" s="18" t="n"/>
      <c r="C161" s="23" t="n"/>
    </row>
    <row r="162">
      <c r="A162" s="18" t="n"/>
      <c r="B162" s="18" t="n"/>
      <c r="C162" s="23" t="n"/>
    </row>
    <row r="163">
      <c r="A163" s="18" t="n"/>
      <c r="B163" s="18" t="n"/>
      <c r="C163" s="23" t="n"/>
    </row>
    <row r="164">
      <c r="A164" s="18" t="n"/>
      <c r="B164" s="18" t="n"/>
      <c r="C164" s="23" t="n"/>
    </row>
    <row r="165">
      <c r="A165" s="18" t="n"/>
      <c r="B165" s="18" t="n"/>
      <c r="C165" s="23" t="n"/>
    </row>
    <row r="166">
      <c r="A166" s="18" t="n"/>
      <c r="B166" s="18" t="n"/>
      <c r="C166" s="23" t="n"/>
    </row>
    <row r="167">
      <c r="A167" s="18" t="n"/>
      <c r="B167" s="18" t="n"/>
      <c r="C167" s="23" t="n"/>
    </row>
    <row r="168">
      <c r="A168" s="18" t="n"/>
      <c r="B168" s="18" t="n"/>
      <c r="C168" s="23" t="n"/>
    </row>
    <row r="169">
      <c r="A169" s="18" t="n"/>
      <c r="B169" s="18" t="n"/>
      <c r="C169" s="23" t="n"/>
    </row>
    <row r="170">
      <c r="A170" s="18" t="n"/>
      <c r="B170" s="18" t="n"/>
      <c r="C170" s="23" t="n"/>
    </row>
    <row r="171">
      <c r="A171" s="18" t="n"/>
      <c r="B171" s="18" t="n"/>
      <c r="C171" s="23" t="n"/>
    </row>
    <row r="172">
      <c r="A172" s="18" t="n"/>
      <c r="B172" s="18" t="n"/>
      <c r="C172" s="23" t="n"/>
    </row>
    <row r="173">
      <c r="A173" s="18" t="n"/>
      <c r="B173" s="18" t="n"/>
      <c r="C173" s="23" t="n"/>
    </row>
    <row r="174">
      <c r="A174" s="18" t="n"/>
      <c r="B174" s="18" t="n"/>
      <c r="C174" s="23" t="n"/>
    </row>
    <row r="175">
      <c r="A175" s="18" t="n"/>
      <c r="B175" s="18" t="n"/>
      <c r="C175" s="23" t="n"/>
    </row>
    <row r="176">
      <c r="A176" s="18" t="n"/>
      <c r="B176" s="18" t="n"/>
      <c r="C176" s="23" t="n"/>
    </row>
    <row r="177">
      <c r="A177" s="18" t="n"/>
      <c r="B177" s="18" t="n"/>
      <c r="C177" s="23" t="n"/>
    </row>
    <row r="178">
      <c r="A178" s="18" t="n"/>
      <c r="B178" s="18" t="n"/>
      <c r="C178" s="23" t="n"/>
    </row>
    <row r="179">
      <c r="A179" s="18" t="n"/>
      <c r="B179" s="18" t="n"/>
      <c r="C179" s="23" t="n"/>
    </row>
    <row r="180">
      <c r="A180" s="18" t="n"/>
      <c r="B180" s="18" t="n"/>
      <c r="C180" s="23" t="n"/>
    </row>
    <row r="181">
      <c r="A181" s="18" t="n"/>
      <c r="B181" s="18" t="n"/>
      <c r="C181" s="23" t="n"/>
    </row>
    <row r="182">
      <c r="A182" s="18" t="n"/>
      <c r="B182" s="18" t="n"/>
      <c r="C182" s="23" t="n"/>
    </row>
    <row r="183">
      <c r="A183" s="18" t="n"/>
      <c r="B183" s="18" t="n"/>
      <c r="C183" s="23" t="n"/>
    </row>
    <row r="184">
      <c r="A184" s="18" t="n"/>
      <c r="B184" s="18" t="n"/>
      <c r="C184" s="23" t="n"/>
    </row>
    <row r="185">
      <c r="A185" s="18" t="n"/>
      <c r="B185" s="18" t="n"/>
      <c r="C185" s="23" t="n"/>
    </row>
    <row r="186">
      <c r="A186" s="18" t="n"/>
      <c r="B186" s="18" t="n"/>
      <c r="C186" s="23" t="n"/>
    </row>
    <row r="187">
      <c r="A187" s="18" t="n"/>
      <c r="B187" s="18" t="n"/>
      <c r="C187" s="23" t="n"/>
    </row>
    <row r="188">
      <c r="A188" s="18" t="n"/>
      <c r="B188" s="18" t="n"/>
      <c r="C188" s="23" t="n"/>
    </row>
    <row r="189">
      <c r="A189" s="18" t="n"/>
      <c r="B189" s="18" t="n"/>
      <c r="C189" s="23" t="n"/>
    </row>
    <row r="190">
      <c r="A190" s="18" t="n"/>
      <c r="B190" s="18" t="n"/>
      <c r="C190" s="23" t="n"/>
    </row>
    <row r="191">
      <c r="A191" s="18" t="n"/>
      <c r="B191" s="18" t="n"/>
      <c r="C191" s="23" t="n"/>
    </row>
    <row r="192">
      <c r="A192" s="18" t="n"/>
      <c r="B192" s="18" t="n"/>
      <c r="C192" s="23" t="n"/>
    </row>
    <row r="193">
      <c r="A193" s="18" t="n"/>
      <c r="B193" s="18" t="n"/>
      <c r="C193" s="23" t="n"/>
    </row>
    <row r="194">
      <c r="A194" s="18" t="n"/>
      <c r="B194" s="18" t="n"/>
      <c r="C194" s="23" t="n"/>
    </row>
    <row r="195">
      <c r="A195" s="18" t="n"/>
      <c r="B195" s="18" t="n"/>
      <c r="C195" s="23" t="n"/>
    </row>
    <row r="196">
      <c r="A196" s="18" t="n"/>
      <c r="B196" s="18" t="n"/>
      <c r="C196" s="23" t="n"/>
    </row>
    <row r="197">
      <c r="A197" s="18" t="n"/>
      <c r="B197" s="18" t="n"/>
      <c r="C197" s="23" t="n"/>
    </row>
    <row r="198">
      <c r="A198" s="18" t="n"/>
      <c r="B198" s="18" t="n"/>
      <c r="C198" s="23" t="n"/>
    </row>
    <row r="199">
      <c r="A199" s="18" t="n"/>
      <c r="B199" s="18" t="n"/>
      <c r="C199" s="23" t="n"/>
    </row>
    <row r="200">
      <c r="A200" s="18" t="n"/>
      <c r="B200" s="18" t="n"/>
      <c r="C200" s="23" t="n"/>
    </row>
    <row r="201">
      <c r="A201" s="18" t="n"/>
      <c r="B201" s="18" t="n"/>
      <c r="C201" s="23" t="n"/>
    </row>
    <row r="202">
      <c r="A202" s="18" t="n"/>
      <c r="B202" s="18" t="n"/>
      <c r="C202" s="23" t="n"/>
    </row>
    <row r="203">
      <c r="A203" s="18" t="n"/>
      <c r="B203" s="18" t="n"/>
      <c r="C203" s="23" t="n"/>
    </row>
    <row r="204">
      <c r="A204" s="18" t="n"/>
      <c r="B204" s="18" t="n"/>
      <c r="C204" s="23" t="n"/>
    </row>
    <row r="205">
      <c r="A205" s="18" t="n"/>
      <c r="B205" s="18" t="n"/>
      <c r="C205" s="23" t="n"/>
    </row>
    <row r="206">
      <c r="A206" s="18" t="n"/>
      <c r="B206" s="18" t="n"/>
      <c r="C206" s="23" t="n"/>
    </row>
    <row r="207">
      <c r="A207" s="18" t="n"/>
      <c r="B207" s="18" t="n"/>
      <c r="C207" s="23" t="n"/>
    </row>
    <row r="208">
      <c r="A208" s="18" t="n"/>
      <c r="B208" s="18" t="n"/>
      <c r="C208" s="23" t="n"/>
    </row>
    <row r="209">
      <c r="A209" s="18" t="n"/>
      <c r="B209" s="18" t="n"/>
      <c r="C209" s="23" t="n"/>
    </row>
    <row r="210">
      <c r="A210" s="18" t="n"/>
      <c r="B210" s="18" t="n"/>
      <c r="C210" s="23" t="n"/>
    </row>
    <row r="211">
      <c r="A211" s="18" t="n"/>
      <c r="B211" s="18" t="n"/>
      <c r="C211" s="23" t="n"/>
    </row>
    <row r="212">
      <c r="A212" s="18" t="n"/>
      <c r="B212" s="18" t="n"/>
      <c r="C212" s="23" t="n"/>
    </row>
    <row r="213">
      <c r="A213" s="18" t="n"/>
      <c r="B213" s="18" t="n"/>
      <c r="C213" s="23" t="n"/>
    </row>
    <row r="214">
      <c r="A214" s="18" t="n"/>
      <c r="B214" s="18" t="n"/>
      <c r="C214" s="23" t="n"/>
    </row>
    <row r="215">
      <c r="A215" s="18" t="n"/>
      <c r="B215" s="18" t="n"/>
      <c r="C215" s="23" t="n"/>
    </row>
    <row r="216">
      <c r="A216" s="18" t="n"/>
      <c r="B216" s="18" t="n"/>
      <c r="C216" s="23" t="n"/>
    </row>
    <row r="217">
      <c r="A217" s="18" t="n"/>
      <c r="B217" s="18" t="n"/>
      <c r="C217" s="23" t="n"/>
    </row>
    <row r="218">
      <c r="A218" s="18" t="n"/>
      <c r="B218" s="18" t="n"/>
      <c r="C218" s="23" t="n"/>
    </row>
    <row r="219">
      <c r="A219" s="18" t="n"/>
      <c r="B219" s="18" t="n"/>
      <c r="C219" s="23" t="n"/>
    </row>
    <row r="220">
      <c r="A220" s="18" t="n"/>
      <c r="B220" s="18" t="n"/>
      <c r="C220" s="23" t="n"/>
    </row>
    <row r="221">
      <c r="A221" s="18" t="n"/>
      <c r="B221" s="18" t="n"/>
      <c r="C221" s="23" t="n"/>
    </row>
    <row r="222">
      <c r="A222" s="18" t="n"/>
      <c r="B222" s="18" t="n"/>
      <c r="C222" s="23" t="n"/>
    </row>
    <row r="223">
      <c r="A223" s="18" t="n"/>
      <c r="B223" s="18" t="n"/>
      <c r="C223" s="23" t="n"/>
    </row>
    <row r="224">
      <c r="A224" s="18" t="n"/>
      <c r="B224" s="18" t="n"/>
      <c r="C224" s="23" t="n"/>
    </row>
    <row r="225">
      <c r="A225" s="18" t="n"/>
      <c r="B225" s="18" t="n"/>
      <c r="C225" s="23" t="n"/>
    </row>
    <row r="226">
      <c r="A226" s="18" t="n"/>
      <c r="B226" s="18" t="n"/>
      <c r="C226" s="23" t="n"/>
    </row>
    <row r="227">
      <c r="A227" s="18" t="n"/>
      <c r="B227" s="18" t="n"/>
      <c r="C227" s="23" t="n"/>
    </row>
    <row r="228">
      <c r="A228" s="18" t="n"/>
      <c r="B228" s="18" t="n"/>
      <c r="C228" s="23" t="n"/>
    </row>
    <row r="229">
      <c r="A229" s="18" t="n"/>
      <c r="B229" s="18" t="n"/>
      <c r="C229" s="23" t="n"/>
    </row>
    <row r="230">
      <c r="A230" s="18" t="n"/>
      <c r="B230" s="18" t="n"/>
      <c r="C230" s="23" t="n"/>
    </row>
    <row r="231">
      <c r="A231" s="18" t="n"/>
      <c r="B231" s="18" t="n"/>
      <c r="C231" s="23" t="n"/>
    </row>
    <row r="232">
      <c r="A232" s="18" t="n"/>
      <c r="B232" s="18" t="n"/>
      <c r="C232" s="23" t="n"/>
    </row>
    <row r="233">
      <c r="A233" s="18" t="n"/>
      <c r="B233" s="18" t="n"/>
      <c r="C233" s="23" t="n"/>
    </row>
    <row r="234">
      <c r="A234" s="18" t="n"/>
      <c r="B234" s="18" t="n"/>
      <c r="C234" s="23" t="n"/>
    </row>
    <row r="235">
      <c r="A235" s="18" t="n"/>
      <c r="B235" s="18" t="n"/>
      <c r="C235" s="23" t="n"/>
    </row>
    <row r="236">
      <c r="A236" s="18" t="n"/>
      <c r="B236" s="18" t="n"/>
      <c r="C236" s="23" t="n"/>
    </row>
    <row r="237">
      <c r="A237" s="18" t="n"/>
      <c r="B237" s="18" t="n"/>
      <c r="C237" s="23" t="n"/>
    </row>
    <row r="238">
      <c r="A238" s="18" t="n"/>
      <c r="B238" s="18" t="n"/>
      <c r="C238" s="23" t="n"/>
    </row>
    <row r="239">
      <c r="A239" s="18" t="n"/>
      <c r="B239" s="18" t="n"/>
      <c r="C239" s="23" t="n"/>
    </row>
    <row r="240">
      <c r="A240" s="18" t="n"/>
      <c r="B240" s="18" t="n"/>
      <c r="C240" s="23" t="n"/>
    </row>
    <row r="241">
      <c r="A241" s="18" t="n"/>
      <c r="B241" s="18" t="n"/>
      <c r="C241" s="23" t="n"/>
    </row>
    <row r="242">
      <c r="A242" s="18" t="n"/>
      <c r="B242" s="18" t="n"/>
      <c r="C242" s="23" t="n"/>
    </row>
    <row r="243">
      <c r="A243" s="18" t="n"/>
      <c r="B243" s="18" t="n"/>
      <c r="C243" s="23" t="n"/>
    </row>
    <row r="244">
      <c r="A244" s="18" t="n"/>
      <c r="B244" s="18" t="n"/>
      <c r="C244" s="23" t="n"/>
    </row>
    <row r="245">
      <c r="A245" s="18" t="n"/>
      <c r="B245" s="18" t="n"/>
      <c r="C245" s="23" t="n"/>
    </row>
    <row r="246">
      <c r="A246" s="18" t="n"/>
      <c r="B246" s="18" t="n"/>
      <c r="C246" s="23" t="n"/>
    </row>
    <row r="247">
      <c r="A247" s="18" t="n"/>
      <c r="B247" s="18" t="n"/>
      <c r="C247" s="23" t="n"/>
    </row>
    <row r="248">
      <c r="A248" s="18" t="n"/>
      <c r="B248" s="18" t="n"/>
      <c r="C248" s="23" t="n"/>
    </row>
    <row r="249">
      <c r="A249" s="18" t="n"/>
      <c r="B249" s="18" t="n"/>
      <c r="C249" s="23" t="n"/>
    </row>
    <row r="250">
      <c r="A250" s="18" t="n"/>
      <c r="B250" s="18" t="n"/>
      <c r="C250" s="23" t="n"/>
    </row>
    <row r="251">
      <c r="A251" s="18" t="n"/>
      <c r="B251" s="18" t="n"/>
      <c r="C251" s="23" t="n"/>
    </row>
    <row r="252">
      <c r="A252" s="18" t="n"/>
      <c r="B252" s="18" t="n"/>
      <c r="C252" s="23" t="n"/>
    </row>
    <row r="253">
      <c r="A253" s="18" t="n"/>
      <c r="B253" s="18" t="n"/>
      <c r="C253" s="23" t="n"/>
    </row>
    <row r="254">
      <c r="A254" s="18" t="n"/>
      <c r="B254" s="18" t="n"/>
      <c r="C254" s="23" t="n"/>
    </row>
    <row r="255">
      <c r="A255" s="18" t="n"/>
      <c r="B255" s="18" t="n"/>
      <c r="C255" s="23" t="n"/>
    </row>
    <row r="256">
      <c r="A256" s="18" t="n"/>
      <c r="B256" s="18" t="n"/>
      <c r="C256" s="23" t="n"/>
    </row>
    <row r="257">
      <c r="A257" s="18" t="n"/>
      <c r="B257" s="18" t="n"/>
      <c r="C257" s="23" t="n"/>
    </row>
    <row r="258">
      <c r="A258" s="18" t="n"/>
      <c r="B258" s="18" t="n"/>
      <c r="C258" s="23" t="n"/>
    </row>
    <row r="259">
      <c r="A259" s="18" t="n"/>
      <c r="B259" s="18" t="n"/>
      <c r="C259" s="23" t="n"/>
    </row>
    <row r="260">
      <c r="A260" s="18" t="n"/>
      <c r="B260" s="18" t="n"/>
      <c r="C260" s="23" t="n"/>
    </row>
    <row r="261">
      <c r="A261" s="18" t="n"/>
      <c r="B261" s="18" t="n"/>
      <c r="C261" s="23" t="n"/>
    </row>
    <row r="262">
      <c r="A262" s="18" t="n"/>
      <c r="B262" s="18" t="n"/>
      <c r="C262" s="23" t="n"/>
    </row>
    <row r="263">
      <c r="A263" s="18" t="n"/>
      <c r="B263" s="18" t="n"/>
      <c r="C263" s="23" t="n"/>
    </row>
    <row r="264">
      <c r="A264" s="18" t="n"/>
      <c r="B264" s="18" t="n"/>
      <c r="C264" s="23" t="n"/>
    </row>
    <row r="265">
      <c r="A265" s="18" t="n"/>
      <c r="B265" s="18" t="n"/>
      <c r="C265" s="23" t="n"/>
    </row>
    <row r="266">
      <c r="A266" s="18" t="n"/>
      <c r="B266" s="18" t="n"/>
      <c r="C266" s="23" t="n"/>
    </row>
    <row r="267">
      <c r="A267" s="18" t="n"/>
      <c r="B267" s="18" t="n"/>
      <c r="C267" s="23" t="n"/>
    </row>
    <row r="268">
      <c r="A268" s="18" t="n"/>
      <c r="B268" s="18" t="n"/>
      <c r="C268" s="23" t="n"/>
    </row>
    <row r="269">
      <c r="A269" s="18" t="n"/>
      <c r="B269" s="18" t="n"/>
      <c r="C269" s="23" t="n"/>
    </row>
    <row r="270">
      <c r="A270" s="18" t="n"/>
      <c r="B270" s="18" t="n"/>
      <c r="C270" s="23" t="n"/>
    </row>
    <row r="271">
      <c r="A271" s="18" t="n"/>
      <c r="B271" s="18" t="n"/>
      <c r="C271" s="23" t="n"/>
    </row>
    <row r="272">
      <c r="A272" s="18" t="n"/>
      <c r="B272" s="18" t="n"/>
      <c r="C272" s="23" t="n"/>
    </row>
    <row r="273">
      <c r="A273" s="18" t="n"/>
      <c r="B273" s="18" t="n"/>
      <c r="C273" s="23" t="n"/>
    </row>
    <row r="274">
      <c r="A274" s="18" t="n"/>
      <c r="B274" s="18" t="n"/>
      <c r="C274" s="23" t="n"/>
    </row>
    <row r="275">
      <c r="A275" s="18" t="n"/>
      <c r="B275" s="18" t="n"/>
      <c r="C275" s="23" t="n"/>
    </row>
    <row r="276">
      <c r="A276" s="18" t="n"/>
      <c r="B276" s="18" t="n"/>
      <c r="C276" s="23" t="n"/>
    </row>
    <row r="277">
      <c r="A277" s="18" t="n"/>
      <c r="B277" s="18" t="n"/>
      <c r="C277" s="23" t="n"/>
    </row>
    <row r="278">
      <c r="A278" s="18" t="n"/>
      <c r="B278" s="18" t="n"/>
      <c r="C278" s="23" t="n"/>
    </row>
    <row r="279">
      <c r="A279" s="18" t="n"/>
      <c r="B279" s="18" t="n"/>
      <c r="C279" s="23" t="n"/>
    </row>
    <row r="280">
      <c r="A280" s="18" t="n"/>
      <c r="B280" s="18" t="n"/>
      <c r="C280" s="23" t="n"/>
    </row>
    <row r="281">
      <c r="A281" s="18" t="n"/>
      <c r="B281" s="18" t="n"/>
      <c r="C281" s="23" t="n"/>
    </row>
    <row r="282">
      <c r="A282" s="18" t="n"/>
      <c r="B282" s="18" t="n"/>
      <c r="C282" s="23" t="n"/>
    </row>
    <row r="283">
      <c r="A283" s="18" t="n"/>
      <c r="B283" s="18" t="n"/>
      <c r="C283" s="23" t="n"/>
    </row>
    <row r="284">
      <c r="A284" s="18" t="n"/>
      <c r="B284" s="18" t="n"/>
      <c r="C284" s="23" t="n"/>
    </row>
    <row r="285">
      <c r="A285" s="18" t="n"/>
      <c r="B285" s="18" t="n"/>
      <c r="C285" s="23" t="n"/>
    </row>
    <row r="286">
      <c r="A286" s="18" t="n"/>
      <c r="B286" s="18" t="n"/>
      <c r="C286" s="23" t="n"/>
    </row>
    <row r="287">
      <c r="A287" s="18" t="n"/>
      <c r="B287" s="18" t="n"/>
      <c r="C287" s="23" t="n"/>
    </row>
    <row r="288">
      <c r="A288" s="18" t="n"/>
      <c r="B288" s="18" t="n"/>
      <c r="C288" s="23" t="n"/>
    </row>
    <row r="289">
      <c r="A289" s="18" t="n"/>
      <c r="B289" s="18" t="n"/>
      <c r="C289" s="23" t="n"/>
    </row>
    <row r="290">
      <c r="A290" s="18" t="n"/>
      <c r="B290" s="18" t="n"/>
      <c r="C290" s="23" t="n"/>
    </row>
    <row r="291">
      <c r="A291" s="18" t="n"/>
      <c r="B291" s="18" t="n"/>
      <c r="C291" s="23" t="n"/>
    </row>
    <row r="292">
      <c r="A292" s="18" t="n"/>
      <c r="B292" s="18" t="n"/>
      <c r="C292" s="23" t="n"/>
    </row>
    <row r="293">
      <c r="A293" s="18" t="n"/>
      <c r="B293" s="18" t="n"/>
      <c r="C293" s="23" t="n"/>
    </row>
    <row r="294">
      <c r="A294" s="18" t="n"/>
      <c r="B294" s="18" t="n"/>
      <c r="C294" s="23" t="n"/>
    </row>
    <row r="295">
      <c r="A295" s="18" t="n"/>
      <c r="B295" s="18" t="n"/>
      <c r="C295" s="23" t="n"/>
    </row>
    <row r="296">
      <c r="A296" s="18" t="n"/>
      <c r="B296" s="18" t="n"/>
      <c r="C296" s="23" t="n"/>
    </row>
    <row r="297">
      <c r="A297" s="18" t="n"/>
      <c r="B297" s="18" t="n"/>
      <c r="C297" s="23" t="n"/>
    </row>
    <row r="298">
      <c r="A298" s="18" t="n"/>
      <c r="B298" s="18" t="n"/>
      <c r="C298" s="23" t="n"/>
    </row>
    <row r="299">
      <c r="A299" s="18" t="n"/>
      <c r="B299" s="18" t="n"/>
      <c r="C299" s="23" t="n"/>
    </row>
    <row r="300">
      <c r="A300" s="18" t="n"/>
      <c r="B300" s="18" t="n"/>
      <c r="C300" s="23" t="n"/>
    </row>
    <row r="301">
      <c r="A301" s="18" t="n"/>
      <c r="B301" s="18" t="n"/>
      <c r="C301" s="23" t="n"/>
    </row>
    <row r="302">
      <c r="A302" s="18" t="n"/>
      <c r="B302" s="18" t="n"/>
      <c r="C302" s="23" t="n"/>
    </row>
    <row r="303">
      <c r="A303" s="18" t="n"/>
      <c r="B303" s="18" t="n"/>
      <c r="C303" s="23" t="n"/>
    </row>
    <row r="304">
      <c r="A304" s="18" t="n"/>
      <c r="B304" s="18" t="n"/>
      <c r="C304" s="23" t="n"/>
    </row>
    <row r="305">
      <c r="A305" s="18" t="n"/>
      <c r="B305" s="18" t="n"/>
      <c r="C305" s="23" t="n"/>
    </row>
    <row r="306">
      <c r="A306" s="18" t="n"/>
      <c r="B306" s="18" t="n"/>
      <c r="C306" s="23" t="n"/>
    </row>
    <row r="307">
      <c r="A307" s="18" t="n"/>
      <c r="B307" s="18" t="n"/>
      <c r="C307" s="23" t="n"/>
    </row>
    <row r="308">
      <c r="A308" s="18" t="n"/>
      <c r="B308" s="18" t="n"/>
      <c r="C308" s="23" t="n"/>
    </row>
    <row r="309">
      <c r="A309" s="18" t="n"/>
      <c r="B309" s="18" t="n"/>
      <c r="C309" s="23" t="n"/>
    </row>
    <row r="310">
      <c r="A310" s="18" t="n"/>
      <c r="B310" s="18" t="n"/>
      <c r="C310" s="23" t="n"/>
    </row>
    <row r="311">
      <c r="A311" s="18" t="n"/>
      <c r="B311" s="18" t="n"/>
      <c r="C311" s="23" t="n"/>
    </row>
    <row r="312">
      <c r="A312" s="18" t="n"/>
      <c r="B312" s="18" t="n"/>
      <c r="C312" s="23" t="n"/>
    </row>
    <row r="313">
      <c r="A313" s="18" t="n"/>
      <c r="B313" s="18" t="n"/>
      <c r="C313" s="23" t="n"/>
    </row>
    <row r="314">
      <c r="A314" s="18" t="n"/>
      <c r="B314" s="18" t="n"/>
      <c r="C314" s="23" t="n"/>
    </row>
    <row r="315">
      <c r="A315" s="18" t="n"/>
      <c r="B315" s="18" t="n"/>
      <c r="C315" s="23" t="n"/>
    </row>
    <row r="316">
      <c r="A316" s="18" t="n"/>
      <c r="B316" s="18" t="n"/>
      <c r="C316" s="23" t="n"/>
    </row>
    <row r="317">
      <c r="A317" s="18" t="n"/>
      <c r="B317" s="18" t="n"/>
      <c r="C317" s="23" t="n"/>
    </row>
    <row r="318">
      <c r="A318" s="18" t="n"/>
      <c r="B318" s="18" t="n"/>
      <c r="C318" s="23" t="n"/>
    </row>
    <row r="319">
      <c r="A319" s="18" t="n"/>
      <c r="B319" s="18" t="n"/>
      <c r="C319" s="23" t="n"/>
    </row>
    <row r="320">
      <c r="A320" s="18" t="n"/>
      <c r="B320" s="18" t="n"/>
      <c r="C320" s="23" t="n"/>
    </row>
    <row r="321">
      <c r="A321" s="18" t="n"/>
      <c r="B321" s="18" t="n"/>
      <c r="C321" s="23" t="n"/>
    </row>
    <row r="322">
      <c r="A322" s="18" t="n"/>
      <c r="B322" s="18" t="n"/>
      <c r="C322" s="23" t="n"/>
    </row>
    <row r="323">
      <c r="A323" s="18" t="n"/>
      <c r="B323" s="18" t="n"/>
      <c r="C323" s="23" t="n"/>
    </row>
    <row r="324">
      <c r="A324" s="18" t="n"/>
      <c r="B324" s="18" t="n"/>
      <c r="C324" s="23" t="n"/>
    </row>
    <row r="325">
      <c r="A325" s="18" t="n"/>
      <c r="B325" s="18" t="n"/>
      <c r="C325" s="23" t="n"/>
    </row>
    <row r="326">
      <c r="A326" s="18" t="n"/>
      <c r="B326" s="18" t="n"/>
      <c r="C326" s="23" t="n"/>
    </row>
    <row r="327">
      <c r="A327" s="18" t="n"/>
      <c r="B327" s="18" t="n"/>
      <c r="C327" s="23" t="n"/>
    </row>
    <row r="328">
      <c r="A328" s="18" t="n"/>
      <c r="B328" s="18" t="n"/>
      <c r="C328" s="23" t="n"/>
    </row>
    <row r="329">
      <c r="A329" s="18" t="n"/>
      <c r="B329" s="18" t="n"/>
      <c r="C329" s="23" t="n"/>
    </row>
    <row r="330">
      <c r="A330" s="18" t="n"/>
      <c r="B330" s="18" t="n"/>
      <c r="C330" s="23" t="n"/>
    </row>
    <row r="331">
      <c r="A331" s="18" t="n"/>
      <c r="B331" s="18" t="n"/>
      <c r="C331" s="23" t="n"/>
    </row>
    <row r="332">
      <c r="A332" s="18" t="n"/>
      <c r="B332" s="18" t="n"/>
      <c r="C332" s="23" t="n"/>
    </row>
    <row r="333">
      <c r="A333" s="18" t="n"/>
      <c r="B333" s="18" t="n"/>
      <c r="C333" s="23" t="n"/>
    </row>
    <row r="334">
      <c r="A334" s="18" t="n"/>
      <c r="B334" s="18" t="n"/>
      <c r="C334" s="23" t="n"/>
    </row>
    <row r="335">
      <c r="A335" s="18" t="n"/>
      <c r="B335" s="18" t="n"/>
      <c r="C335" s="23" t="n"/>
    </row>
    <row r="336">
      <c r="A336" s="18" t="n"/>
      <c r="B336" s="18" t="n"/>
      <c r="C336" s="23" t="n"/>
    </row>
    <row r="337">
      <c r="A337" s="18" t="n"/>
      <c r="B337" s="18" t="n"/>
      <c r="C337" s="23" t="n"/>
    </row>
    <row r="338">
      <c r="A338" s="18" t="n"/>
      <c r="B338" s="18" t="n"/>
      <c r="C338" s="23" t="n"/>
    </row>
    <row r="339">
      <c r="A339" s="18" t="n"/>
      <c r="B339" s="18" t="n"/>
      <c r="C339" s="23" t="n"/>
    </row>
    <row r="340">
      <c r="A340" s="18" t="n"/>
      <c r="B340" s="18" t="n"/>
      <c r="C340" s="23" t="n"/>
    </row>
    <row r="341">
      <c r="A341" s="18" t="n"/>
      <c r="B341" s="18" t="n"/>
      <c r="C341" s="23" t="n"/>
    </row>
    <row r="342">
      <c r="A342" s="18" t="n"/>
      <c r="B342" s="18" t="n"/>
      <c r="C342" s="23" t="n"/>
    </row>
    <row r="343">
      <c r="A343" s="18" t="n"/>
      <c r="B343" s="18" t="n"/>
      <c r="C343" s="23" t="n"/>
    </row>
    <row r="344">
      <c r="A344" s="18" t="n"/>
      <c r="B344" s="18" t="n"/>
      <c r="C344" s="23" t="n"/>
    </row>
    <row r="345">
      <c r="A345" s="18" t="n"/>
      <c r="B345" s="18" t="n"/>
      <c r="C345" s="23" t="n"/>
    </row>
    <row r="346">
      <c r="A346" s="18" t="n"/>
      <c r="B346" s="18" t="n"/>
      <c r="C346" s="23" t="n"/>
    </row>
    <row r="347">
      <c r="A347" s="18" t="n"/>
      <c r="B347" s="18" t="n"/>
      <c r="C347" s="23" t="n"/>
    </row>
    <row r="348">
      <c r="A348" s="18" t="n"/>
      <c r="B348" s="18" t="n"/>
      <c r="C348" s="23" t="n"/>
    </row>
    <row r="349">
      <c r="A349" s="18" t="n"/>
      <c r="B349" s="18" t="n"/>
      <c r="C349" s="23" t="n"/>
    </row>
    <row r="350">
      <c r="A350" s="18" t="n"/>
      <c r="B350" s="18" t="n"/>
      <c r="C350" s="23" t="n"/>
    </row>
    <row r="351">
      <c r="A351" s="18" t="n"/>
      <c r="B351" s="18" t="n"/>
      <c r="C351" s="23" t="n"/>
    </row>
    <row r="352">
      <c r="A352" s="18" t="n"/>
      <c r="B352" s="18" t="n"/>
      <c r="C352" s="23" t="n"/>
    </row>
    <row r="353">
      <c r="A353" s="18" t="n"/>
      <c r="B353" s="18" t="n"/>
      <c r="C353" s="23" t="n"/>
    </row>
    <row r="354">
      <c r="A354" s="18" t="n"/>
      <c r="B354" s="18" t="n"/>
      <c r="C354" s="23" t="n"/>
    </row>
    <row r="355">
      <c r="A355" s="18" t="n"/>
      <c r="B355" s="18" t="n"/>
      <c r="C355" s="23" t="n"/>
    </row>
    <row r="356">
      <c r="A356" s="18" t="n"/>
      <c r="B356" s="18" t="n"/>
      <c r="C356" s="23" t="n"/>
    </row>
    <row r="357">
      <c r="A357" s="18" t="n"/>
      <c r="B357" s="18" t="n"/>
      <c r="C357" s="23" t="n"/>
    </row>
    <row r="358">
      <c r="A358" s="18" t="n"/>
      <c r="B358" s="18" t="n"/>
      <c r="C358" s="23" t="n"/>
    </row>
    <row r="359">
      <c r="A359" s="18" t="n"/>
      <c r="B359" s="18" t="n"/>
      <c r="C359" s="23" t="n"/>
    </row>
    <row r="360">
      <c r="A360" s="18" t="n"/>
      <c r="B360" s="18" t="n"/>
      <c r="C360" s="23" t="n"/>
    </row>
    <row r="361">
      <c r="A361" s="18" t="n"/>
      <c r="B361" s="18" t="n"/>
      <c r="C361" s="23" t="n"/>
    </row>
    <row r="362">
      <c r="A362" s="18" t="n"/>
      <c r="B362" s="18" t="n"/>
      <c r="C362" s="23" t="n"/>
    </row>
    <row r="363">
      <c r="A363" s="18" t="n"/>
      <c r="B363" s="18" t="n"/>
      <c r="C363" s="23" t="n"/>
    </row>
    <row r="364">
      <c r="A364" s="18" t="n"/>
      <c r="B364" s="18" t="n"/>
      <c r="C364" s="23" t="n"/>
    </row>
    <row r="365">
      <c r="A365" s="18" t="n"/>
      <c r="B365" s="18" t="n"/>
      <c r="C365" s="23" t="n"/>
    </row>
    <row r="366">
      <c r="A366" s="18" t="n"/>
      <c r="B366" s="18" t="n"/>
      <c r="C366" s="23" t="n"/>
    </row>
    <row r="367">
      <c r="A367" s="18" t="n"/>
      <c r="B367" s="18" t="n"/>
      <c r="C367" s="23" t="n"/>
    </row>
    <row r="368">
      <c r="A368" s="18" t="n"/>
      <c r="B368" s="18" t="n"/>
      <c r="C368" s="23" t="n"/>
    </row>
    <row r="369">
      <c r="A369" s="18" t="n"/>
      <c r="B369" s="18" t="n"/>
      <c r="C369" s="23" t="n"/>
    </row>
    <row r="370">
      <c r="A370" s="18" t="n"/>
      <c r="B370" s="18" t="n"/>
      <c r="C370" s="23" t="n"/>
    </row>
    <row r="371">
      <c r="A371" s="18" t="n"/>
      <c r="B371" s="18" t="n"/>
      <c r="C371" s="23" t="n"/>
    </row>
    <row r="372">
      <c r="A372" s="18" t="n"/>
      <c r="B372" s="18" t="n"/>
      <c r="C372" s="23" t="n"/>
    </row>
    <row r="373">
      <c r="A373" s="18" t="n"/>
      <c r="B373" s="18" t="n"/>
      <c r="C373" s="23" t="n"/>
    </row>
    <row r="374">
      <c r="A374" s="18" t="n"/>
      <c r="B374" s="18" t="n"/>
      <c r="C374" s="23" t="n"/>
    </row>
    <row r="375">
      <c r="A375" s="18" t="n"/>
      <c r="B375" s="18" t="n"/>
      <c r="C375" s="23" t="n"/>
    </row>
    <row r="376">
      <c r="A376" s="18" t="n"/>
      <c r="B376" s="18" t="n"/>
      <c r="C376" s="23" t="n"/>
    </row>
    <row r="377">
      <c r="A377" s="18" t="n"/>
      <c r="B377" s="18" t="n"/>
      <c r="C377" s="23" t="n"/>
    </row>
    <row r="378">
      <c r="A378" s="18" t="n"/>
      <c r="B378" s="18" t="n"/>
      <c r="C378" s="23" t="n"/>
    </row>
    <row r="379">
      <c r="A379" s="18" t="n"/>
      <c r="B379" s="18" t="n"/>
      <c r="C379" s="23" t="n"/>
    </row>
    <row r="380">
      <c r="A380" s="18" t="n"/>
      <c r="B380" s="18" t="n"/>
      <c r="C380" s="23" t="n"/>
    </row>
    <row r="381">
      <c r="A381" s="18" t="n"/>
      <c r="B381" s="18" t="n"/>
      <c r="C381" s="23" t="n"/>
    </row>
    <row r="382">
      <c r="A382" s="18" t="n"/>
      <c r="B382" s="18" t="n"/>
      <c r="C382" s="23" t="n"/>
    </row>
    <row r="383">
      <c r="A383" s="18" t="n"/>
      <c r="B383" s="18" t="n"/>
      <c r="C383" s="23" t="n"/>
    </row>
    <row r="384">
      <c r="A384" s="18" t="n"/>
      <c r="B384" s="18" t="n"/>
      <c r="C384" s="23" t="n"/>
    </row>
    <row r="385">
      <c r="A385" s="18" t="n"/>
      <c r="B385" s="18" t="n"/>
      <c r="C385" s="23" t="n"/>
    </row>
    <row r="386">
      <c r="A386" s="18" t="n"/>
      <c r="B386" s="18" t="n"/>
      <c r="C386" s="23" t="n"/>
    </row>
    <row r="387">
      <c r="A387" s="18" t="n"/>
      <c r="B387" s="18" t="n"/>
      <c r="C387" s="23" t="n"/>
    </row>
    <row r="388">
      <c r="A388" s="18" t="n"/>
      <c r="B388" s="18" t="n"/>
      <c r="C388" s="23" t="n"/>
    </row>
    <row r="389">
      <c r="A389" s="18" t="n"/>
      <c r="B389" s="18" t="n"/>
      <c r="C389" s="23" t="n"/>
    </row>
    <row r="390">
      <c r="A390" s="18" t="n"/>
      <c r="B390" s="18" t="n"/>
      <c r="C390" s="23" t="n"/>
    </row>
    <row r="391">
      <c r="A391" s="18" t="n"/>
      <c r="B391" s="18" t="n"/>
      <c r="C391" s="23" t="n"/>
    </row>
    <row r="392">
      <c r="A392" s="18" t="n"/>
      <c r="B392" s="18" t="n"/>
      <c r="C392" s="23" t="n"/>
    </row>
    <row r="393">
      <c r="A393" s="18" t="n"/>
      <c r="B393" s="18" t="n"/>
      <c r="C393" s="23" t="n"/>
    </row>
    <row r="394">
      <c r="A394" s="18" t="n"/>
      <c r="B394" s="18" t="n"/>
      <c r="C394" s="23" t="n"/>
    </row>
    <row r="395">
      <c r="A395" s="18" t="n"/>
      <c r="B395" s="18" t="n"/>
      <c r="C395" s="23" t="n"/>
    </row>
    <row r="396">
      <c r="A396" s="18" t="n"/>
      <c r="B396" s="18" t="n"/>
      <c r="C396" s="23" t="n"/>
    </row>
    <row r="397">
      <c r="A397" s="18" t="n"/>
      <c r="B397" s="18" t="n"/>
      <c r="C397" s="23" t="n"/>
    </row>
    <row r="398">
      <c r="A398" s="18" t="n"/>
      <c r="B398" s="18" t="n"/>
      <c r="C398" s="23" t="n"/>
    </row>
    <row r="399">
      <c r="A399" s="18" t="n"/>
      <c r="B399" s="18" t="n"/>
      <c r="C399" s="23" t="n"/>
    </row>
    <row r="400">
      <c r="A400" s="18" t="n"/>
      <c r="B400" s="18" t="n"/>
      <c r="C400" s="23" t="n"/>
    </row>
    <row r="401">
      <c r="A401" s="18" t="n"/>
      <c r="B401" s="18" t="n"/>
      <c r="C401" s="23" t="n"/>
    </row>
    <row r="402">
      <c r="A402" s="18" t="n"/>
      <c r="B402" s="18" t="n"/>
      <c r="C402" s="23" t="n"/>
    </row>
    <row r="403">
      <c r="A403" s="18" t="n"/>
      <c r="B403" s="18" t="n"/>
      <c r="C403" s="23" t="n"/>
    </row>
    <row r="404">
      <c r="A404" s="18" t="n"/>
      <c r="B404" s="18" t="n"/>
      <c r="C404" s="23" t="n"/>
    </row>
    <row r="405">
      <c r="A405" s="18" t="n"/>
      <c r="B405" s="18" t="n"/>
      <c r="C405" s="23" t="n"/>
    </row>
    <row r="406">
      <c r="A406" s="18" t="n"/>
      <c r="B406" s="18" t="n"/>
      <c r="C406" s="23" t="n"/>
    </row>
    <row r="407">
      <c r="A407" s="18" t="n"/>
      <c r="B407" s="18" t="n"/>
      <c r="C407" s="23" t="n"/>
    </row>
    <row r="408">
      <c r="A408" s="18" t="n"/>
      <c r="B408" s="18" t="n"/>
      <c r="C408" s="23" t="n"/>
    </row>
    <row r="409">
      <c r="A409" s="18" t="n"/>
      <c r="B409" s="18" t="n"/>
      <c r="C409" s="23" t="n"/>
    </row>
    <row r="410">
      <c r="A410" s="18" t="n"/>
      <c r="B410" s="18" t="n"/>
      <c r="C410" s="23" t="n"/>
    </row>
    <row r="411">
      <c r="A411" s="18" t="n"/>
      <c r="B411" s="18" t="n"/>
      <c r="C411" s="23" t="n"/>
    </row>
    <row r="412">
      <c r="A412" s="18" t="n"/>
      <c r="B412" s="18" t="n"/>
      <c r="C412" s="23" t="n"/>
    </row>
    <row r="413">
      <c r="A413" s="18" t="n"/>
      <c r="B413" s="18" t="n"/>
      <c r="C413" s="23" t="n"/>
    </row>
    <row r="414">
      <c r="A414" s="18" t="n"/>
      <c r="B414" s="18" t="n"/>
      <c r="C414" s="23" t="n"/>
    </row>
    <row r="415">
      <c r="A415" s="18" t="n"/>
      <c r="B415" s="18" t="n"/>
      <c r="C415" s="23" t="n"/>
    </row>
    <row r="416">
      <c r="A416" s="18" t="n"/>
      <c r="B416" s="18" t="n"/>
      <c r="C416" s="23" t="n"/>
    </row>
    <row r="417">
      <c r="A417" s="18" t="n"/>
      <c r="B417" s="18" t="n"/>
      <c r="C417" s="23" t="n"/>
    </row>
    <row r="418">
      <c r="A418" s="18" t="n"/>
      <c r="B418" s="18" t="n"/>
      <c r="C418" s="23" t="n"/>
    </row>
    <row r="419">
      <c r="A419" s="18" t="n"/>
      <c r="B419" s="18" t="n"/>
      <c r="C419" s="23" t="n"/>
    </row>
    <row r="420">
      <c r="A420" s="18" t="n"/>
      <c r="B420" s="18" t="n"/>
      <c r="C420" s="23" t="n"/>
    </row>
    <row r="421">
      <c r="A421" s="18" t="n"/>
      <c r="B421" s="18" t="n"/>
      <c r="C421" s="23" t="n"/>
    </row>
    <row r="422">
      <c r="A422" s="18" t="n"/>
      <c r="B422" s="18" t="n"/>
      <c r="C422" s="23" t="n"/>
    </row>
    <row r="423">
      <c r="A423" s="18" t="n"/>
      <c r="B423" s="18" t="n"/>
      <c r="C423" s="23" t="n"/>
    </row>
    <row r="424">
      <c r="A424" s="18" t="n"/>
      <c r="B424" s="18" t="n"/>
      <c r="C424" s="23" t="n"/>
    </row>
    <row r="425">
      <c r="A425" s="18" t="n"/>
      <c r="B425" s="18" t="n"/>
      <c r="C425" s="23" t="n"/>
    </row>
    <row r="426">
      <c r="A426" s="18" t="n"/>
      <c r="B426" s="18" t="n"/>
      <c r="C426" s="23" t="n"/>
    </row>
    <row r="427">
      <c r="A427" s="18" t="n"/>
      <c r="B427" s="18" t="n"/>
      <c r="C427" s="23" t="n"/>
    </row>
    <row r="428">
      <c r="A428" s="18" t="n"/>
      <c r="B428" s="18" t="n"/>
      <c r="C428" s="23" t="n"/>
    </row>
    <row r="429">
      <c r="A429" s="18" t="n"/>
      <c r="B429" s="18" t="n"/>
      <c r="C429" s="23" t="n"/>
    </row>
    <row r="430">
      <c r="A430" s="18" t="n"/>
      <c r="B430" s="18" t="n"/>
      <c r="C430" s="23" t="n"/>
    </row>
    <row r="431">
      <c r="A431" s="18" t="n"/>
      <c r="B431" s="18" t="n"/>
      <c r="C431" s="23" t="n"/>
    </row>
    <row r="432">
      <c r="A432" s="18" t="n"/>
      <c r="B432" s="18" t="n"/>
      <c r="C432" s="23" t="n"/>
    </row>
    <row r="433">
      <c r="A433" s="18" t="n"/>
      <c r="B433" s="18" t="n"/>
      <c r="C433" s="23" t="n"/>
    </row>
    <row r="434">
      <c r="A434" s="18" t="n"/>
      <c r="B434" s="18" t="n"/>
      <c r="C434" s="23" t="n"/>
    </row>
    <row r="435">
      <c r="A435" s="18" t="n"/>
      <c r="B435" s="18" t="n"/>
      <c r="C435" s="23" t="n"/>
    </row>
    <row r="436">
      <c r="A436" s="18" t="n"/>
      <c r="B436" s="18" t="n"/>
      <c r="C436" s="23" t="n"/>
    </row>
    <row r="437">
      <c r="A437" s="18" t="n"/>
      <c r="B437" s="18" t="n"/>
      <c r="C437" s="23" t="n"/>
    </row>
    <row r="438">
      <c r="A438" s="18" t="n"/>
      <c r="B438" s="18" t="n"/>
      <c r="C438" s="23" t="n"/>
    </row>
    <row r="439">
      <c r="A439" s="18" t="n"/>
      <c r="B439" s="18" t="n"/>
      <c r="C439" s="23" t="n"/>
    </row>
    <row r="440">
      <c r="A440" s="18" t="n"/>
      <c r="B440" s="18" t="n"/>
      <c r="C440" s="23" t="n"/>
    </row>
    <row r="441">
      <c r="A441" s="18" t="n"/>
      <c r="B441" s="18" t="n"/>
      <c r="C441" s="23" t="n"/>
    </row>
    <row r="442">
      <c r="A442" s="18" t="n"/>
      <c r="B442" s="18" t="n"/>
      <c r="C442" s="23" t="n"/>
    </row>
    <row r="443">
      <c r="A443" s="18" t="n"/>
      <c r="B443" s="18" t="n"/>
      <c r="C443" s="23" t="n"/>
    </row>
    <row r="444">
      <c r="A444" s="18" t="n"/>
      <c r="B444" s="18" t="n"/>
      <c r="C444" s="23" t="n"/>
    </row>
    <row r="445">
      <c r="A445" s="18" t="n"/>
      <c r="B445" s="18" t="n"/>
      <c r="C445" s="23" t="n"/>
    </row>
    <row r="446">
      <c r="A446" s="18" t="n"/>
      <c r="B446" s="18" t="n"/>
      <c r="C446" s="23" t="n"/>
    </row>
    <row r="447">
      <c r="A447" s="18" t="n"/>
      <c r="B447" s="18" t="n"/>
      <c r="C447" s="23" t="n"/>
    </row>
    <row r="448">
      <c r="A448" s="18" t="n"/>
      <c r="B448" s="18" t="n"/>
      <c r="C448" s="23" t="n"/>
    </row>
    <row r="449">
      <c r="A449" s="18" t="n"/>
      <c r="B449" s="18" t="n"/>
      <c r="C449" s="23" t="n"/>
    </row>
    <row r="450">
      <c r="A450" s="18" t="n"/>
      <c r="B450" s="18" t="n"/>
      <c r="C450" s="23" t="n"/>
    </row>
    <row r="451">
      <c r="A451" s="18" t="n"/>
      <c r="B451" s="18" t="n"/>
      <c r="C451" s="23" t="n"/>
    </row>
    <row r="452">
      <c r="A452" s="18" t="n"/>
      <c r="B452" s="18" t="n"/>
      <c r="C452" s="23" t="n"/>
    </row>
    <row r="453">
      <c r="A453" s="18" t="n"/>
      <c r="B453" s="18" t="n"/>
      <c r="C453" s="23" t="n"/>
    </row>
    <row r="454">
      <c r="A454" s="18" t="n"/>
      <c r="B454" s="18" t="n"/>
      <c r="C454" s="23" t="n"/>
    </row>
    <row r="455">
      <c r="A455" s="18" t="n"/>
      <c r="B455" s="18" t="n"/>
      <c r="C455" s="23" t="n"/>
    </row>
    <row r="456">
      <c r="A456" s="18" t="n"/>
      <c r="B456" s="18" t="n"/>
      <c r="C456" s="23" t="n"/>
    </row>
    <row r="457">
      <c r="A457" s="18" t="n"/>
      <c r="B457" s="18" t="n"/>
      <c r="C457" s="23" t="n"/>
    </row>
    <row r="458">
      <c r="A458" s="18" t="n"/>
      <c r="B458" s="18" t="n"/>
      <c r="C458" s="23" t="n"/>
    </row>
    <row r="459">
      <c r="A459" s="18" t="n"/>
      <c r="B459" s="18" t="n"/>
      <c r="C459" s="23" t="n"/>
    </row>
    <row r="460">
      <c r="A460" s="18" t="n"/>
      <c r="B460" s="18" t="n"/>
      <c r="C460" s="23" t="n"/>
    </row>
    <row r="461">
      <c r="A461" s="18" t="n"/>
      <c r="B461" s="18" t="n"/>
      <c r="C461" s="23" t="n"/>
    </row>
    <row r="462">
      <c r="A462" s="18" t="n"/>
      <c r="B462" s="18" t="n"/>
      <c r="C462" s="23" t="n"/>
    </row>
    <row r="463">
      <c r="A463" s="18" t="n"/>
      <c r="B463" s="18" t="n"/>
      <c r="C463" s="23" t="n"/>
    </row>
    <row r="464">
      <c r="A464" s="18" t="n"/>
      <c r="B464" s="18" t="n"/>
      <c r="C464" s="23" t="n"/>
    </row>
    <row r="465">
      <c r="A465" s="18" t="n"/>
      <c r="B465" s="18" t="n"/>
      <c r="C465" s="23" t="n"/>
    </row>
    <row r="466">
      <c r="A466" s="18" t="n"/>
      <c r="B466" s="18" t="n"/>
      <c r="C466" s="23" t="n"/>
    </row>
    <row r="467">
      <c r="A467" s="18" t="n"/>
      <c r="B467" s="18" t="n"/>
      <c r="C467" s="23" t="n"/>
    </row>
    <row r="468">
      <c r="A468" s="18" t="n"/>
      <c r="B468" s="18" t="n"/>
      <c r="C468" s="23" t="n"/>
    </row>
    <row r="469">
      <c r="A469" s="18" t="n"/>
      <c r="B469" s="18" t="n"/>
      <c r="C469" s="23" t="n"/>
    </row>
    <row r="470">
      <c r="A470" s="18" t="n"/>
      <c r="B470" s="18" t="n"/>
      <c r="C470" s="23" t="n"/>
    </row>
    <row r="471">
      <c r="A471" s="18" t="n"/>
      <c r="B471" s="18" t="n"/>
      <c r="C471" s="23" t="n"/>
    </row>
    <row r="472">
      <c r="A472" s="18" t="n"/>
      <c r="B472" s="18" t="n"/>
      <c r="C472" s="23" t="n"/>
    </row>
    <row r="473">
      <c r="A473" s="18" t="n"/>
      <c r="B473" s="18" t="n"/>
      <c r="C473" s="23" t="n"/>
    </row>
    <row r="474">
      <c r="A474" s="18" t="n"/>
      <c r="B474" s="18" t="n"/>
      <c r="C474" s="23" t="n"/>
    </row>
    <row r="475">
      <c r="A475" s="18" t="n"/>
      <c r="B475" s="18" t="n"/>
      <c r="C475" s="23" t="n"/>
    </row>
    <row r="476">
      <c r="A476" s="18" t="n"/>
      <c r="B476" s="18" t="n"/>
      <c r="C476" s="23" t="n"/>
    </row>
    <row r="477">
      <c r="A477" s="18" t="n"/>
      <c r="B477" s="18" t="n"/>
      <c r="C477" s="23" t="n"/>
    </row>
    <row r="478">
      <c r="A478" s="18" t="n"/>
      <c r="B478" s="18" t="n"/>
      <c r="C478" s="23" t="n"/>
    </row>
    <row r="479">
      <c r="A479" s="18" t="n"/>
      <c r="B479" s="18" t="n"/>
      <c r="C479" s="23" t="n"/>
    </row>
    <row r="480">
      <c r="A480" s="18" t="n"/>
      <c r="B480" s="18" t="n"/>
      <c r="C480" s="23" t="n"/>
    </row>
    <row r="481">
      <c r="A481" s="18" t="n"/>
      <c r="B481" s="18" t="n"/>
      <c r="C481" s="23" t="n"/>
    </row>
    <row r="482">
      <c r="A482" s="18" t="n"/>
      <c r="B482" s="18" t="n"/>
      <c r="C482" s="23" t="n"/>
    </row>
    <row r="483">
      <c r="A483" s="18" t="n"/>
      <c r="B483" s="18" t="n"/>
      <c r="C483" s="23" t="n"/>
    </row>
    <row r="484">
      <c r="A484" s="18" t="n"/>
      <c r="B484" s="18" t="n"/>
      <c r="C484" s="23" t="n"/>
    </row>
    <row r="485">
      <c r="A485" s="18" t="n"/>
      <c r="B485" s="18" t="n"/>
      <c r="C485" s="23" t="n"/>
    </row>
    <row r="486">
      <c r="A486" s="18" t="n"/>
      <c r="B486" s="18" t="n"/>
      <c r="C486" s="23" t="n"/>
    </row>
    <row r="487">
      <c r="A487" s="18" t="n"/>
      <c r="B487" s="18" t="n"/>
      <c r="C487" s="23" t="n"/>
    </row>
    <row r="488">
      <c r="A488" s="18" t="n"/>
      <c r="B488" s="18" t="n"/>
      <c r="C488" s="23" t="n"/>
    </row>
    <row r="489">
      <c r="A489" s="18" t="n"/>
      <c r="B489" s="18" t="n"/>
      <c r="C489" s="23" t="n"/>
    </row>
    <row r="490">
      <c r="A490" s="18" t="n"/>
      <c r="B490" s="18" t="n"/>
      <c r="C490" s="23" t="n"/>
    </row>
    <row r="491">
      <c r="A491" s="18" t="n"/>
      <c r="B491" s="18" t="n"/>
      <c r="C491" s="23" t="n"/>
    </row>
    <row r="492">
      <c r="A492" s="18" t="n"/>
      <c r="B492" s="18" t="n"/>
      <c r="C492" s="23" t="n"/>
    </row>
    <row r="493">
      <c r="A493" s="18" t="n"/>
      <c r="B493" s="18" t="n"/>
      <c r="C493" s="23" t="n"/>
    </row>
    <row r="494">
      <c r="A494" s="18" t="n"/>
      <c r="B494" s="18" t="n"/>
      <c r="C494" s="23" t="n"/>
    </row>
    <row r="495">
      <c r="A495" s="18" t="n"/>
      <c r="B495" s="18" t="n"/>
      <c r="C495" s="23" t="n"/>
    </row>
    <row r="496">
      <c r="A496" s="18" t="n"/>
      <c r="B496" s="18" t="n"/>
      <c r="C496" s="23" t="n"/>
    </row>
    <row r="497">
      <c r="A497" s="18" t="n"/>
      <c r="B497" s="18" t="n"/>
      <c r="C497" s="23" t="n"/>
    </row>
    <row r="498">
      <c r="A498" s="18" t="n"/>
      <c r="B498" s="18" t="n"/>
      <c r="C498" s="23" t="n"/>
    </row>
    <row r="499">
      <c r="A499" s="18" t="n"/>
      <c r="B499" s="18" t="n"/>
      <c r="C499" s="23" t="n"/>
    </row>
    <row r="500">
      <c r="A500" s="18" t="n"/>
      <c r="B500" s="18" t="n"/>
      <c r="C500" s="23" t="n"/>
    </row>
    <row r="501">
      <c r="A501" s="18" t="n"/>
      <c r="B501" s="18" t="n"/>
      <c r="C501" s="23" t="n"/>
    </row>
    <row r="502">
      <c r="A502" s="18" t="n"/>
      <c r="B502" s="18" t="n"/>
      <c r="C502" s="23" t="n"/>
    </row>
    <row r="503">
      <c r="A503" s="18" t="n"/>
      <c r="B503" s="18" t="n"/>
      <c r="C503" s="23" t="n"/>
    </row>
    <row r="504">
      <c r="A504" s="18" t="n"/>
      <c r="B504" s="18" t="n"/>
      <c r="C504" s="23" t="n"/>
    </row>
    <row r="505">
      <c r="A505" s="18" t="n"/>
      <c r="B505" s="18" t="n"/>
      <c r="C505" s="2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A6:A505" showDropDown="0" showInputMessage="0" showErrorMessage="1" allowBlank="1" error="Escolha uma área da lista (as áreas do pedido)." type="list">
      <formula1>'2 Equipe'!$A$8:$A$47</formula1>
    </dataValidation>
    <dataValidation sqref="C6:C505" showDropDown="0" showInputMessage="0" showErrorMessage="1" allowBlank="1" type="list">
      <formula1>Listas!$E$2:$E$3</formula1>
    </dataValidation>
  </dataValidations>
  <pageMargins left="0.75" right="0.75" top="1" bottom="1" header="0.5" footer="0.5"/>
  <pageSetup orientation="portrait" paperSize="9" fitToHeight="0" fitToWidth="1"/>
</worksheet>
</file>

<file path=xl/worksheets/sheet9.xml><?xml version="1.0" encoding="utf-8"?>
<worksheet xmlns="http://schemas.openxmlformats.org/spreadsheetml/2006/main">
  <sheetPr>
    <tabColor rgb="001E8A5F"/>
    <outlinePr summaryBelow="1" summaryRight="1"/>
    <pageSetUpPr fitToPage="1"/>
  </sheetPr>
  <dimension ref="A1:J7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50" customWidth="1" min="2" max="2"/>
    <col width="14" customWidth="1" min="3" max="3"/>
    <col width="16" customWidth="1" min="4" max="4"/>
    <col width="14" customWidth="1" min="5" max="5"/>
    <col width="14" customWidth="1" min="6" max="6"/>
    <col width="16" customWidth="1" min="7" max="7"/>
    <col width="18" customWidth="1" min="8" max="8"/>
    <col width="16" customWidth="1" min="9" max="9"/>
    <col width="12" customWidth="1" min="10" max="10"/>
  </cols>
  <sheetData>
    <row r="1" ht="22" customHeight="1">
      <c r="A1" s="1" t="inlineStr">
        <is>
          <t>Conferência</t>
        </is>
      </c>
    </row>
    <row r="2">
      <c r="A2" s="2" t="inlineStr">
        <is>
          <t>O que falta preencher e uma checagem de coerência dos números.</t>
        </is>
      </c>
    </row>
    <row r="4">
      <c r="B4" s="33" t="inlineStr">
        <is>
          <t>Situação</t>
        </is>
      </c>
      <c r="C4" s="43">
        <f>IF(AND(SUM(C8:C21)=0,C22&gt;0),"PRONTO PARA ENVIAR","FALTA PREENCHER")</f>
        <v/>
      </c>
    </row>
    <row r="5">
      <c r="C5" s="9">
        <f>IF(C4="PRONTO PARA ENVIAR","Salve a planilha e envie pelo site, com o número do pedido.","Veja abaixo o que falta, em cada aba.")</f>
        <v/>
      </c>
    </row>
    <row r="7">
      <c r="B7" s="20" t="inlineStr">
        <is>
          <t>Item</t>
        </is>
      </c>
      <c r="C7" s="20" t="inlineStr">
        <is>
          <t>Faltam ou com erro</t>
        </is>
      </c>
      <c r="D7" s="20" t="inlineStr">
        <is>
          <t>O que fazer</t>
        </is>
      </c>
    </row>
    <row r="8">
      <c r="B8" s="6" t="inlineStr">
        <is>
          <t>Planilha do pedido</t>
        </is>
      </c>
      <c r="C8" s="34">
        <f>IF(Pedido!B2="",1,0)+IF(COUNTIF(Pedido!$A$12:$A$51,"?*")=0,1,0)</f>
        <v/>
      </c>
      <c r="D8" s="13" t="inlineStr">
        <is>
          <t>Esta é a planilha de modelo, sem pedido. Baixe a planilha do seu pedido pelo link do e-mail ou da página do pedido.</t>
        </is>
      </c>
    </row>
    <row r="9">
      <c r="B9" s="6" t="inlineStr">
        <is>
          <t>Áreas ou pessoas diferentes do pedido (aba 2)</t>
        </is>
      </c>
      <c r="C9" s="34">
        <f>SUMPRODUCT(--(Pedido!A12:A51&lt;&gt;""),--((Pedido!A12:A51&lt;&gt;'2 Equipe'!A8:A47)+(Pedido!B12:B51&lt;&gt;'2 Equipe'!B8:B47)&gt;0))+SUMPRODUCT(--(Pedido!A12:A51=""),--('2 Equipe'!A8:A47&lt;&gt;""))</f>
        <v/>
      </c>
      <c r="D9" s="13" t="inlineStr">
        <is>
          <t>As colunas A e B da aba 2 vêm do pedido. Não digite por cima: para mudar, fale com a equipe.</t>
        </is>
      </c>
    </row>
    <row r="10">
      <c r="B10" s="6" t="inlineStr">
        <is>
          <t>Nome da loja e responsável (aba 1)</t>
        </is>
      </c>
      <c r="C10" s="34">
        <f>COUNTBLANK('1 Loja'!B10:B11)</f>
        <v/>
      </c>
      <c r="D10" s="13" t="inlineStr">
        <is>
          <t>Linhas 10 e 11.</t>
        </is>
      </c>
    </row>
    <row r="11">
      <c r="B11" s="6" t="inlineStr">
        <is>
          <t>Abre e fecha de segunda a sábado (aba 1)</t>
        </is>
      </c>
      <c r="C11" s="34">
        <f>COUNTBLANK('1 Loja'!B16:C17)</f>
        <v/>
      </c>
      <c r="D11" s="13" t="inlineStr">
        <is>
          <t>Escolha os horários na lista.</t>
        </is>
      </c>
    </row>
    <row r="12">
      <c r="B12" s="6" t="inlineStr">
        <is>
          <t>Domingo com só Abre ou só Fecha (aba 1)</t>
        </is>
      </c>
      <c r="C12" s="34">
        <f>IF(COUNTBLANK('1 Loja'!D16:D17)=1,1,0)</f>
        <v/>
      </c>
      <c r="D12" s="13" t="inlineStr">
        <is>
          <t>Preencha os dois ou deixe os dois em branco (loja fechada no domingo).</t>
        </is>
      </c>
    </row>
    <row r="13">
      <c r="B13" s="6" t="inlineStr">
        <is>
          <t>Picos incompletos ou que terminam antes de começar (aba 1)</t>
        </is>
      </c>
      <c r="C13" s="34">
        <f>IF(COUNTBLANK('1 Loja'!B18:B19)=1,1,IF(AND('1 Loja'!B18&lt;&gt;"",'1 Loja'!B19&lt;&gt;"",'1 Loja'!B19&lt;='1 Loja'!B18),1,0))+IF(COUNTBLANK('1 Loja'!B20:B21)=1,1,IF(AND('1 Loja'!B20&lt;&gt;"",'1 Loja'!B21&lt;&gt;"",'1 Loja'!B21&lt;='1 Loja'!B20),1,0))+IF(COUNTBLANK('1 Loja'!C18:C19)=1,1,IF(AND('1 Loja'!C18&lt;&gt;"",'1 Loja'!C19&lt;&gt;"",'1 Loja'!C19&lt;='1 Loja'!C18),1,0))+IF(COUNTBLANK('1 Loja'!C20:C21)=1,1,IF(AND('1 Loja'!C20&lt;&gt;"",'1 Loja'!C21&lt;&gt;"",'1 Loja'!C21&lt;='1 Loja'!C20),1,0))+IF(COUNTBLANK('1 Loja'!D18:D19)=1,1,IF(AND('1 Loja'!D18&lt;&gt;"",'1 Loja'!D19&lt;&gt;"",'1 Loja'!D19&lt;='1 Loja'!D18),1,0))+IF(COUNTBLANK('1 Loja'!D20:D21)=1,1,IF(AND('1 Loja'!D20&lt;&gt;"",'1 Loja'!D21&lt;&gt;"",'1 Loja'!D21&lt;='1 Loja'!D20),1,0))</f>
        <v/>
      </c>
      <c r="D13" s="13" t="inlineStr">
        <is>
          <t>Cada pico precisa de começo e fim, com o fim depois do começo.</t>
        </is>
      </c>
    </row>
    <row r="14">
      <c r="B14" s="6" t="inlineStr">
        <is>
          <t>Jornada de hoje e convenção coletiva (aba 1)</t>
        </is>
      </c>
      <c r="C14" s="34">
        <f>COUNTBLANK('1 Loja'!B24:B25)</f>
        <v/>
      </c>
      <c r="D14" s="13" t="inlineStr">
        <is>
          <t>Linhas 24 e 25.</t>
        </is>
      </c>
    </row>
    <row r="15">
      <c r="B15" s="6" t="inlineStr">
        <is>
          <t>Tipos de contrato sem resposta (aba 1)</t>
        </is>
      </c>
      <c r="C15" s="34">
        <f>COUNTBLANK('1 Loja'!B32:B35)</f>
        <v/>
      </c>
      <c r="D15" s="13" t="inlineStr">
        <is>
          <t>Responda Sim, Não ou Não sei em cada linha.</t>
        </is>
      </c>
    </row>
    <row r="16">
      <c r="B16" s="6" t="inlineStr">
        <is>
          <t>Ajuda entre áreas incompleta, repetida ou com área fora do pedido (aba 1)</t>
        </is>
      </c>
      <c r="C16" s="34">
        <f>SUMPRODUCT(--(('1 Loja'!A40:A44&lt;&gt;"")&lt;&gt;('1 Loja'!B40:B44&lt;&gt;"")))+SUMPRODUCT(('1 Loja'!A40:A44&lt;&gt;"")*('1 Loja'!A40:A44='1 Loja'!B40:B44))+SUMPRODUCT(('1 Loja'!A40:A44&lt;&gt;"")*(COUNTIF('2 Equipe'!$A$8:$A$47,'1 Loja'!A40:A44)=0))+SUMPRODUCT(('1 Loja'!B40:B44&lt;&gt;"")*(COUNTIF('2 Equipe'!$A$8:$A$47,'1 Loja'!B40:B44)=0))</f>
        <v/>
      </c>
      <c r="D16" s="13" t="inlineStr">
        <is>
          <t>Cada linha precisa das duas áreas, diferentes entre si e com os nomes da aba 2.</t>
        </is>
      </c>
    </row>
    <row r="17">
      <c r="B17" s="6" t="inlineStr">
        <is>
          <t>Áreas sem salário da jornada integral (aba 2)</t>
        </is>
      </c>
      <c r="C17" s="34">
        <f>SUMPRODUCT(--('2 Equipe'!A8:A47&lt;&gt;""),--('2 Equipe'!E8:E47=""))</f>
        <v/>
      </c>
      <c r="D17" s="13" t="inlineStr">
        <is>
          <t>Informe o salário bruto médio de uma pessoa da área em jornada integral.</t>
        </is>
      </c>
    </row>
    <row r="18">
      <c r="B18" s="6" t="inlineStr">
        <is>
          <t>Parciais sem horas ou com horas iguais ou maiores que a jornada (aba 2)</t>
        </is>
      </c>
      <c r="C18" s="34">
        <f>SUMPRODUCT(--('2 Equipe'!A8:A47&lt;&gt;""),--('2 Equipe'!C8:C47&gt;0),--((('2 Equipe'!D8:D47="")+('2 Equipe'!D8:D47&gt;='1 Loja'!$B$24))&gt;0))</f>
        <v/>
      </c>
      <c r="D18" s="13" t="inlineStr">
        <is>
          <t>Quem tem parciais informa as horas por semana de cada um, menos que a jornada da aba 1 (linha 24).</t>
        </is>
      </c>
    </row>
    <row r="19">
      <c r="B19" s="6" t="inlineStr">
        <is>
          <t>Parciais em número maior que as pessoas da área (aba 2)</t>
        </is>
      </c>
      <c r="C19" s="34">
        <f>SUMPRODUCT(--('2 Equipe'!A8:A47&lt;&gt;""),--('2 Equipe'!C8:C47&gt;'2 Equipe'!B8:B47))</f>
        <v/>
      </c>
      <c r="D19" s="13" t="inlineStr">
        <is>
          <t>Os parciais fazem parte do total de pessoas da área (coluna B).</t>
        </is>
      </c>
    </row>
    <row r="20">
      <c r="B20" s="6" t="inlineStr">
        <is>
          <t>Áreas sem movimento informado (aba 3)</t>
        </is>
      </c>
      <c r="C20" s="34">
        <f>SUMPRODUCT(--('3 Movimento'!A8:A47&lt;&gt;""),--(('3 Movimento'!D8:D47="")+('3 Movimento'!F8:F47="")+('3 Movimento'!H8:H47="")&gt;0))</f>
        <v/>
      </c>
      <c r="D20" s="13" t="inlineStr">
        <is>
          <t>Preencha o Normal de Seg a Sex, Sábado e Domingo (0 se a área não trabalha).</t>
        </is>
      </c>
    </row>
    <row r="21">
      <c r="B21" s="6" t="inlineStr">
        <is>
          <t>Nomes com área fora do pedido ou sem área (aba 5)</t>
        </is>
      </c>
      <c r="C21" s="34">
        <f>SUMPRODUCT(--('5 Nomes'!B6:B505&lt;&gt;""),--(COUNTIF('2 Equipe'!$A$8:$A$47,'5 Nomes'!A6:A505)=0))</f>
        <v/>
      </c>
      <c r="D21" s="13" t="inlineStr">
        <is>
          <t>Escolha a área de cada nome na lista.</t>
        </is>
      </c>
    </row>
    <row r="22">
      <c r="B22" s="6" t="inlineStr">
        <is>
          <t>Áreas do pedido (aba 2)</t>
        </is>
      </c>
      <c r="C22" s="34">
        <f>COUNTIF('2 Equipe'!$A$8:$A$47,"?*")</f>
        <v/>
      </c>
      <c r="D22" s="13" t="inlineStr">
        <is>
          <t>Precisa de pelo menos 1.</t>
        </is>
      </c>
    </row>
    <row r="24">
      <c r="B24" s="7" t="inlineStr">
        <is>
          <t>Avisos (não impedem o envio)</t>
        </is>
      </c>
    </row>
    <row r="25">
      <c r="B25" s="20" t="inlineStr">
        <is>
          <t>Aviso</t>
        </is>
      </c>
      <c r="C25" s="20" t="inlineStr">
        <is>
          <t>Áreas</t>
        </is>
      </c>
      <c r="D25" s="20" t="inlineStr">
        <is>
          <t>O que significa</t>
        </is>
      </c>
    </row>
    <row r="26">
      <c r="B26" s="6" t="inlineStr">
        <is>
          <t>Área com movimento zero a semana toda</t>
        </is>
      </c>
      <c r="C26" s="34">
        <f>SUMPRODUCT(--(B38:B77&lt;&gt;""),--(D38:D77=0))</f>
        <v/>
      </c>
      <c r="D26" s="13" t="inlineStr">
        <is>
          <t>Fica com o quadro e o custo de hoje, sem contratações.</t>
        </is>
      </c>
    </row>
    <row r="27">
      <c r="B27" s="6" t="inlineStr">
        <is>
          <t>Salário médio fora de R$ 1.000 a R$ 20.000</t>
        </is>
      </c>
      <c r="C27" s="34">
        <f>SUMPRODUCT(--('2 Equipe'!A8:A47&lt;&gt;""),--('2 Equipe'!E8:E47&lt;&gt;""),--(('2 Equipe'!E8:E47&lt;1000)+('2 Equipe'!E8:E47&gt;20000)&gt;0))</f>
        <v/>
      </c>
      <c r="D27" s="13" t="inlineStr">
        <is>
          <t>Confira se é o salário bruto mensal médio de uma pessoa da área em jornada integral.</t>
        </is>
      </c>
    </row>
    <row r="28">
      <c r="B28" s="6" t="inlineStr">
        <is>
          <t>Parcial com mais de 30 h por semana</t>
        </is>
      </c>
      <c r="C28" s="34">
        <f>SUMPRODUCT(--('2 Equipe'!A8:A47&lt;&gt;""),--('2 Equipe'!C8:C47&gt;0),--('2 Equipe'!D8:D47&gt;30))</f>
        <v/>
      </c>
      <c r="D28" s="13" t="inlineStr">
        <is>
          <t>O tempo parcial da CLT vai até 30 h por semana (art. 58-A). Confira as horas do contrato.</t>
        </is>
      </c>
    </row>
    <row r="29">
      <c r="B29" s="6" t="inlineStr">
        <is>
          <t>Salário dos parciais maior que o da jornada integral</t>
        </is>
      </c>
      <c r="C29" s="34">
        <f>SUMPRODUCT(--('2 Equipe'!A8:A47&lt;&gt;""),--('2 Equipe'!F8:F47&lt;&gt;""),--('2 Equipe'!E8:E47&lt;&gt;""),--('2 Equipe'!F8:F47&gt;'2 Equipe'!E8:E47))</f>
        <v/>
      </c>
      <c r="D29" s="13" t="inlineStr">
        <is>
          <t>Costuma ser proporcional às horas. Confira as colunas E e F.</t>
        </is>
      </c>
    </row>
    <row r="30">
      <c r="B30" s="6" t="inlineStr">
        <is>
          <t>"No pico" menor que o "Normal"</t>
        </is>
      </c>
      <c r="C30" s="34">
        <f>SUMPRODUCT(--('3 Movimento'!E8:E47&lt;&gt;""),--('3 Movimento'!E8:E47&lt;'3 Movimento'!D8:D47))+SUMPRODUCT(--('3 Movimento'!G8:G47&lt;&gt;""),--('3 Movimento'!G8:G47&lt;'3 Movimento'!F8:F47))+SUMPRODUCT(--('3 Movimento'!I8:I47&lt;&gt;""),--('3 Movimento'!I8:I47&lt;'3 Movimento'!H8:H47))</f>
        <v/>
      </c>
      <c r="D30" s="13" t="inlineStr">
        <is>
          <t>No pico costuma ser preciso mais gente. Confira a aba 3.</t>
        </is>
      </c>
    </row>
    <row r="31">
      <c r="B31" s="6" t="inlineStr">
        <is>
          <t>Horas pedidas muito acima ou abaixo do quadro de hoje</t>
        </is>
      </c>
      <c r="C31" s="34">
        <f>SUMPRODUCT(ISNUMBER(H38:H77)*(((H38:H77)&gt;1.3)+((H38:H77)&lt;0.5)&gt;0))</f>
        <v/>
      </c>
      <c r="D31" s="13" t="inlineStr">
        <is>
          <t>Veja a coluna laranja na tabela abaixo. Pode estar certo, mas vale conferir.</t>
        </is>
      </c>
    </row>
    <row r="32">
      <c r="B32" s="6" t="inlineStr">
        <is>
          <t>Essencial: dias de segunda a sexta com movimento diferente na aba 4</t>
        </is>
      </c>
      <c r="C32" s="34">
        <f>IF(Pedido!$B$3="Essencial",SUMPRODUCT(--(B38:B77&lt;&gt;""),--(I38:I77&gt;0)),0)</f>
        <v/>
      </c>
      <c r="D32" s="13" t="inlineStr">
        <is>
          <t>No Essencial, de segunda a sexta vale o maior valor de cada hora entre os cinco dias. Para usar cada dia como está, o relatório é o Detalhado.</t>
        </is>
      </c>
    </row>
    <row r="33">
      <c r="B33" s="6" t="inlineStr">
        <is>
          <t>Mais nomes que pessoas na área (aba 5)</t>
        </is>
      </c>
      <c r="C33" s="34">
        <f>SUMPRODUCT(--(B38:B77&lt;&gt;""),--(J38:J77&gt;C38:C77))</f>
        <v/>
      </c>
      <c r="D33" s="13" t="inlineStr">
        <is>
          <t>Os nomes são de quem trabalha hoje: no máximo o número de pessoas da área.</t>
        </is>
      </c>
    </row>
    <row r="35">
      <c r="B35" s="7" t="inlineStr">
        <is>
          <t>Coerência dos números por área</t>
        </is>
      </c>
    </row>
    <row r="36" ht="27" customHeight="1">
      <c r="B36" s="44" t="inlineStr">
        <is>
          <t>Mínimo teórico = horas de trabalho que o movimento pede na semana ÷ jornada semanal. Ainda não conta folgas, domingos, férias nem o formato dos turnos: o número do relatório costuma ser maior. Horas do quadro de hoje = integrais × jornada da aba 1 + parciais × horas dos parciais.</t>
        </is>
      </c>
    </row>
    <row r="37" ht="42" customHeight="1">
      <c r="B37" s="20" t="inlineStr">
        <is>
          <t>Área</t>
        </is>
      </c>
      <c r="C37" s="20" t="inlineStr">
        <is>
          <t>Pessoas hoje</t>
        </is>
      </c>
      <c r="D37" s="20" t="inlineStr">
        <is>
          <t>Horas por semana pedidas</t>
        </is>
      </c>
      <c r="E37" s="20" t="inlineStr">
        <is>
          <t>Mínimo teórico 42 h</t>
        </is>
      </c>
      <c r="F37" s="20" t="inlineStr">
        <is>
          <t>Mínimo teórico 40 h</t>
        </is>
      </c>
      <c r="G37" s="20" t="inlineStr">
        <is>
          <t>Horas por semana do quadro de hoje</t>
        </is>
      </c>
      <c r="H37" s="20" t="inlineStr">
        <is>
          <t>Horas pedidas ÷ horas do quadro de hoje</t>
        </is>
      </c>
      <c r="I37" s="20" t="inlineStr">
        <is>
          <t>Horas de seg a sex com valores diferentes</t>
        </is>
      </c>
      <c r="J37" s="20" t="inlineStr">
        <is>
          <t>Nomes informados</t>
        </is>
      </c>
    </row>
    <row r="38">
      <c r="B38" s="16">
        <f>IF('2 Equipe'!A8="","",'2 Equipe'!A8)</f>
        <v/>
      </c>
      <c r="C38" s="30">
        <f>IF(B38="","",'2 Equipe'!B8)</f>
        <v/>
      </c>
      <c r="D38" s="30">
        <f>IF(B38="","",SUM('4 Demanda por hora'!AA6:AA12))</f>
        <v/>
      </c>
      <c r="E38" s="30">
        <f>IF(OR(B38="",D38=""),"",ROUNDUP(D38/42,0))</f>
        <v/>
      </c>
      <c r="F38" s="30">
        <f>IF(OR(B38="",D38=""),"",ROUNDUP(D38/40,0))</f>
        <v/>
      </c>
      <c r="G38" s="30">
        <f>IF(B38="","",(N('2 Equipe'!B8)-N('2 Equipe'!C8))*N('1 Loja'!$B$24)+N('2 Equipe'!C8)*N('2 Equipe'!D8))</f>
        <v/>
      </c>
      <c r="H38" s="45">
        <f>IF(OR(B38="",N(G38)=0),"",D38/G38)</f>
        <v/>
      </c>
      <c r="I38" s="30">
        <f>IF(B38="","",SUMPRODUCT(--((('4 Demanda por hora'!C6:Z6&lt;&gt;'4 Demanda por hora'!C7:Z7)+('4 Demanda por hora'!C6:Z6&lt;&gt;'4 Demanda por hora'!C8:Z8)+('4 Demanda por hora'!C6:Z6&lt;&gt;'4 Demanda por hora'!C9:Z9)+('4 Demanda por hora'!C6:Z6&lt;&gt;'4 Demanda por hora'!C10:Z10))&gt;0)))</f>
        <v/>
      </c>
      <c r="J38" s="30">
        <f>IF(B38="","",COUNTIFS('5 Nomes'!$A$6:$A$505,B38,'5 Nomes'!$B$6:$B$505,"?*"))</f>
        <v/>
      </c>
    </row>
    <row r="39">
      <c r="B39" s="16">
        <f>IF('2 Equipe'!A9="","",'2 Equipe'!A9)</f>
        <v/>
      </c>
      <c r="C39" s="30">
        <f>IF(B39="","",'2 Equipe'!B9)</f>
        <v/>
      </c>
      <c r="D39" s="30">
        <f>IF(B39="","",SUM('4 Demanda por hora'!AA13:AA19))</f>
        <v/>
      </c>
      <c r="E39" s="30">
        <f>IF(OR(B39="",D39=""),"",ROUNDUP(D39/42,0))</f>
        <v/>
      </c>
      <c r="F39" s="30">
        <f>IF(OR(B39="",D39=""),"",ROUNDUP(D39/40,0))</f>
        <v/>
      </c>
      <c r="G39" s="30">
        <f>IF(B39="","",(N('2 Equipe'!B9)-N('2 Equipe'!C9))*N('1 Loja'!$B$24)+N('2 Equipe'!C9)*N('2 Equipe'!D9))</f>
        <v/>
      </c>
      <c r="H39" s="45">
        <f>IF(OR(B39="",N(G39)=0),"",D39/G39)</f>
        <v/>
      </c>
      <c r="I39" s="30">
        <f>IF(B39="","",SUMPRODUCT(--((('4 Demanda por hora'!C13:Z13&lt;&gt;'4 Demanda por hora'!C14:Z14)+('4 Demanda por hora'!C13:Z13&lt;&gt;'4 Demanda por hora'!C15:Z15)+('4 Demanda por hora'!C13:Z13&lt;&gt;'4 Demanda por hora'!C16:Z16)+('4 Demanda por hora'!C13:Z13&lt;&gt;'4 Demanda por hora'!C17:Z17))&gt;0)))</f>
        <v/>
      </c>
      <c r="J39" s="30">
        <f>IF(B39="","",COUNTIFS('5 Nomes'!$A$6:$A$505,B39,'5 Nomes'!$B$6:$B$505,"?*"))</f>
        <v/>
      </c>
    </row>
    <row r="40">
      <c r="B40" s="16">
        <f>IF('2 Equipe'!A10="","",'2 Equipe'!A10)</f>
        <v/>
      </c>
      <c r="C40" s="30">
        <f>IF(B40="","",'2 Equipe'!B10)</f>
        <v/>
      </c>
      <c r="D40" s="30">
        <f>IF(B40="","",SUM('4 Demanda por hora'!AA20:AA26))</f>
        <v/>
      </c>
      <c r="E40" s="30">
        <f>IF(OR(B40="",D40=""),"",ROUNDUP(D40/42,0))</f>
        <v/>
      </c>
      <c r="F40" s="30">
        <f>IF(OR(B40="",D40=""),"",ROUNDUP(D40/40,0))</f>
        <v/>
      </c>
      <c r="G40" s="30">
        <f>IF(B40="","",(N('2 Equipe'!B10)-N('2 Equipe'!C10))*N('1 Loja'!$B$24)+N('2 Equipe'!C10)*N('2 Equipe'!D10))</f>
        <v/>
      </c>
      <c r="H40" s="45">
        <f>IF(OR(B40="",N(G40)=0),"",D40/G40)</f>
        <v/>
      </c>
      <c r="I40" s="30">
        <f>IF(B40="","",SUMPRODUCT(--((('4 Demanda por hora'!C20:Z20&lt;&gt;'4 Demanda por hora'!C21:Z21)+('4 Demanda por hora'!C20:Z20&lt;&gt;'4 Demanda por hora'!C22:Z22)+('4 Demanda por hora'!C20:Z20&lt;&gt;'4 Demanda por hora'!C23:Z23)+('4 Demanda por hora'!C20:Z20&lt;&gt;'4 Demanda por hora'!C24:Z24))&gt;0)))</f>
        <v/>
      </c>
      <c r="J40" s="30">
        <f>IF(B40="","",COUNTIFS('5 Nomes'!$A$6:$A$505,B40,'5 Nomes'!$B$6:$B$505,"?*"))</f>
        <v/>
      </c>
    </row>
    <row r="41">
      <c r="B41" s="16">
        <f>IF('2 Equipe'!A11="","",'2 Equipe'!A11)</f>
        <v/>
      </c>
      <c r="C41" s="30">
        <f>IF(B41="","",'2 Equipe'!B11)</f>
        <v/>
      </c>
      <c r="D41" s="30">
        <f>IF(B41="","",SUM('4 Demanda por hora'!AA27:AA33))</f>
        <v/>
      </c>
      <c r="E41" s="30">
        <f>IF(OR(B41="",D41=""),"",ROUNDUP(D41/42,0))</f>
        <v/>
      </c>
      <c r="F41" s="30">
        <f>IF(OR(B41="",D41=""),"",ROUNDUP(D41/40,0))</f>
        <v/>
      </c>
      <c r="G41" s="30">
        <f>IF(B41="","",(N('2 Equipe'!B11)-N('2 Equipe'!C11))*N('1 Loja'!$B$24)+N('2 Equipe'!C11)*N('2 Equipe'!D11))</f>
        <v/>
      </c>
      <c r="H41" s="45">
        <f>IF(OR(B41="",N(G41)=0),"",D41/G41)</f>
        <v/>
      </c>
      <c r="I41" s="30">
        <f>IF(B41="","",SUMPRODUCT(--((('4 Demanda por hora'!C27:Z27&lt;&gt;'4 Demanda por hora'!C28:Z28)+('4 Demanda por hora'!C27:Z27&lt;&gt;'4 Demanda por hora'!C29:Z29)+('4 Demanda por hora'!C27:Z27&lt;&gt;'4 Demanda por hora'!C30:Z30)+('4 Demanda por hora'!C27:Z27&lt;&gt;'4 Demanda por hora'!C31:Z31))&gt;0)))</f>
        <v/>
      </c>
      <c r="J41" s="30">
        <f>IF(B41="","",COUNTIFS('5 Nomes'!$A$6:$A$505,B41,'5 Nomes'!$B$6:$B$505,"?*"))</f>
        <v/>
      </c>
    </row>
    <row r="42">
      <c r="B42" s="16">
        <f>IF('2 Equipe'!A12="","",'2 Equipe'!A12)</f>
        <v/>
      </c>
      <c r="C42" s="30">
        <f>IF(B42="","",'2 Equipe'!B12)</f>
        <v/>
      </c>
      <c r="D42" s="30">
        <f>IF(B42="","",SUM('4 Demanda por hora'!AA34:AA40))</f>
        <v/>
      </c>
      <c r="E42" s="30">
        <f>IF(OR(B42="",D42=""),"",ROUNDUP(D42/42,0))</f>
        <v/>
      </c>
      <c r="F42" s="30">
        <f>IF(OR(B42="",D42=""),"",ROUNDUP(D42/40,0))</f>
        <v/>
      </c>
      <c r="G42" s="30">
        <f>IF(B42="","",(N('2 Equipe'!B12)-N('2 Equipe'!C12))*N('1 Loja'!$B$24)+N('2 Equipe'!C12)*N('2 Equipe'!D12))</f>
        <v/>
      </c>
      <c r="H42" s="45">
        <f>IF(OR(B42="",N(G42)=0),"",D42/G42)</f>
        <v/>
      </c>
      <c r="I42" s="30">
        <f>IF(B42="","",SUMPRODUCT(--((('4 Demanda por hora'!C34:Z34&lt;&gt;'4 Demanda por hora'!C35:Z35)+('4 Demanda por hora'!C34:Z34&lt;&gt;'4 Demanda por hora'!C36:Z36)+('4 Demanda por hora'!C34:Z34&lt;&gt;'4 Demanda por hora'!C37:Z37)+('4 Demanda por hora'!C34:Z34&lt;&gt;'4 Demanda por hora'!C38:Z38))&gt;0)))</f>
        <v/>
      </c>
      <c r="J42" s="30">
        <f>IF(B42="","",COUNTIFS('5 Nomes'!$A$6:$A$505,B42,'5 Nomes'!$B$6:$B$505,"?*"))</f>
        <v/>
      </c>
    </row>
    <row r="43">
      <c r="B43" s="16">
        <f>IF('2 Equipe'!A13="","",'2 Equipe'!A13)</f>
        <v/>
      </c>
      <c r="C43" s="30">
        <f>IF(B43="","",'2 Equipe'!B13)</f>
        <v/>
      </c>
      <c r="D43" s="30">
        <f>IF(B43="","",SUM('4 Demanda por hora'!AA41:AA47))</f>
        <v/>
      </c>
      <c r="E43" s="30">
        <f>IF(OR(B43="",D43=""),"",ROUNDUP(D43/42,0))</f>
        <v/>
      </c>
      <c r="F43" s="30">
        <f>IF(OR(B43="",D43=""),"",ROUNDUP(D43/40,0))</f>
        <v/>
      </c>
      <c r="G43" s="30">
        <f>IF(B43="","",(N('2 Equipe'!B13)-N('2 Equipe'!C13))*N('1 Loja'!$B$24)+N('2 Equipe'!C13)*N('2 Equipe'!D13))</f>
        <v/>
      </c>
      <c r="H43" s="45">
        <f>IF(OR(B43="",N(G43)=0),"",D43/G43)</f>
        <v/>
      </c>
      <c r="I43" s="30">
        <f>IF(B43="","",SUMPRODUCT(--((('4 Demanda por hora'!C41:Z41&lt;&gt;'4 Demanda por hora'!C42:Z42)+('4 Demanda por hora'!C41:Z41&lt;&gt;'4 Demanda por hora'!C43:Z43)+('4 Demanda por hora'!C41:Z41&lt;&gt;'4 Demanda por hora'!C44:Z44)+('4 Demanda por hora'!C41:Z41&lt;&gt;'4 Demanda por hora'!C45:Z45))&gt;0)))</f>
        <v/>
      </c>
      <c r="J43" s="30">
        <f>IF(B43="","",COUNTIFS('5 Nomes'!$A$6:$A$505,B43,'5 Nomes'!$B$6:$B$505,"?*"))</f>
        <v/>
      </c>
    </row>
    <row r="44">
      <c r="B44" s="16">
        <f>IF('2 Equipe'!A14="","",'2 Equipe'!A14)</f>
        <v/>
      </c>
      <c r="C44" s="30">
        <f>IF(B44="","",'2 Equipe'!B14)</f>
        <v/>
      </c>
      <c r="D44" s="30">
        <f>IF(B44="","",SUM('4 Demanda por hora'!AA48:AA54))</f>
        <v/>
      </c>
      <c r="E44" s="30">
        <f>IF(OR(B44="",D44=""),"",ROUNDUP(D44/42,0))</f>
        <v/>
      </c>
      <c r="F44" s="30">
        <f>IF(OR(B44="",D44=""),"",ROUNDUP(D44/40,0))</f>
        <v/>
      </c>
      <c r="G44" s="30">
        <f>IF(B44="","",(N('2 Equipe'!B14)-N('2 Equipe'!C14))*N('1 Loja'!$B$24)+N('2 Equipe'!C14)*N('2 Equipe'!D14))</f>
        <v/>
      </c>
      <c r="H44" s="45">
        <f>IF(OR(B44="",N(G44)=0),"",D44/G44)</f>
        <v/>
      </c>
      <c r="I44" s="30">
        <f>IF(B44="","",SUMPRODUCT(--((('4 Demanda por hora'!C48:Z48&lt;&gt;'4 Demanda por hora'!C49:Z49)+('4 Demanda por hora'!C48:Z48&lt;&gt;'4 Demanda por hora'!C50:Z50)+('4 Demanda por hora'!C48:Z48&lt;&gt;'4 Demanda por hora'!C51:Z51)+('4 Demanda por hora'!C48:Z48&lt;&gt;'4 Demanda por hora'!C52:Z52))&gt;0)))</f>
        <v/>
      </c>
      <c r="J44" s="30">
        <f>IF(B44="","",COUNTIFS('5 Nomes'!$A$6:$A$505,B44,'5 Nomes'!$B$6:$B$505,"?*"))</f>
        <v/>
      </c>
    </row>
    <row r="45">
      <c r="B45" s="16">
        <f>IF('2 Equipe'!A15="","",'2 Equipe'!A15)</f>
        <v/>
      </c>
      <c r="C45" s="30">
        <f>IF(B45="","",'2 Equipe'!B15)</f>
        <v/>
      </c>
      <c r="D45" s="30">
        <f>IF(B45="","",SUM('4 Demanda por hora'!AA55:AA61))</f>
        <v/>
      </c>
      <c r="E45" s="30">
        <f>IF(OR(B45="",D45=""),"",ROUNDUP(D45/42,0))</f>
        <v/>
      </c>
      <c r="F45" s="30">
        <f>IF(OR(B45="",D45=""),"",ROUNDUP(D45/40,0))</f>
        <v/>
      </c>
      <c r="G45" s="30">
        <f>IF(B45="","",(N('2 Equipe'!B15)-N('2 Equipe'!C15))*N('1 Loja'!$B$24)+N('2 Equipe'!C15)*N('2 Equipe'!D15))</f>
        <v/>
      </c>
      <c r="H45" s="45">
        <f>IF(OR(B45="",N(G45)=0),"",D45/G45)</f>
        <v/>
      </c>
      <c r="I45" s="30">
        <f>IF(B45="","",SUMPRODUCT(--((('4 Demanda por hora'!C55:Z55&lt;&gt;'4 Demanda por hora'!C56:Z56)+('4 Demanda por hora'!C55:Z55&lt;&gt;'4 Demanda por hora'!C57:Z57)+('4 Demanda por hora'!C55:Z55&lt;&gt;'4 Demanda por hora'!C58:Z58)+('4 Demanda por hora'!C55:Z55&lt;&gt;'4 Demanda por hora'!C59:Z59))&gt;0)))</f>
        <v/>
      </c>
      <c r="J45" s="30">
        <f>IF(B45="","",COUNTIFS('5 Nomes'!$A$6:$A$505,B45,'5 Nomes'!$B$6:$B$505,"?*"))</f>
        <v/>
      </c>
    </row>
    <row r="46">
      <c r="B46" s="16">
        <f>IF('2 Equipe'!A16="","",'2 Equipe'!A16)</f>
        <v/>
      </c>
      <c r="C46" s="30">
        <f>IF(B46="","",'2 Equipe'!B16)</f>
        <v/>
      </c>
      <c r="D46" s="30">
        <f>IF(B46="","",SUM('4 Demanda por hora'!AA62:AA68))</f>
        <v/>
      </c>
      <c r="E46" s="30">
        <f>IF(OR(B46="",D46=""),"",ROUNDUP(D46/42,0))</f>
        <v/>
      </c>
      <c r="F46" s="30">
        <f>IF(OR(B46="",D46=""),"",ROUNDUP(D46/40,0))</f>
        <v/>
      </c>
      <c r="G46" s="30">
        <f>IF(B46="","",(N('2 Equipe'!B16)-N('2 Equipe'!C16))*N('1 Loja'!$B$24)+N('2 Equipe'!C16)*N('2 Equipe'!D16))</f>
        <v/>
      </c>
      <c r="H46" s="45">
        <f>IF(OR(B46="",N(G46)=0),"",D46/G46)</f>
        <v/>
      </c>
      <c r="I46" s="30">
        <f>IF(B46="","",SUMPRODUCT(--((('4 Demanda por hora'!C62:Z62&lt;&gt;'4 Demanda por hora'!C63:Z63)+('4 Demanda por hora'!C62:Z62&lt;&gt;'4 Demanda por hora'!C64:Z64)+('4 Demanda por hora'!C62:Z62&lt;&gt;'4 Demanda por hora'!C65:Z65)+('4 Demanda por hora'!C62:Z62&lt;&gt;'4 Demanda por hora'!C66:Z66))&gt;0)))</f>
        <v/>
      </c>
      <c r="J46" s="30">
        <f>IF(B46="","",COUNTIFS('5 Nomes'!$A$6:$A$505,B46,'5 Nomes'!$B$6:$B$505,"?*"))</f>
        <v/>
      </c>
    </row>
    <row r="47">
      <c r="B47" s="16">
        <f>IF('2 Equipe'!A17="","",'2 Equipe'!A17)</f>
        <v/>
      </c>
      <c r="C47" s="30">
        <f>IF(B47="","",'2 Equipe'!B17)</f>
        <v/>
      </c>
      <c r="D47" s="30">
        <f>IF(B47="","",SUM('4 Demanda por hora'!AA69:AA75))</f>
        <v/>
      </c>
      <c r="E47" s="30">
        <f>IF(OR(B47="",D47=""),"",ROUNDUP(D47/42,0))</f>
        <v/>
      </c>
      <c r="F47" s="30">
        <f>IF(OR(B47="",D47=""),"",ROUNDUP(D47/40,0))</f>
        <v/>
      </c>
      <c r="G47" s="30">
        <f>IF(B47="","",(N('2 Equipe'!B17)-N('2 Equipe'!C17))*N('1 Loja'!$B$24)+N('2 Equipe'!C17)*N('2 Equipe'!D17))</f>
        <v/>
      </c>
      <c r="H47" s="45">
        <f>IF(OR(B47="",N(G47)=0),"",D47/G47)</f>
        <v/>
      </c>
      <c r="I47" s="30">
        <f>IF(B47="","",SUMPRODUCT(--((('4 Demanda por hora'!C69:Z69&lt;&gt;'4 Demanda por hora'!C70:Z70)+('4 Demanda por hora'!C69:Z69&lt;&gt;'4 Demanda por hora'!C71:Z71)+('4 Demanda por hora'!C69:Z69&lt;&gt;'4 Demanda por hora'!C72:Z72)+('4 Demanda por hora'!C69:Z69&lt;&gt;'4 Demanda por hora'!C73:Z73))&gt;0)))</f>
        <v/>
      </c>
      <c r="J47" s="30">
        <f>IF(B47="","",COUNTIFS('5 Nomes'!$A$6:$A$505,B47,'5 Nomes'!$B$6:$B$505,"?*"))</f>
        <v/>
      </c>
    </row>
    <row r="48">
      <c r="B48" s="16">
        <f>IF('2 Equipe'!A18="","",'2 Equipe'!A18)</f>
        <v/>
      </c>
      <c r="C48" s="30">
        <f>IF(B48="","",'2 Equipe'!B18)</f>
        <v/>
      </c>
      <c r="D48" s="30">
        <f>IF(B48="","",SUM('4 Demanda por hora'!AA76:AA82))</f>
        <v/>
      </c>
      <c r="E48" s="30">
        <f>IF(OR(B48="",D48=""),"",ROUNDUP(D48/42,0))</f>
        <v/>
      </c>
      <c r="F48" s="30">
        <f>IF(OR(B48="",D48=""),"",ROUNDUP(D48/40,0))</f>
        <v/>
      </c>
      <c r="G48" s="30">
        <f>IF(B48="","",(N('2 Equipe'!B18)-N('2 Equipe'!C18))*N('1 Loja'!$B$24)+N('2 Equipe'!C18)*N('2 Equipe'!D18))</f>
        <v/>
      </c>
      <c r="H48" s="45">
        <f>IF(OR(B48="",N(G48)=0),"",D48/G48)</f>
        <v/>
      </c>
      <c r="I48" s="30">
        <f>IF(B48="","",SUMPRODUCT(--((('4 Demanda por hora'!C76:Z76&lt;&gt;'4 Demanda por hora'!C77:Z77)+('4 Demanda por hora'!C76:Z76&lt;&gt;'4 Demanda por hora'!C78:Z78)+('4 Demanda por hora'!C76:Z76&lt;&gt;'4 Demanda por hora'!C79:Z79)+('4 Demanda por hora'!C76:Z76&lt;&gt;'4 Demanda por hora'!C80:Z80))&gt;0)))</f>
        <v/>
      </c>
      <c r="J48" s="30">
        <f>IF(B48="","",COUNTIFS('5 Nomes'!$A$6:$A$505,B48,'5 Nomes'!$B$6:$B$505,"?*"))</f>
        <v/>
      </c>
    </row>
    <row r="49">
      <c r="B49" s="16">
        <f>IF('2 Equipe'!A19="","",'2 Equipe'!A19)</f>
        <v/>
      </c>
      <c r="C49" s="30">
        <f>IF(B49="","",'2 Equipe'!B19)</f>
        <v/>
      </c>
      <c r="D49" s="30">
        <f>IF(B49="","",SUM('4 Demanda por hora'!AA83:AA89))</f>
        <v/>
      </c>
      <c r="E49" s="30">
        <f>IF(OR(B49="",D49=""),"",ROUNDUP(D49/42,0))</f>
        <v/>
      </c>
      <c r="F49" s="30">
        <f>IF(OR(B49="",D49=""),"",ROUNDUP(D49/40,0))</f>
        <v/>
      </c>
      <c r="G49" s="30">
        <f>IF(B49="","",(N('2 Equipe'!B19)-N('2 Equipe'!C19))*N('1 Loja'!$B$24)+N('2 Equipe'!C19)*N('2 Equipe'!D19))</f>
        <v/>
      </c>
      <c r="H49" s="45">
        <f>IF(OR(B49="",N(G49)=0),"",D49/G49)</f>
        <v/>
      </c>
      <c r="I49" s="30">
        <f>IF(B49="","",SUMPRODUCT(--((('4 Demanda por hora'!C83:Z83&lt;&gt;'4 Demanda por hora'!C84:Z84)+('4 Demanda por hora'!C83:Z83&lt;&gt;'4 Demanda por hora'!C85:Z85)+('4 Demanda por hora'!C83:Z83&lt;&gt;'4 Demanda por hora'!C86:Z86)+('4 Demanda por hora'!C83:Z83&lt;&gt;'4 Demanda por hora'!C87:Z87))&gt;0)))</f>
        <v/>
      </c>
      <c r="J49" s="30">
        <f>IF(B49="","",COUNTIFS('5 Nomes'!$A$6:$A$505,B49,'5 Nomes'!$B$6:$B$505,"?*"))</f>
        <v/>
      </c>
    </row>
    <row r="50">
      <c r="B50" s="16">
        <f>IF('2 Equipe'!A20="","",'2 Equipe'!A20)</f>
        <v/>
      </c>
      <c r="C50" s="30">
        <f>IF(B50="","",'2 Equipe'!B20)</f>
        <v/>
      </c>
      <c r="D50" s="30">
        <f>IF(B50="","",SUM('4 Demanda por hora'!AA90:AA96))</f>
        <v/>
      </c>
      <c r="E50" s="30">
        <f>IF(OR(B50="",D50=""),"",ROUNDUP(D50/42,0))</f>
        <v/>
      </c>
      <c r="F50" s="30">
        <f>IF(OR(B50="",D50=""),"",ROUNDUP(D50/40,0))</f>
        <v/>
      </c>
      <c r="G50" s="30">
        <f>IF(B50="","",(N('2 Equipe'!B20)-N('2 Equipe'!C20))*N('1 Loja'!$B$24)+N('2 Equipe'!C20)*N('2 Equipe'!D20))</f>
        <v/>
      </c>
      <c r="H50" s="45">
        <f>IF(OR(B50="",N(G50)=0),"",D50/G50)</f>
        <v/>
      </c>
      <c r="I50" s="30">
        <f>IF(B50="","",SUMPRODUCT(--((('4 Demanda por hora'!C90:Z90&lt;&gt;'4 Demanda por hora'!C91:Z91)+('4 Demanda por hora'!C90:Z90&lt;&gt;'4 Demanda por hora'!C92:Z92)+('4 Demanda por hora'!C90:Z90&lt;&gt;'4 Demanda por hora'!C93:Z93)+('4 Demanda por hora'!C90:Z90&lt;&gt;'4 Demanda por hora'!C94:Z94))&gt;0)))</f>
        <v/>
      </c>
      <c r="J50" s="30">
        <f>IF(B50="","",COUNTIFS('5 Nomes'!$A$6:$A$505,B50,'5 Nomes'!$B$6:$B$505,"?*"))</f>
        <v/>
      </c>
    </row>
    <row r="51">
      <c r="B51" s="16">
        <f>IF('2 Equipe'!A21="","",'2 Equipe'!A21)</f>
        <v/>
      </c>
      <c r="C51" s="30">
        <f>IF(B51="","",'2 Equipe'!B21)</f>
        <v/>
      </c>
      <c r="D51" s="30">
        <f>IF(B51="","",SUM('4 Demanda por hora'!AA97:AA103))</f>
        <v/>
      </c>
      <c r="E51" s="30">
        <f>IF(OR(B51="",D51=""),"",ROUNDUP(D51/42,0))</f>
        <v/>
      </c>
      <c r="F51" s="30">
        <f>IF(OR(B51="",D51=""),"",ROUNDUP(D51/40,0))</f>
        <v/>
      </c>
      <c r="G51" s="30">
        <f>IF(B51="","",(N('2 Equipe'!B21)-N('2 Equipe'!C21))*N('1 Loja'!$B$24)+N('2 Equipe'!C21)*N('2 Equipe'!D21))</f>
        <v/>
      </c>
      <c r="H51" s="45">
        <f>IF(OR(B51="",N(G51)=0),"",D51/G51)</f>
        <v/>
      </c>
      <c r="I51" s="30">
        <f>IF(B51="","",SUMPRODUCT(--((('4 Demanda por hora'!C97:Z97&lt;&gt;'4 Demanda por hora'!C98:Z98)+('4 Demanda por hora'!C97:Z97&lt;&gt;'4 Demanda por hora'!C99:Z99)+('4 Demanda por hora'!C97:Z97&lt;&gt;'4 Demanda por hora'!C100:Z100)+('4 Demanda por hora'!C97:Z97&lt;&gt;'4 Demanda por hora'!C101:Z101))&gt;0)))</f>
        <v/>
      </c>
      <c r="J51" s="30">
        <f>IF(B51="","",COUNTIFS('5 Nomes'!$A$6:$A$505,B51,'5 Nomes'!$B$6:$B$505,"?*"))</f>
        <v/>
      </c>
    </row>
    <row r="52">
      <c r="B52" s="16">
        <f>IF('2 Equipe'!A22="","",'2 Equipe'!A22)</f>
        <v/>
      </c>
      <c r="C52" s="30">
        <f>IF(B52="","",'2 Equipe'!B22)</f>
        <v/>
      </c>
      <c r="D52" s="30">
        <f>IF(B52="","",SUM('4 Demanda por hora'!AA104:AA110))</f>
        <v/>
      </c>
      <c r="E52" s="30">
        <f>IF(OR(B52="",D52=""),"",ROUNDUP(D52/42,0))</f>
        <v/>
      </c>
      <c r="F52" s="30">
        <f>IF(OR(B52="",D52=""),"",ROUNDUP(D52/40,0))</f>
        <v/>
      </c>
      <c r="G52" s="30">
        <f>IF(B52="","",(N('2 Equipe'!B22)-N('2 Equipe'!C22))*N('1 Loja'!$B$24)+N('2 Equipe'!C22)*N('2 Equipe'!D22))</f>
        <v/>
      </c>
      <c r="H52" s="45">
        <f>IF(OR(B52="",N(G52)=0),"",D52/G52)</f>
        <v/>
      </c>
      <c r="I52" s="30">
        <f>IF(B52="","",SUMPRODUCT(--((('4 Demanda por hora'!C104:Z104&lt;&gt;'4 Demanda por hora'!C105:Z105)+('4 Demanda por hora'!C104:Z104&lt;&gt;'4 Demanda por hora'!C106:Z106)+('4 Demanda por hora'!C104:Z104&lt;&gt;'4 Demanda por hora'!C107:Z107)+('4 Demanda por hora'!C104:Z104&lt;&gt;'4 Demanda por hora'!C108:Z108))&gt;0)))</f>
        <v/>
      </c>
      <c r="J52" s="30">
        <f>IF(B52="","",COUNTIFS('5 Nomes'!$A$6:$A$505,B52,'5 Nomes'!$B$6:$B$505,"?*"))</f>
        <v/>
      </c>
    </row>
    <row r="53">
      <c r="B53" s="16">
        <f>IF('2 Equipe'!A23="","",'2 Equipe'!A23)</f>
        <v/>
      </c>
      <c r="C53" s="30">
        <f>IF(B53="","",'2 Equipe'!B23)</f>
        <v/>
      </c>
      <c r="D53" s="30">
        <f>IF(B53="","",SUM('4 Demanda por hora'!AA111:AA117))</f>
        <v/>
      </c>
      <c r="E53" s="30">
        <f>IF(OR(B53="",D53=""),"",ROUNDUP(D53/42,0))</f>
        <v/>
      </c>
      <c r="F53" s="30">
        <f>IF(OR(B53="",D53=""),"",ROUNDUP(D53/40,0))</f>
        <v/>
      </c>
      <c r="G53" s="30">
        <f>IF(B53="","",(N('2 Equipe'!B23)-N('2 Equipe'!C23))*N('1 Loja'!$B$24)+N('2 Equipe'!C23)*N('2 Equipe'!D23))</f>
        <v/>
      </c>
      <c r="H53" s="45">
        <f>IF(OR(B53="",N(G53)=0),"",D53/G53)</f>
        <v/>
      </c>
      <c r="I53" s="30">
        <f>IF(B53="","",SUMPRODUCT(--((('4 Demanda por hora'!C111:Z111&lt;&gt;'4 Demanda por hora'!C112:Z112)+('4 Demanda por hora'!C111:Z111&lt;&gt;'4 Demanda por hora'!C113:Z113)+('4 Demanda por hora'!C111:Z111&lt;&gt;'4 Demanda por hora'!C114:Z114)+('4 Demanda por hora'!C111:Z111&lt;&gt;'4 Demanda por hora'!C115:Z115))&gt;0)))</f>
        <v/>
      </c>
      <c r="J53" s="30">
        <f>IF(B53="","",COUNTIFS('5 Nomes'!$A$6:$A$505,B53,'5 Nomes'!$B$6:$B$505,"?*"))</f>
        <v/>
      </c>
    </row>
    <row r="54">
      <c r="B54" s="16">
        <f>IF('2 Equipe'!A24="","",'2 Equipe'!A24)</f>
        <v/>
      </c>
      <c r="C54" s="30">
        <f>IF(B54="","",'2 Equipe'!B24)</f>
        <v/>
      </c>
      <c r="D54" s="30">
        <f>IF(B54="","",SUM('4 Demanda por hora'!AA118:AA124))</f>
        <v/>
      </c>
      <c r="E54" s="30">
        <f>IF(OR(B54="",D54=""),"",ROUNDUP(D54/42,0))</f>
        <v/>
      </c>
      <c r="F54" s="30">
        <f>IF(OR(B54="",D54=""),"",ROUNDUP(D54/40,0))</f>
        <v/>
      </c>
      <c r="G54" s="30">
        <f>IF(B54="","",(N('2 Equipe'!B24)-N('2 Equipe'!C24))*N('1 Loja'!$B$24)+N('2 Equipe'!C24)*N('2 Equipe'!D24))</f>
        <v/>
      </c>
      <c r="H54" s="45">
        <f>IF(OR(B54="",N(G54)=0),"",D54/G54)</f>
        <v/>
      </c>
      <c r="I54" s="30">
        <f>IF(B54="","",SUMPRODUCT(--((('4 Demanda por hora'!C118:Z118&lt;&gt;'4 Demanda por hora'!C119:Z119)+('4 Demanda por hora'!C118:Z118&lt;&gt;'4 Demanda por hora'!C120:Z120)+('4 Demanda por hora'!C118:Z118&lt;&gt;'4 Demanda por hora'!C121:Z121)+('4 Demanda por hora'!C118:Z118&lt;&gt;'4 Demanda por hora'!C122:Z122))&gt;0)))</f>
        <v/>
      </c>
      <c r="J54" s="30">
        <f>IF(B54="","",COUNTIFS('5 Nomes'!$A$6:$A$505,B54,'5 Nomes'!$B$6:$B$505,"?*"))</f>
        <v/>
      </c>
    </row>
    <row r="55">
      <c r="B55" s="16">
        <f>IF('2 Equipe'!A25="","",'2 Equipe'!A25)</f>
        <v/>
      </c>
      <c r="C55" s="30">
        <f>IF(B55="","",'2 Equipe'!B25)</f>
        <v/>
      </c>
      <c r="D55" s="30">
        <f>IF(B55="","",SUM('4 Demanda por hora'!AA125:AA131))</f>
        <v/>
      </c>
      <c r="E55" s="30">
        <f>IF(OR(B55="",D55=""),"",ROUNDUP(D55/42,0))</f>
        <v/>
      </c>
      <c r="F55" s="30">
        <f>IF(OR(B55="",D55=""),"",ROUNDUP(D55/40,0))</f>
        <v/>
      </c>
      <c r="G55" s="30">
        <f>IF(B55="","",(N('2 Equipe'!B25)-N('2 Equipe'!C25))*N('1 Loja'!$B$24)+N('2 Equipe'!C25)*N('2 Equipe'!D25))</f>
        <v/>
      </c>
      <c r="H55" s="45">
        <f>IF(OR(B55="",N(G55)=0),"",D55/G55)</f>
        <v/>
      </c>
      <c r="I55" s="30">
        <f>IF(B55="","",SUMPRODUCT(--((('4 Demanda por hora'!C125:Z125&lt;&gt;'4 Demanda por hora'!C126:Z126)+('4 Demanda por hora'!C125:Z125&lt;&gt;'4 Demanda por hora'!C127:Z127)+('4 Demanda por hora'!C125:Z125&lt;&gt;'4 Demanda por hora'!C128:Z128)+('4 Demanda por hora'!C125:Z125&lt;&gt;'4 Demanda por hora'!C129:Z129))&gt;0)))</f>
        <v/>
      </c>
      <c r="J55" s="30">
        <f>IF(B55="","",COUNTIFS('5 Nomes'!$A$6:$A$505,B55,'5 Nomes'!$B$6:$B$505,"?*"))</f>
        <v/>
      </c>
    </row>
    <row r="56">
      <c r="B56" s="16">
        <f>IF('2 Equipe'!A26="","",'2 Equipe'!A26)</f>
        <v/>
      </c>
      <c r="C56" s="30">
        <f>IF(B56="","",'2 Equipe'!B26)</f>
        <v/>
      </c>
      <c r="D56" s="30">
        <f>IF(B56="","",SUM('4 Demanda por hora'!AA132:AA138))</f>
        <v/>
      </c>
      <c r="E56" s="30">
        <f>IF(OR(B56="",D56=""),"",ROUNDUP(D56/42,0))</f>
        <v/>
      </c>
      <c r="F56" s="30">
        <f>IF(OR(B56="",D56=""),"",ROUNDUP(D56/40,0))</f>
        <v/>
      </c>
      <c r="G56" s="30">
        <f>IF(B56="","",(N('2 Equipe'!B26)-N('2 Equipe'!C26))*N('1 Loja'!$B$24)+N('2 Equipe'!C26)*N('2 Equipe'!D26))</f>
        <v/>
      </c>
      <c r="H56" s="45">
        <f>IF(OR(B56="",N(G56)=0),"",D56/G56)</f>
        <v/>
      </c>
      <c r="I56" s="30">
        <f>IF(B56="","",SUMPRODUCT(--((('4 Demanda por hora'!C132:Z132&lt;&gt;'4 Demanda por hora'!C133:Z133)+('4 Demanda por hora'!C132:Z132&lt;&gt;'4 Demanda por hora'!C134:Z134)+('4 Demanda por hora'!C132:Z132&lt;&gt;'4 Demanda por hora'!C135:Z135)+('4 Demanda por hora'!C132:Z132&lt;&gt;'4 Demanda por hora'!C136:Z136))&gt;0)))</f>
        <v/>
      </c>
      <c r="J56" s="30">
        <f>IF(B56="","",COUNTIFS('5 Nomes'!$A$6:$A$505,B56,'5 Nomes'!$B$6:$B$505,"?*"))</f>
        <v/>
      </c>
    </row>
    <row r="57">
      <c r="B57" s="16">
        <f>IF('2 Equipe'!A27="","",'2 Equipe'!A27)</f>
        <v/>
      </c>
      <c r="C57" s="30">
        <f>IF(B57="","",'2 Equipe'!B27)</f>
        <v/>
      </c>
      <c r="D57" s="30">
        <f>IF(B57="","",SUM('4 Demanda por hora'!AA139:AA145))</f>
        <v/>
      </c>
      <c r="E57" s="30">
        <f>IF(OR(B57="",D57=""),"",ROUNDUP(D57/42,0))</f>
        <v/>
      </c>
      <c r="F57" s="30">
        <f>IF(OR(B57="",D57=""),"",ROUNDUP(D57/40,0))</f>
        <v/>
      </c>
      <c r="G57" s="30">
        <f>IF(B57="","",(N('2 Equipe'!B27)-N('2 Equipe'!C27))*N('1 Loja'!$B$24)+N('2 Equipe'!C27)*N('2 Equipe'!D27))</f>
        <v/>
      </c>
      <c r="H57" s="45">
        <f>IF(OR(B57="",N(G57)=0),"",D57/G57)</f>
        <v/>
      </c>
      <c r="I57" s="30">
        <f>IF(B57="","",SUMPRODUCT(--((('4 Demanda por hora'!C139:Z139&lt;&gt;'4 Demanda por hora'!C140:Z140)+('4 Demanda por hora'!C139:Z139&lt;&gt;'4 Demanda por hora'!C141:Z141)+('4 Demanda por hora'!C139:Z139&lt;&gt;'4 Demanda por hora'!C142:Z142)+('4 Demanda por hora'!C139:Z139&lt;&gt;'4 Demanda por hora'!C143:Z143))&gt;0)))</f>
        <v/>
      </c>
      <c r="J57" s="30">
        <f>IF(B57="","",COUNTIFS('5 Nomes'!$A$6:$A$505,B57,'5 Nomes'!$B$6:$B$505,"?*"))</f>
        <v/>
      </c>
    </row>
    <row r="58">
      <c r="B58" s="16">
        <f>IF('2 Equipe'!A28="","",'2 Equipe'!A28)</f>
        <v/>
      </c>
      <c r="C58" s="30">
        <f>IF(B58="","",'2 Equipe'!B28)</f>
        <v/>
      </c>
      <c r="D58" s="30">
        <f>IF(B58="","",SUM('4 Demanda por hora'!AA146:AA152))</f>
        <v/>
      </c>
      <c r="E58" s="30">
        <f>IF(OR(B58="",D58=""),"",ROUNDUP(D58/42,0))</f>
        <v/>
      </c>
      <c r="F58" s="30">
        <f>IF(OR(B58="",D58=""),"",ROUNDUP(D58/40,0))</f>
        <v/>
      </c>
      <c r="G58" s="30">
        <f>IF(B58="","",(N('2 Equipe'!B28)-N('2 Equipe'!C28))*N('1 Loja'!$B$24)+N('2 Equipe'!C28)*N('2 Equipe'!D28))</f>
        <v/>
      </c>
      <c r="H58" s="45">
        <f>IF(OR(B58="",N(G58)=0),"",D58/G58)</f>
        <v/>
      </c>
      <c r="I58" s="30">
        <f>IF(B58="","",SUMPRODUCT(--((('4 Demanda por hora'!C146:Z146&lt;&gt;'4 Demanda por hora'!C147:Z147)+('4 Demanda por hora'!C146:Z146&lt;&gt;'4 Demanda por hora'!C148:Z148)+('4 Demanda por hora'!C146:Z146&lt;&gt;'4 Demanda por hora'!C149:Z149)+('4 Demanda por hora'!C146:Z146&lt;&gt;'4 Demanda por hora'!C150:Z150))&gt;0)))</f>
        <v/>
      </c>
      <c r="J58" s="30">
        <f>IF(B58="","",COUNTIFS('5 Nomes'!$A$6:$A$505,B58,'5 Nomes'!$B$6:$B$505,"?*"))</f>
        <v/>
      </c>
    </row>
    <row r="59">
      <c r="B59" s="16">
        <f>IF('2 Equipe'!A29="","",'2 Equipe'!A29)</f>
        <v/>
      </c>
      <c r="C59" s="30">
        <f>IF(B59="","",'2 Equipe'!B29)</f>
        <v/>
      </c>
      <c r="D59" s="30">
        <f>IF(B59="","",SUM('4 Demanda por hora'!AA153:AA159))</f>
        <v/>
      </c>
      <c r="E59" s="30">
        <f>IF(OR(B59="",D59=""),"",ROUNDUP(D59/42,0))</f>
        <v/>
      </c>
      <c r="F59" s="30">
        <f>IF(OR(B59="",D59=""),"",ROUNDUP(D59/40,0))</f>
        <v/>
      </c>
      <c r="G59" s="30">
        <f>IF(B59="","",(N('2 Equipe'!B29)-N('2 Equipe'!C29))*N('1 Loja'!$B$24)+N('2 Equipe'!C29)*N('2 Equipe'!D29))</f>
        <v/>
      </c>
      <c r="H59" s="45">
        <f>IF(OR(B59="",N(G59)=0),"",D59/G59)</f>
        <v/>
      </c>
      <c r="I59" s="30">
        <f>IF(B59="","",SUMPRODUCT(--((('4 Demanda por hora'!C153:Z153&lt;&gt;'4 Demanda por hora'!C154:Z154)+('4 Demanda por hora'!C153:Z153&lt;&gt;'4 Demanda por hora'!C155:Z155)+('4 Demanda por hora'!C153:Z153&lt;&gt;'4 Demanda por hora'!C156:Z156)+('4 Demanda por hora'!C153:Z153&lt;&gt;'4 Demanda por hora'!C157:Z157))&gt;0)))</f>
        <v/>
      </c>
      <c r="J59" s="30">
        <f>IF(B59="","",COUNTIFS('5 Nomes'!$A$6:$A$505,B59,'5 Nomes'!$B$6:$B$505,"?*"))</f>
        <v/>
      </c>
    </row>
    <row r="60">
      <c r="B60" s="16">
        <f>IF('2 Equipe'!A30="","",'2 Equipe'!A30)</f>
        <v/>
      </c>
      <c r="C60" s="30">
        <f>IF(B60="","",'2 Equipe'!B30)</f>
        <v/>
      </c>
      <c r="D60" s="30">
        <f>IF(B60="","",SUM('4 Demanda por hora'!AA160:AA166))</f>
        <v/>
      </c>
      <c r="E60" s="30">
        <f>IF(OR(B60="",D60=""),"",ROUNDUP(D60/42,0))</f>
        <v/>
      </c>
      <c r="F60" s="30">
        <f>IF(OR(B60="",D60=""),"",ROUNDUP(D60/40,0))</f>
        <v/>
      </c>
      <c r="G60" s="30">
        <f>IF(B60="","",(N('2 Equipe'!B30)-N('2 Equipe'!C30))*N('1 Loja'!$B$24)+N('2 Equipe'!C30)*N('2 Equipe'!D30))</f>
        <v/>
      </c>
      <c r="H60" s="45">
        <f>IF(OR(B60="",N(G60)=0),"",D60/G60)</f>
        <v/>
      </c>
      <c r="I60" s="30">
        <f>IF(B60="","",SUMPRODUCT(--((('4 Demanda por hora'!C160:Z160&lt;&gt;'4 Demanda por hora'!C161:Z161)+('4 Demanda por hora'!C160:Z160&lt;&gt;'4 Demanda por hora'!C162:Z162)+('4 Demanda por hora'!C160:Z160&lt;&gt;'4 Demanda por hora'!C163:Z163)+('4 Demanda por hora'!C160:Z160&lt;&gt;'4 Demanda por hora'!C164:Z164))&gt;0)))</f>
        <v/>
      </c>
      <c r="J60" s="30">
        <f>IF(B60="","",COUNTIFS('5 Nomes'!$A$6:$A$505,B60,'5 Nomes'!$B$6:$B$505,"?*"))</f>
        <v/>
      </c>
    </row>
    <row r="61">
      <c r="B61" s="16">
        <f>IF('2 Equipe'!A31="","",'2 Equipe'!A31)</f>
        <v/>
      </c>
      <c r="C61" s="30">
        <f>IF(B61="","",'2 Equipe'!B31)</f>
        <v/>
      </c>
      <c r="D61" s="30">
        <f>IF(B61="","",SUM('4 Demanda por hora'!AA167:AA173))</f>
        <v/>
      </c>
      <c r="E61" s="30">
        <f>IF(OR(B61="",D61=""),"",ROUNDUP(D61/42,0))</f>
        <v/>
      </c>
      <c r="F61" s="30">
        <f>IF(OR(B61="",D61=""),"",ROUNDUP(D61/40,0))</f>
        <v/>
      </c>
      <c r="G61" s="30">
        <f>IF(B61="","",(N('2 Equipe'!B31)-N('2 Equipe'!C31))*N('1 Loja'!$B$24)+N('2 Equipe'!C31)*N('2 Equipe'!D31))</f>
        <v/>
      </c>
      <c r="H61" s="45">
        <f>IF(OR(B61="",N(G61)=0),"",D61/G61)</f>
        <v/>
      </c>
      <c r="I61" s="30">
        <f>IF(B61="","",SUMPRODUCT(--((('4 Demanda por hora'!C167:Z167&lt;&gt;'4 Demanda por hora'!C168:Z168)+('4 Demanda por hora'!C167:Z167&lt;&gt;'4 Demanda por hora'!C169:Z169)+('4 Demanda por hora'!C167:Z167&lt;&gt;'4 Demanda por hora'!C170:Z170)+('4 Demanda por hora'!C167:Z167&lt;&gt;'4 Demanda por hora'!C171:Z171))&gt;0)))</f>
        <v/>
      </c>
      <c r="J61" s="30">
        <f>IF(B61="","",COUNTIFS('5 Nomes'!$A$6:$A$505,B61,'5 Nomes'!$B$6:$B$505,"?*"))</f>
        <v/>
      </c>
    </row>
    <row r="62">
      <c r="B62" s="16">
        <f>IF('2 Equipe'!A32="","",'2 Equipe'!A32)</f>
        <v/>
      </c>
      <c r="C62" s="30">
        <f>IF(B62="","",'2 Equipe'!B32)</f>
        <v/>
      </c>
      <c r="D62" s="30">
        <f>IF(B62="","",SUM('4 Demanda por hora'!AA174:AA180))</f>
        <v/>
      </c>
      <c r="E62" s="30">
        <f>IF(OR(B62="",D62=""),"",ROUNDUP(D62/42,0))</f>
        <v/>
      </c>
      <c r="F62" s="30">
        <f>IF(OR(B62="",D62=""),"",ROUNDUP(D62/40,0))</f>
        <v/>
      </c>
      <c r="G62" s="30">
        <f>IF(B62="","",(N('2 Equipe'!B32)-N('2 Equipe'!C32))*N('1 Loja'!$B$24)+N('2 Equipe'!C32)*N('2 Equipe'!D32))</f>
        <v/>
      </c>
      <c r="H62" s="45">
        <f>IF(OR(B62="",N(G62)=0),"",D62/G62)</f>
        <v/>
      </c>
      <c r="I62" s="30">
        <f>IF(B62="","",SUMPRODUCT(--((('4 Demanda por hora'!C174:Z174&lt;&gt;'4 Demanda por hora'!C175:Z175)+('4 Demanda por hora'!C174:Z174&lt;&gt;'4 Demanda por hora'!C176:Z176)+('4 Demanda por hora'!C174:Z174&lt;&gt;'4 Demanda por hora'!C177:Z177)+('4 Demanda por hora'!C174:Z174&lt;&gt;'4 Demanda por hora'!C178:Z178))&gt;0)))</f>
        <v/>
      </c>
      <c r="J62" s="30">
        <f>IF(B62="","",COUNTIFS('5 Nomes'!$A$6:$A$505,B62,'5 Nomes'!$B$6:$B$505,"?*"))</f>
        <v/>
      </c>
    </row>
    <row r="63">
      <c r="B63" s="16">
        <f>IF('2 Equipe'!A33="","",'2 Equipe'!A33)</f>
        <v/>
      </c>
      <c r="C63" s="30">
        <f>IF(B63="","",'2 Equipe'!B33)</f>
        <v/>
      </c>
      <c r="D63" s="30">
        <f>IF(B63="","",SUM('4 Demanda por hora'!AA181:AA187))</f>
        <v/>
      </c>
      <c r="E63" s="30">
        <f>IF(OR(B63="",D63=""),"",ROUNDUP(D63/42,0))</f>
        <v/>
      </c>
      <c r="F63" s="30">
        <f>IF(OR(B63="",D63=""),"",ROUNDUP(D63/40,0))</f>
        <v/>
      </c>
      <c r="G63" s="30">
        <f>IF(B63="","",(N('2 Equipe'!B33)-N('2 Equipe'!C33))*N('1 Loja'!$B$24)+N('2 Equipe'!C33)*N('2 Equipe'!D33))</f>
        <v/>
      </c>
      <c r="H63" s="45">
        <f>IF(OR(B63="",N(G63)=0),"",D63/G63)</f>
        <v/>
      </c>
      <c r="I63" s="30">
        <f>IF(B63="","",SUMPRODUCT(--((('4 Demanda por hora'!C181:Z181&lt;&gt;'4 Demanda por hora'!C182:Z182)+('4 Demanda por hora'!C181:Z181&lt;&gt;'4 Demanda por hora'!C183:Z183)+('4 Demanda por hora'!C181:Z181&lt;&gt;'4 Demanda por hora'!C184:Z184)+('4 Demanda por hora'!C181:Z181&lt;&gt;'4 Demanda por hora'!C185:Z185))&gt;0)))</f>
        <v/>
      </c>
      <c r="J63" s="30">
        <f>IF(B63="","",COUNTIFS('5 Nomes'!$A$6:$A$505,B63,'5 Nomes'!$B$6:$B$505,"?*"))</f>
        <v/>
      </c>
    </row>
    <row r="64">
      <c r="B64" s="16">
        <f>IF('2 Equipe'!A34="","",'2 Equipe'!A34)</f>
        <v/>
      </c>
      <c r="C64" s="30">
        <f>IF(B64="","",'2 Equipe'!B34)</f>
        <v/>
      </c>
      <c r="D64" s="30">
        <f>IF(B64="","",SUM('4 Demanda por hora'!AA188:AA194))</f>
        <v/>
      </c>
      <c r="E64" s="30">
        <f>IF(OR(B64="",D64=""),"",ROUNDUP(D64/42,0))</f>
        <v/>
      </c>
      <c r="F64" s="30">
        <f>IF(OR(B64="",D64=""),"",ROUNDUP(D64/40,0))</f>
        <v/>
      </c>
      <c r="G64" s="30">
        <f>IF(B64="","",(N('2 Equipe'!B34)-N('2 Equipe'!C34))*N('1 Loja'!$B$24)+N('2 Equipe'!C34)*N('2 Equipe'!D34))</f>
        <v/>
      </c>
      <c r="H64" s="45">
        <f>IF(OR(B64="",N(G64)=0),"",D64/G64)</f>
        <v/>
      </c>
      <c r="I64" s="30">
        <f>IF(B64="","",SUMPRODUCT(--((('4 Demanda por hora'!C188:Z188&lt;&gt;'4 Demanda por hora'!C189:Z189)+('4 Demanda por hora'!C188:Z188&lt;&gt;'4 Demanda por hora'!C190:Z190)+('4 Demanda por hora'!C188:Z188&lt;&gt;'4 Demanda por hora'!C191:Z191)+('4 Demanda por hora'!C188:Z188&lt;&gt;'4 Demanda por hora'!C192:Z192))&gt;0)))</f>
        <v/>
      </c>
      <c r="J64" s="30">
        <f>IF(B64="","",COUNTIFS('5 Nomes'!$A$6:$A$505,B64,'5 Nomes'!$B$6:$B$505,"?*"))</f>
        <v/>
      </c>
    </row>
    <row r="65">
      <c r="B65" s="16">
        <f>IF('2 Equipe'!A35="","",'2 Equipe'!A35)</f>
        <v/>
      </c>
      <c r="C65" s="30">
        <f>IF(B65="","",'2 Equipe'!B35)</f>
        <v/>
      </c>
      <c r="D65" s="30">
        <f>IF(B65="","",SUM('4 Demanda por hora'!AA195:AA201))</f>
        <v/>
      </c>
      <c r="E65" s="30">
        <f>IF(OR(B65="",D65=""),"",ROUNDUP(D65/42,0))</f>
        <v/>
      </c>
      <c r="F65" s="30">
        <f>IF(OR(B65="",D65=""),"",ROUNDUP(D65/40,0))</f>
        <v/>
      </c>
      <c r="G65" s="30">
        <f>IF(B65="","",(N('2 Equipe'!B35)-N('2 Equipe'!C35))*N('1 Loja'!$B$24)+N('2 Equipe'!C35)*N('2 Equipe'!D35))</f>
        <v/>
      </c>
      <c r="H65" s="45">
        <f>IF(OR(B65="",N(G65)=0),"",D65/G65)</f>
        <v/>
      </c>
      <c r="I65" s="30">
        <f>IF(B65="","",SUMPRODUCT(--((('4 Demanda por hora'!C195:Z195&lt;&gt;'4 Demanda por hora'!C196:Z196)+('4 Demanda por hora'!C195:Z195&lt;&gt;'4 Demanda por hora'!C197:Z197)+('4 Demanda por hora'!C195:Z195&lt;&gt;'4 Demanda por hora'!C198:Z198)+('4 Demanda por hora'!C195:Z195&lt;&gt;'4 Demanda por hora'!C199:Z199))&gt;0)))</f>
        <v/>
      </c>
      <c r="J65" s="30">
        <f>IF(B65="","",COUNTIFS('5 Nomes'!$A$6:$A$505,B65,'5 Nomes'!$B$6:$B$505,"?*"))</f>
        <v/>
      </c>
    </row>
    <row r="66">
      <c r="B66" s="16">
        <f>IF('2 Equipe'!A36="","",'2 Equipe'!A36)</f>
        <v/>
      </c>
      <c r="C66" s="30">
        <f>IF(B66="","",'2 Equipe'!B36)</f>
        <v/>
      </c>
      <c r="D66" s="30">
        <f>IF(B66="","",SUM('4 Demanda por hora'!AA202:AA208))</f>
        <v/>
      </c>
      <c r="E66" s="30">
        <f>IF(OR(B66="",D66=""),"",ROUNDUP(D66/42,0))</f>
        <v/>
      </c>
      <c r="F66" s="30">
        <f>IF(OR(B66="",D66=""),"",ROUNDUP(D66/40,0))</f>
        <v/>
      </c>
      <c r="G66" s="30">
        <f>IF(B66="","",(N('2 Equipe'!B36)-N('2 Equipe'!C36))*N('1 Loja'!$B$24)+N('2 Equipe'!C36)*N('2 Equipe'!D36))</f>
        <v/>
      </c>
      <c r="H66" s="45">
        <f>IF(OR(B66="",N(G66)=0),"",D66/G66)</f>
        <v/>
      </c>
      <c r="I66" s="30">
        <f>IF(B66="","",SUMPRODUCT(--((('4 Demanda por hora'!C202:Z202&lt;&gt;'4 Demanda por hora'!C203:Z203)+('4 Demanda por hora'!C202:Z202&lt;&gt;'4 Demanda por hora'!C204:Z204)+('4 Demanda por hora'!C202:Z202&lt;&gt;'4 Demanda por hora'!C205:Z205)+('4 Demanda por hora'!C202:Z202&lt;&gt;'4 Demanda por hora'!C206:Z206))&gt;0)))</f>
        <v/>
      </c>
      <c r="J66" s="30">
        <f>IF(B66="","",COUNTIFS('5 Nomes'!$A$6:$A$505,B66,'5 Nomes'!$B$6:$B$505,"?*"))</f>
        <v/>
      </c>
    </row>
    <row r="67">
      <c r="B67" s="16">
        <f>IF('2 Equipe'!A37="","",'2 Equipe'!A37)</f>
        <v/>
      </c>
      <c r="C67" s="30">
        <f>IF(B67="","",'2 Equipe'!B37)</f>
        <v/>
      </c>
      <c r="D67" s="30">
        <f>IF(B67="","",SUM('4 Demanda por hora'!AA209:AA215))</f>
        <v/>
      </c>
      <c r="E67" s="30">
        <f>IF(OR(B67="",D67=""),"",ROUNDUP(D67/42,0))</f>
        <v/>
      </c>
      <c r="F67" s="30">
        <f>IF(OR(B67="",D67=""),"",ROUNDUP(D67/40,0))</f>
        <v/>
      </c>
      <c r="G67" s="30">
        <f>IF(B67="","",(N('2 Equipe'!B37)-N('2 Equipe'!C37))*N('1 Loja'!$B$24)+N('2 Equipe'!C37)*N('2 Equipe'!D37))</f>
        <v/>
      </c>
      <c r="H67" s="45">
        <f>IF(OR(B67="",N(G67)=0),"",D67/G67)</f>
        <v/>
      </c>
      <c r="I67" s="30">
        <f>IF(B67="","",SUMPRODUCT(--((('4 Demanda por hora'!C209:Z209&lt;&gt;'4 Demanda por hora'!C210:Z210)+('4 Demanda por hora'!C209:Z209&lt;&gt;'4 Demanda por hora'!C211:Z211)+('4 Demanda por hora'!C209:Z209&lt;&gt;'4 Demanda por hora'!C212:Z212)+('4 Demanda por hora'!C209:Z209&lt;&gt;'4 Demanda por hora'!C213:Z213))&gt;0)))</f>
        <v/>
      </c>
      <c r="J67" s="30">
        <f>IF(B67="","",COUNTIFS('5 Nomes'!$A$6:$A$505,B67,'5 Nomes'!$B$6:$B$505,"?*"))</f>
        <v/>
      </c>
    </row>
    <row r="68">
      <c r="B68" s="16">
        <f>IF('2 Equipe'!A38="","",'2 Equipe'!A38)</f>
        <v/>
      </c>
      <c r="C68" s="30">
        <f>IF(B68="","",'2 Equipe'!B38)</f>
        <v/>
      </c>
      <c r="D68" s="30">
        <f>IF(B68="","",SUM('4 Demanda por hora'!AA216:AA222))</f>
        <v/>
      </c>
      <c r="E68" s="30">
        <f>IF(OR(B68="",D68=""),"",ROUNDUP(D68/42,0))</f>
        <v/>
      </c>
      <c r="F68" s="30">
        <f>IF(OR(B68="",D68=""),"",ROUNDUP(D68/40,0))</f>
        <v/>
      </c>
      <c r="G68" s="30">
        <f>IF(B68="","",(N('2 Equipe'!B38)-N('2 Equipe'!C38))*N('1 Loja'!$B$24)+N('2 Equipe'!C38)*N('2 Equipe'!D38))</f>
        <v/>
      </c>
      <c r="H68" s="45">
        <f>IF(OR(B68="",N(G68)=0),"",D68/G68)</f>
        <v/>
      </c>
      <c r="I68" s="30">
        <f>IF(B68="","",SUMPRODUCT(--((('4 Demanda por hora'!C216:Z216&lt;&gt;'4 Demanda por hora'!C217:Z217)+('4 Demanda por hora'!C216:Z216&lt;&gt;'4 Demanda por hora'!C218:Z218)+('4 Demanda por hora'!C216:Z216&lt;&gt;'4 Demanda por hora'!C219:Z219)+('4 Demanda por hora'!C216:Z216&lt;&gt;'4 Demanda por hora'!C220:Z220))&gt;0)))</f>
        <v/>
      </c>
      <c r="J68" s="30">
        <f>IF(B68="","",COUNTIFS('5 Nomes'!$A$6:$A$505,B68,'5 Nomes'!$B$6:$B$505,"?*"))</f>
        <v/>
      </c>
    </row>
    <row r="69">
      <c r="B69" s="16">
        <f>IF('2 Equipe'!A39="","",'2 Equipe'!A39)</f>
        <v/>
      </c>
      <c r="C69" s="30">
        <f>IF(B69="","",'2 Equipe'!B39)</f>
        <v/>
      </c>
      <c r="D69" s="30">
        <f>IF(B69="","",SUM('4 Demanda por hora'!AA223:AA229))</f>
        <v/>
      </c>
      <c r="E69" s="30">
        <f>IF(OR(B69="",D69=""),"",ROUNDUP(D69/42,0))</f>
        <v/>
      </c>
      <c r="F69" s="30">
        <f>IF(OR(B69="",D69=""),"",ROUNDUP(D69/40,0))</f>
        <v/>
      </c>
      <c r="G69" s="30">
        <f>IF(B69="","",(N('2 Equipe'!B39)-N('2 Equipe'!C39))*N('1 Loja'!$B$24)+N('2 Equipe'!C39)*N('2 Equipe'!D39))</f>
        <v/>
      </c>
      <c r="H69" s="45">
        <f>IF(OR(B69="",N(G69)=0),"",D69/G69)</f>
        <v/>
      </c>
      <c r="I69" s="30">
        <f>IF(B69="","",SUMPRODUCT(--((('4 Demanda por hora'!C223:Z223&lt;&gt;'4 Demanda por hora'!C224:Z224)+('4 Demanda por hora'!C223:Z223&lt;&gt;'4 Demanda por hora'!C225:Z225)+('4 Demanda por hora'!C223:Z223&lt;&gt;'4 Demanda por hora'!C226:Z226)+('4 Demanda por hora'!C223:Z223&lt;&gt;'4 Demanda por hora'!C227:Z227))&gt;0)))</f>
        <v/>
      </c>
      <c r="J69" s="30">
        <f>IF(B69="","",COUNTIFS('5 Nomes'!$A$6:$A$505,B69,'5 Nomes'!$B$6:$B$505,"?*"))</f>
        <v/>
      </c>
    </row>
    <row r="70">
      <c r="B70" s="16">
        <f>IF('2 Equipe'!A40="","",'2 Equipe'!A40)</f>
        <v/>
      </c>
      <c r="C70" s="30">
        <f>IF(B70="","",'2 Equipe'!B40)</f>
        <v/>
      </c>
      <c r="D70" s="30">
        <f>IF(B70="","",SUM('4 Demanda por hora'!AA230:AA236))</f>
        <v/>
      </c>
      <c r="E70" s="30">
        <f>IF(OR(B70="",D70=""),"",ROUNDUP(D70/42,0))</f>
        <v/>
      </c>
      <c r="F70" s="30">
        <f>IF(OR(B70="",D70=""),"",ROUNDUP(D70/40,0))</f>
        <v/>
      </c>
      <c r="G70" s="30">
        <f>IF(B70="","",(N('2 Equipe'!B40)-N('2 Equipe'!C40))*N('1 Loja'!$B$24)+N('2 Equipe'!C40)*N('2 Equipe'!D40))</f>
        <v/>
      </c>
      <c r="H70" s="45">
        <f>IF(OR(B70="",N(G70)=0),"",D70/G70)</f>
        <v/>
      </c>
      <c r="I70" s="30">
        <f>IF(B70="","",SUMPRODUCT(--((('4 Demanda por hora'!C230:Z230&lt;&gt;'4 Demanda por hora'!C231:Z231)+('4 Demanda por hora'!C230:Z230&lt;&gt;'4 Demanda por hora'!C232:Z232)+('4 Demanda por hora'!C230:Z230&lt;&gt;'4 Demanda por hora'!C233:Z233)+('4 Demanda por hora'!C230:Z230&lt;&gt;'4 Demanda por hora'!C234:Z234))&gt;0)))</f>
        <v/>
      </c>
      <c r="J70" s="30">
        <f>IF(B70="","",COUNTIFS('5 Nomes'!$A$6:$A$505,B70,'5 Nomes'!$B$6:$B$505,"?*"))</f>
        <v/>
      </c>
    </row>
    <row r="71">
      <c r="B71" s="16">
        <f>IF('2 Equipe'!A41="","",'2 Equipe'!A41)</f>
        <v/>
      </c>
      <c r="C71" s="30">
        <f>IF(B71="","",'2 Equipe'!B41)</f>
        <v/>
      </c>
      <c r="D71" s="30">
        <f>IF(B71="","",SUM('4 Demanda por hora'!AA237:AA243))</f>
        <v/>
      </c>
      <c r="E71" s="30">
        <f>IF(OR(B71="",D71=""),"",ROUNDUP(D71/42,0))</f>
        <v/>
      </c>
      <c r="F71" s="30">
        <f>IF(OR(B71="",D71=""),"",ROUNDUP(D71/40,0))</f>
        <v/>
      </c>
      <c r="G71" s="30">
        <f>IF(B71="","",(N('2 Equipe'!B41)-N('2 Equipe'!C41))*N('1 Loja'!$B$24)+N('2 Equipe'!C41)*N('2 Equipe'!D41))</f>
        <v/>
      </c>
      <c r="H71" s="45">
        <f>IF(OR(B71="",N(G71)=0),"",D71/G71)</f>
        <v/>
      </c>
      <c r="I71" s="30">
        <f>IF(B71="","",SUMPRODUCT(--((('4 Demanda por hora'!C237:Z237&lt;&gt;'4 Demanda por hora'!C238:Z238)+('4 Demanda por hora'!C237:Z237&lt;&gt;'4 Demanda por hora'!C239:Z239)+('4 Demanda por hora'!C237:Z237&lt;&gt;'4 Demanda por hora'!C240:Z240)+('4 Demanda por hora'!C237:Z237&lt;&gt;'4 Demanda por hora'!C241:Z241))&gt;0)))</f>
        <v/>
      </c>
      <c r="J71" s="30">
        <f>IF(B71="","",COUNTIFS('5 Nomes'!$A$6:$A$505,B71,'5 Nomes'!$B$6:$B$505,"?*"))</f>
        <v/>
      </c>
    </row>
    <row r="72">
      <c r="B72" s="16">
        <f>IF('2 Equipe'!A42="","",'2 Equipe'!A42)</f>
        <v/>
      </c>
      <c r="C72" s="30">
        <f>IF(B72="","",'2 Equipe'!B42)</f>
        <v/>
      </c>
      <c r="D72" s="30">
        <f>IF(B72="","",SUM('4 Demanda por hora'!AA244:AA250))</f>
        <v/>
      </c>
      <c r="E72" s="30">
        <f>IF(OR(B72="",D72=""),"",ROUNDUP(D72/42,0))</f>
        <v/>
      </c>
      <c r="F72" s="30">
        <f>IF(OR(B72="",D72=""),"",ROUNDUP(D72/40,0))</f>
        <v/>
      </c>
      <c r="G72" s="30">
        <f>IF(B72="","",(N('2 Equipe'!B42)-N('2 Equipe'!C42))*N('1 Loja'!$B$24)+N('2 Equipe'!C42)*N('2 Equipe'!D42))</f>
        <v/>
      </c>
      <c r="H72" s="45">
        <f>IF(OR(B72="",N(G72)=0),"",D72/G72)</f>
        <v/>
      </c>
      <c r="I72" s="30">
        <f>IF(B72="","",SUMPRODUCT(--((('4 Demanda por hora'!C244:Z244&lt;&gt;'4 Demanda por hora'!C245:Z245)+('4 Demanda por hora'!C244:Z244&lt;&gt;'4 Demanda por hora'!C246:Z246)+('4 Demanda por hora'!C244:Z244&lt;&gt;'4 Demanda por hora'!C247:Z247)+('4 Demanda por hora'!C244:Z244&lt;&gt;'4 Demanda por hora'!C248:Z248))&gt;0)))</f>
        <v/>
      </c>
      <c r="J72" s="30">
        <f>IF(B72="","",COUNTIFS('5 Nomes'!$A$6:$A$505,B72,'5 Nomes'!$B$6:$B$505,"?*"))</f>
        <v/>
      </c>
    </row>
    <row r="73">
      <c r="B73" s="16">
        <f>IF('2 Equipe'!A43="","",'2 Equipe'!A43)</f>
        <v/>
      </c>
      <c r="C73" s="30">
        <f>IF(B73="","",'2 Equipe'!B43)</f>
        <v/>
      </c>
      <c r="D73" s="30">
        <f>IF(B73="","",SUM('4 Demanda por hora'!AA251:AA257))</f>
        <v/>
      </c>
      <c r="E73" s="30">
        <f>IF(OR(B73="",D73=""),"",ROUNDUP(D73/42,0))</f>
        <v/>
      </c>
      <c r="F73" s="30">
        <f>IF(OR(B73="",D73=""),"",ROUNDUP(D73/40,0))</f>
        <v/>
      </c>
      <c r="G73" s="30">
        <f>IF(B73="","",(N('2 Equipe'!B43)-N('2 Equipe'!C43))*N('1 Loja'!$B$24)+N('2 Equipe'!C43)*N('2 Equipe'!D43))</f>
        <v/>
      </c>
      <c r="H73" s="45">
        <f>IF(OR(B73="",N(G73)=0),"",D73/G73)</f>
        <v/>
      </c>
      <c r="I73" s="30">
        <f>IF(B73="","",SUMPRODUCT(--((('4 Demanda por hora'!C251:Z251&lt;&gt;'4 Demanda por hora'!C252:Z252)+('4 Demanda por hora'!C251:Z251&lt;&gt;'4 Demanda por hora'!C253:Z253)+('4 Demanda por hora'!C251:Z251&lt;&gt;'4 Demanda por hora'!C254:Z254)+('4 Demanda por hora'!C251:Z251&lt;&gt;'4 Demanda por hora'!C255:Z255))&gt;0)))</f>
        <v/>
      </c>
      <c r="J73" s="30">
        <f>IF(B73="","",COUNTIFS('5 Nomes'!$A$6:$A$505,B73,'5 Nomes'!$B$6:$B$505,"?*"))</f>
        <v/>
      </c>
    </row>
    <row r="74">
      <c r="B74" s="16">
        <f>IF('2 Equipe'!A44="","",'2 Equipe'!A44)</f>
        <v/>
      </c>
      <c r="C74" s="30">
        <f>IF(B74="","",'2 Equipe'!B44)</f>
        <v/>
      </c>
      <c r="D74" s="30">
        <f>IF(B74="","",SUM('4 Demanda por hora'!AA258:AA264))</f>
        <v/>
      </c>
      <c r="E74" s="30">
        <f>IF(OR(B74="",D74=""),"",ROUNDUP(D74/42,0))</f>
        <v/>
      </c>
      <c r="F74" s="30">
        <f>IF(OR(B74="",D74=""),"",ROUNDUP(D74/40,0))</f>
        <v/>
      </c>
      <c r="G74" s="30">
        <f>IF(B74="","",(N('2 Equipe'!B44)-N('2 Equipe'!C44))*N('1 Loja'!$B$24)+N('2 Equipe'!C44)*N('2 Equipe'!D44))</f>
        <v/>
      </c>
      <c r="H74" s="45">
        <f>IF(OR(B74="",N(G74)=0),"",D74/G74)</f>
        <v/>
      </c>
      <c r="I74" s="30">
        <f>IF(B74="","",SUMPRODUCT(--((('4 Demanda por hora'!C258:Z258&lt;&gt;'4 Demanda por hora'!C259:Z259)+('4 Demanda por hora'!C258:Z258&lt;&gt;'4 Demanda por hora'!C260:Z260)+('4 Demanda por hora'!C258:Z258&lt;&gt;'4 Demanda por hora'!C261:Z261)+('4 Demanda por hora'!C258:Z258&lt;&gt;'4 Demanda por hora'!C262:Z262))&gt;0)))</f>
        <v/>
      </c>
      <c r="J74" s="30">
        <f>IF(B74="","",COUNTIFS('5 Nomes'!$A$6:$A$505,B74,'5 Nomes'!$B$6:$B$505,"?*"))</f>
        <v/>
      </c>
    </row>
    <row r="75">
      <c r="B75" s="16">
        <f>IF('2 Equipe'!A45="","",'2 Equipe'!A45)</f>
        <v/>
      </c>
      <c r="C75" s="30">
        <f>IF(B75="","",'2 Equipe'!B45)</f>
        <v/>
      </c>
      <c r="D75" s="30">
        <f>IF(B75="","",SUM('4 Demanda por hora'!AA265:AA271))</f>
        <v/>
      </c>
      <c r="E75" s="30">
        <f>IF(OR(B75="",D75=""),"",ROUNDUP(D75/42,0))</f>
        <v/>
      </c>
      <c r="F75" s="30">
        <f>IF(OR(B75="",D75=""),"",ROUNDUP(D75/40,0))</f>
        <v/>
      </c>
      <c r="G75" s="30">
        <f>IF(B75="","",(N('2 Equipe'!B45)-N('2 Equipe'!C45))*N('1 Loja'!$B$24)+N('2 Equipe'!C45)*N('2 Equipe'!D45))</f>
        <v/>
      </c>
      <c r="H75" s="45">
        <f>IF(OR(B75="",N(G75)=0),"",D75/G75)</f>
        <v/>
      </c>
      <c r="I75" s="30">
        <f>IF(B75="","",SUMPRODUCT(--((('4 Demanda por hora'!C265:Z265&lt;&gt;'4 Demanda por hora'!C266:Z266)+('4 Demanda por hora'!C265:Z265&lt;&gt;'4 Demanda por hora'!C267:Z267)+('4 Demanda por hora'!C265:Z265&lt;&gt;'4 Demanda por hora'!C268:Z268)+('4 Demanda por hora'!C265:Z265&lt;&gt;'4 Demanda por hora'!C269:Z269))&gt;0)))</f>
        <v/>
      </c>
      <c r="J75" s="30">
        <f>IF(B75="","",COUNTIFS('5 Nomes'!$A$6:$A$505,B75,'5 Nomes'!$B$6:$B$505,"?*"))</f>
        <v/>
      </c>
    </row>
    <row r="76">
      <c r="B76" s="16">
        <f>IF('2 Equipe'!A46="","",'2 Equipe'!A46)</f>
        <v/>
      </c>
      <c r="C76" s="30">
        <f>IF(B76="","",'2 Equipe'!B46)</f>
        <v/>
      </c>
      <c r="D76" s="30">
        <f>IF(B76="","",SUM('4 Demanda por hora'!AA272:AA278))</f>
        <v/>
      </c>
      <c r="E76" s="30">
        <f>IF(OR(B76="",D76=""),"",ROUNDUP(D76/42,0))</f>
        <v/>
      </c>
      <c r="F76" s="30">
        <f>IF(OR(B76="",D76=""),"",ROUNDUP(D76/40,0))</f>
        <v/>
      </c>
      <c r="G76" s="30">
        <f>IF(B76="","",(N('2 Equipe'!B46)-N('2 Equipe'!C46))*N('1 Loja'!$B$24)+N('2 Equipe'!C46)*N('2 Equipe'!D46))</f>
        <v/>
      </c>
      <c r="H76" s="45">
        <f>IF(OR(B76="",N(G76)=0),"",D76/G76)</f>
        <v/>
      </c>
      <c r="I76" s="30">
        <f>IF(B76="","",SUMPRODUCT(--((('4 Demanda por hora'!C272:Z272&lt;&gt;'4 Demanda por hora'!C273:Z273)+('4 Demanda por hora'!C272:Z272&lt;&gt;'4 Demanda por hora'!C274:Z274)+('4 Demanda por hora'!C272:Z272&lt;&gt;'4 Demanda por hora'!C275:Z275)+('4 Demanda por hora'!C272:Z272&lt;&gt;'4 Demanda por hora'!C276:Z276))&gt;0)))</f>
        <v/>
      </c>
      <c r="J76" s="30">
        <f>IF(B76="","",COUNTIFS('5 Nomes'!$A$6:$A$505,B76,'5 Nomes'!$B$6:$B$505,"?*"))</f>
        <v/>
      </c>
    </row>
    <row r="77">
      <c r="B77" s="16">
        <f>IF('2 Equipe'!A47="","",'2 Equipe'!A47)</f>
        <v/>
      </c>
      <c r="C77" s="30">
        <f>IF(B77="","",'2 Equipe'!B47)</f>
        <v/>
      </c>
      <c r="D77" s="30">
        <f>IF(B77="","",SUM('4 Demanda por hora'!AA279:AA285))</f>
        <v/>
      </c>
      <c r="E77" s="30">
        <f>IF(OR(B77="",D77=""),"",ROUNDUP(D77/42,0))</f>
        <v/>
      </c>
      <c r="F77" s="30">
        <f>IF(OR(B77="",D77=""),"",ROUNDUP(D77/40,0))</f>
        <v/>
      </c>
      <c r="G77" s="30">
        <f>IF(B77="","",(N('2 Equipe'!B47)-N('2 Equipe'!C47))*N('1 Loja'!$B$24)+N('2 Equipe'!C47)*N('2 Equipe'!D47))</f>
        <v/>
      </c>
      <c r="H77" s="45">
        <f>IF(OR(B77="",N(G77)=0),"",D77/G77)</f>
        <v/>
      </c>
      <c r="I77" s="30">
        <f>IF(B77="","",SUMPRODUCT(--((('4 Demanda por hora'!C279:Z279&lt;&gt;'4 Demanda por hora'!C280:Z280)+('4 Demanda por hora'!C279:Z279&lt;&gt;'4 Demanda por hora'!C281:Z281)+('4 Demanda por hora'!C279:Z279&lt;&gt;'4 Demanda por hora'!C282:Z282)+('4 Demanda por hora'!C279:Z279&lt;&gt;'4 Demanda por hora'!C283:Z283))&gt;0)))</f>
        <v/>
      </c>
      <c r="J77" s="30">
        <f>IF(B77="","",COUNTIFS('5 Nomes'!$A$6:$A$505,B77,'5 Nomes'!$B$6:$B$505,"?*"))</f>
        <v/>
      </c>
    </row>
    <row r="78">
      <c r="B78" s="13" t="inlineStr">
        <is>
          <t>Laranja: as horas pedidas estão muito acima (mais de 130 %) ou muito abaixo (menos de 50 %) das horas do quadro de hoje. Vale conferir.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6">
    <mergeCell ref="D20:H20"/>
    <mergeCell ref="D10:H10"/>
    <mergeCell ref="D19:H19"/>
    <mergeCell ref="D31:H31"/>
    <mergeCell ref="D22:H22"/>
    <mergeCell ref="D21:H21"/>
    <mergeCell ref="D11:H11"/>
    <mergeCell ref="D13:H13"/>
    <mergeCell ref="D27:H27"/>
    <mergeCell ref="D32:H32"/>
    <mergeCell ref="D17:H17"/>
    <mergeCell ref="D7:H7"/>
    <mergeCell ref="D16:H16"/>
    <mergeCell ref="B36:J36"/>
    <mergeCell ref="D28:H28"/>
    <mergeCell ref="D18:H18"/>
    <mergeCell ref="D9:H9"/>
    <mergeCell ref="D12:H12"/>
    <mergeCell ref="D30:H30"/>
    <mergeCell ref="D8:H8"/>
    <mergeCell ref="D25:H25"/>
    <mergeCell ref="D15:H15"/>
    <mergeCell ref="D33:H33"/>
    <mergeCell ref="D29:H29"/>
    <mergeCell ref="D14:H14"/>
    <mergeCell ref="D26:H26"/>
  </mergeCells>
  <conditionalFormatting sqref="C4">
    <cfRule type="expression" priority="1" dxfId="2">
      <formula>$C$4="PRONTO PARA ENVIAR"</formula>
    </cfRule>
    <cfRule type="expression" priority="2" dxfId="3">
      <formula>$C$4&lt;&gt;"PRONTO PARA ENVIAR"</formula>
    </cfRule>
  </conditionalFormatting>
  <conditionalFormatting sqref="C8:C21">
    <cfRule type="expression" priority="3" dxfId="4">
      <formula>C8&gt;0</formula>
    </cfRule>
  </conditionalFormatting>
  <conditionalFormatting sqref="H38:H77">
    <cfRule type="expression" priority="4" dxfId="4">
      <formula>AND(ISNUMBER(H38),OR(H38&gt;1.3,H38&lt;0.5))</formula>
    </cfRule>
  </conditionalFormatting>
  <conditionalFormatting sqref="C26:C33">
    <cfRule type="expression" priority="5" dxfId="3">
      <formula>C26&gt;0</formula>
    </cfRule>
  </conditionalFormatting>
  <pageMargins left="0.75" right="0.75" top="1" bottom="1" header="0.5" footer="0.5"/>
  <pageSetup orientation="portrait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6808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  <col width="12" customWidth="1" min="4" max="4"/>
    <col width="20" customWidth="1" min="5" max="5"/>
  </cols>
  <sheetData>
    <row r="1">
      <c r="A1" s="3" t="inlineStr">
        <is>
          <t>Dados para o motor e a conferência do site (leiaute fixo; não editar)</t>
        </is>
      </c>
      <c r="D1" t="inlineStr">
        <is>
          <t>linhas: setores 38-77 | polivalência 81-85 | demanda 89-6808</t>
        </is>
      </c>
    </row>
    <row r="3">
      <c r="A3" s="20" t="inlineStr">
        <is>
          <t>chave</t>
        </is>
      </c>
      <c r="B3" s="20" t="inlineStr">
        <is>
          <t>valor</t>
        </is>
      </c>
    </row>
    <row r="4">
      <c r="A4" t="inlineStr">
        <is>
          <t>versao_planilha</t>
        </is>
      </c>
      <c r="B4" t="inlineStr">
        <is>
          <t>3.0</t>
        </is>
      </c>
    </row>
    <row r="5">
      <c r="A5" t="inlineStr">
        <is>
          <t>situacao</t>
        </is>
      </c>
      <c r="B5">
        <f>Conferência!C4</f>
        <v/>
      </c>
    </row>
    <row r="6">
      <c r="A6" t="inlineStr">
        <is>
          <t>pedido</t>
        </is>
      </c>
      <c r="B6">
        <f>Pedido!B2</f>
        <v/>
      </c>
    </row>
    <row r="7">
      <c r="A7" t="inlineStr">
        <is>
          <t>versao_relatorio</t>
        </is>
      </c>
      <c r="B7">
        <f>Pedido!B3</f>
        <v/>
      </c>
    </row>
    <row r="8">
      <c r="A8" t="inlineStr">
        <is>
          <t>razao_social</t>
        </is>
      </c>
      <c r="B8">
        <f>Pedido!B4</f>
        <v/>
      </c>
    </row>
    <row r="9">
      <c r="A9" t="inlineStr">
        <is>
          <t>cnpj</t>
        </is>
      </c>
      <c r="B9">
        <f>Pedido!B5</f>
        <v/>
      </c>
    </row>
    <row r="10">
      <c r="A10" t="inlineStr">
        <is>
          <t>cidade_uf</t>
        </is>
      </c>
      <c r="B10">
        <f>Pedido!B6</f>
        <v/>
      </c>
    </row>
    <row r="11">
      <c r="A11" t="inlineStr">
        <is>
          <t>data_pedido</t>
        </is>
      </c>
      <c r="B11">
        <f>Pedido!B7</f>
        <v/>
      </c>
    </row>
    <row r="12">
      <c r="A12" t="inlineStr">
        <is>
          <t>loja</t>
        </is>
      </c>
      <c r="B12">
        <f>'1 Loja'!B10</f>
        <v/>
      </c>
    </row>
    <row r="13">
      <c r="A13" t="inlineStr">
        <is>
          <t>responsavel</t>
        </is>
      </c>
      <c r="B13">
        <f>'1 Loja'!B11</f>
        <v/>
      </c>
    </row>
    <row r="14">
      <c r="A14" t="inlineStr">
        <is>
          <t>valor_pedido</t>
        </is>
      </c>
      <c r="B14">
        <f>Pedido!B53</f>
        <v/>
      </c>
    </row>
    <row r="15">
      <c r="A15" t="inlineStr">
        <is>
          <t>pix_txid</t>
        </is>
      </c>
      <c r="B15">
        <f>Pedido!B54</f>
        <v/>
      </c>
    </row>
    <row r="16">
      <c r="A16" t="inlineStr">
        <is>
          <t>pix_crc</t>
        </is>
      </c>
      <c r="B16">
        <f>Pedido!B55</f>
        <v/>
      </c>
    </row>
    <row r="17">
      <c r="A17" t="inlineStr">
        <is>
          <t>pix_e2e_informado</t>
        </is>
      </c>
      <c r="B17">
        <f>IF('1 Loja'!B13="","",UPPER(TRIM('1 Loja'!B13)))</f>
        <v/>
      </c>
    </row>
    <row r="18">
      <c r="A18" t="inlineStr">
        <is>
          <t>abre_segsex_h</t>
        </is>
      </c>
      <c r="B18">
        <f>IF('1 Loja'!B16="","",'1 Loja'!B16*24)</f>
        <v/>
      </c>
    </row>
    <row r="19">
      <c r="A19" t="inlineStr">
        <is>
          <t>fecha_segsex_h</t>
        </is>
      </c>
      <c r="B19">
        <f>IF('1 Loja'!B17="","",'1 Loja'!B17*24)</f>
        <v/>
      </c>
    </row>
    <row r="20">
      <c r="A20" t="inlineStr">
        <is>
          <t>abre_sab_h</t>
        </is>
      </c>
      <c r="B20">
        <f>IF('1 Loja'!C16="","",'1 Loja'!C16*24)</f>
        <v/>
      </c>
    </row>
    <row r="21">
      <c r="A21" t="inlineStr">
        <is>
          <t>fecha_sab_h</t>
        </is>
      </c>
      <c r="B21">
        <f>IF('1 Loja'!C17="","",'1 Loja'!C17*24)</f>
        <v/>
      </c>
    </row>
    <row r="22">
      <c r="A22" t="inlineStr">
        <is>
          <t>abre_dom_h</t>
        </is>
      </c>
      <c r="B22">
        <f>IF('1 Loja'!D16="","",'1 Loja'!D16*24)</f>
        <v/>
      </c>
    </row>
    <row r="23">
      <c r="A23" t="inlineStr">
        <is>
          <t>fecha_dom_h</t>
        </is>
      </c>
      <c r="B23">
        <f>IF('1 Loja'!D17="","",'1 Loja'!D17*24)</f>
        <v/>
      </c>
    </row>
    <row r="24">
      <c r="A24" t="inlineStr">
        <is>
          <t>jornada_atual_h</t>
        </is>
      </c>
      <c r="B24">
        <f>'1 Loja'!B24</f>
        <v/>
      </c>
    </row>
    <row r="25">
      <c r="A25" t="inlineStr">
        <is>
          <t>convencao_12x36</t>
        </is>
      </c>
      <c r="B25">
        <f>'1 Loja'!B25</f>
        <v/>
      </c>
    </row>
    <row r="26">
      <c r="A26" t="inlineStr">
        <is>
          <t>encargos_pct</t>
        </is>
      </c>
      <c r="B26">
        <f>IF('1 Loja'!B26="",0,'1 Loja'!B26)</f>
        <v/>
      </c>
    </row>
    <row r="27">
      <c r="A27" t="inlineStr">
        <is>
          <t>orcamento_mensal</t>
        </is>
      </c>
      <c r="B27">
        <f>IF('1 Loja'!B27="","",'1 Loja'!B27)</f>
        <v/>
      </c>
    </row>
    <row r="28">
      <c r="A28" t="inlineStr">
        <is>
          <t>mod_5x2</t>
        </is>
      </c>
      <c r="B28" t="inlineStr">
        <is>
          <t>Sim</t>
        </is>
      </c>
    </row>
    <row r="29">
      <c r="A29" t="inlineStr">
        <is>
          <t>mod_parcial_5x2</t>
        </is>
      </c>
      <c r="B29">
        <f>'1 Loja'!B32</f>
        <v/>
      </c>
    </row>
    <row r="30">
      <c r="A30" t="inlineStr">
        <is>
          <t>mod_reforco_3dias</t>
        </is>
      </c>
      <c r="B30">
        <f>'1 Loja'!B33</f>
        <v/>
      </c>
    </row>
    <row r="31">
      <c r="A31" t="inlineStr">
        <is>
          <t>mod_reforco_fds</t>
        </is>
      </c>
      <c r="B31">
        <f>'1 Loja'!B34</f>
        <v/>
      </c>
    </row>
    <row r="32">
      <c r="A32" t="inlineStr">
        <is>
          <t>mod_12x36</t>
        </is>
      </c>
      <c r="B32">
        <f>'1 Loja'!B35</f>
        <v/>
      </c>
    </row>
    <row r="33">
      <c r="A33" t="inlineStr">
        <is>
          <t>erros_conferencia</t>
        </is>
      </c>
      <c r="B33">
        <f>SUM(Conferência!C8:C21)</f>
        <v/>
      </c>
    </row>
    <row r="34">
      <c r="A34" t="inlineStr">
        <is>
          <t>avisos_conferencia</t>
        </is>
      </c>
      <c r="B34">
        <f>SUM(Conferência!C26:C33)</f>
        <v/>
      </c>
    </row>
    <row r="36">
      <c r="A36" s="15" t="inlineStr">
        <is>
          <t>SETORES</t>
        </is>
      </c>
    </row>
    <row r="37">
      <c r="A37" s="15" t="inlineStr">
        <is>
          <t>setor</t>
        </is>
      </c>
      <c r="B37" s="15" t="inlineStr">
        <is>
          <t>pessoas</t>
        </is>
      </c>
      <c r="C37" s="15" t="inlineStr">
        <is>
          <t>salario</t>
        </is>
      </c>
      <c r="D37" s="15" t="inlineStr">
        <is>
          <t>escala_hoje</t>
        </is>
      </c>
      <c r="E37" s="15" t="inlineStr">
        <is>
          <t>observacao</t>
        </is>
      </c>
      <c r="F37" s="15" t="inlineStr">
        <is>
          <t>parciais</t>
        </is>
      </c>
      <c r="G37" s="15" t="inlineStr">
        <is>
          <t>horas_parcial</t>
        </is>
      </c>
      <c r="H37" s="15" t="inlineStr">
        <is>
          <t>salario_parcial</t>
        </is>
      </c>
      <c r="I37" s="15" t="inlineStr">
        <is>
          <t>salario_parcial_informado</t>
        </is>
      </c>
      <c r="J37" s="15" t="inlineStr">
        <is>
          <t>horas_semana_pedidas</t>
        </is>
      </c>
      <c r="K37" s="15" t="inlineStr">
        <is>
          <t>horas_segsex_diferentes</t>
        </is>
      </c>
      <c r="L37" s="15" t="inlineStr">
        <is>
          <t>nomes</t>
        </is>
      </c>
    </row>
    <row r="38">
      <c r="A38">
        <f>IF('2 Equipe'!A8="","",'2 Equipe'!A8)</f>
        <v/>
      </c>
      <c r="B38">
        <f>IF('2 Equipe'!A8="","",'2 Equipe'!B8)</f>
        <v/>
      </c>
      <c r="C38">
        <f>IF('2 Equipe'!E8="","",'2 Equipe'!E8)</f>
        <v/>
      </c>
      <c r="D38">
        <f>IF('2 Equipe'!G8="","",'2 Equipe'!G8)</f>
        <v/>
      </c>
      <c r="E38">
        <f>IF('2 Equipe'!H8="","",'2 Equipe'!H8)</f>
        <v/>
      </c>
      <c r="F38">
        <f>IF('2 Equipe'!A8="","",N('2 Equipe'!C8))</f>
        <v/>
      </c>
      <c r="G38">
        <f>IF(N('2 Equipe'!C8)=0,"",IF('2 Equipe'!D8="","",'2 Equipe'!D8))</f>
        <v/>
      </c>
      <c r="H38">
        <f>IF(N('2 Equipe'!C8)=0,"",IF('2 Equipe'!F8&lt;&gt;"",'2 Equipe'!F8,IF(OR('2 Equipe'!E8="",'2 Equipe'!D8="",N('1 Loja'!$B$24)=0),"",'2 Equipe'!E8*'2 Equipe'!D8/'1 Loja'!$B$24)))</f>
        <v/>
      </c>
      <c r="I38">
        <f>IF(N('2 Equipe'!C8)=0,"",IF('2 Equipe'!F8&lt;&gt;"","Sim","Não"))</f>
        <v/>
      </c>
      <c r="J38">
        <f>IF(A38="","",Conferência!D38)</f>
        <v/>
      </c>
      <c r="K38">
        <f>IF(A38="","",Conferência!I38)</f>
        <v/>
      </c>
      <c r="L38">
        <f>IF(A38="","",Conferência!J38)</f>
        <v/>
      </c>
    </row>
    <row r="39">
      <c r="A39">
        <f>IF('2 Equipe'!A9="","",'2 Equipe'!A9)</f>
        <v/>
      </c>
      <c r="B39">
        <f>IF('2 Equipe'!A9="","",'2 Equipe'!B9)</f>
        <v/>
      </c>
      <c r="C39">
        <f>IF('2 Equipe'!E9="","",'2 Equipe'!E9)</f>
        <v/>
      </c>
      <c r="D39">
        <f>IF('2 Equipe'!G9="","",'2 Equipe'!G9)</f>
        <v/>
      </c>
      <c r="E39">
        <f>IF('2 Equipe'!H9="","",'2 Equipe'!H9)</f>
        <v/>
      </c>
      <c r="F39">
        <f>IF('2 Equipe'!A9="","",N('2 Equipe'!C9))</f>
        <v/>
      </c>
      <c r="G39">
        <f>IF(N('2 Equipe'!C9)=0,"",IF('2 Equipe'!D9="","",'2 Equipe'!D9))</f>
        <v/>
      </c>
      <c r="H39">
        <f>IF(N('2 Equipe'!C9)=0,"",IF('2 Equipe'!F9&lt;&gt;"",'2 Equipe'!F9,IF(OR('2 Equipe'!E9="",'2 Equipe'!D9="",N('1 Loja'!$B$24)=0),"",'2 Equipe'!E9*'2 Equipe'!D9/'1 Loja'!$B$24)))</f>
        <v/>
      </c>
      <c r="I39">
        <f>IF(N('2 Equipe'!C9)=0,"",IF('2 Equipe'!F9&lt;&gt;"","Sim","Não"))</f>
        <v/>
      </c>
      <c r="J39">
        <f>IF(A39="","",Conferência!D39)</f>
        <v/>
      </c>
      <c r="K39">
        <f>IF(A39="","",Conferência!I39)</f>
        <v/>
      </c>
      <c r="L39">
        <f>IF(A39="","",Conferência!J39)</f>
        <v/>
      </c>
    </row>
    <row r="40">
      <c r="A40">
        <f>IF('2 Equipe'!A10="","",'2 Equipe'!A10)</f>
        <v/>
      </c>
      <c r="B40">
        <f>IF('2 Equipe'!A10="","",'2 Equipe'!B10)</f>
        <v/>
      </c>
      <c r="C40">
        <f>IF('2 Equipe'!E10="","",'2 Equipe'!E10)</f>
        <v/>
      </c>
      <c r="D40">
        <f>IF('2 Equipe'!G10="","",'2 Equipe'!G10)</f>
        <v/>
      </c>
      <c r="E40">
        <f>IF('2 Equipe'!H10="","",'2 Equipe'!H10)</f>
        <v/>
      </c>
      <c r="F40">
        <f>IF('2 Equipe'!A10="","",N('2 Equipe'!C10))</f>
        <v/>
      </c>
      <c r="G40">
        <f>IF(N('2 Equipe'!C10)=0,"",IF('2 Equipe'!D10="","",'2 Equipe'!D10))</f>
        <v/>
      </c>
      <c r="H40">
        <f>IF(N('2 Equipe'!C10)=0,"",IF('2 Equipe'!F10&lt;&gt;"",'2 Equipe'!F10,IF(OR('2 Equipe'!E10="",'2 Equipe'!D10="",N('1 Loja'!$B$24)=0),"",'2 Equipe'!E10*'2 Equipe'!D10/'1 Loja'!$B$24)))</f>
        <v/>
      </c>
      <c r="I40">
        <f>IF(N('2 Equipe'!C10)=0,"",IF('2 Equipe'!F10&lt;&gt;"","Sim","Não"))</f>
        <v/>
      </c>
      <c r="J40">
        <f>IF(A40="","",Conferência!D40)</f>
        <v/>
      </c>
      <c r="K40">
        <f>IF(A40="","",Conferência!I40)</f>
        <v/>
      </c>
      <c r="L40">
        <f>IF(A40="","",Conferência!J40)</f>
        <v/>
      </c>
    </row>
    <row r="41">
      <c r="A41">
        <f>IF('2 Equipe'!A11="","",'2 Equipe'!A11)</f>
        <v/>
      </c>
      <c r="B41">
        <f>IF('2 Equipe'!A11="","",'2 Equipe'!B11)</f>
        <v/>
      </c>
      <c r="C41">
        <f>IF('2 Equipe'!E11="","",'2 Equipe'!E11)</f>
        <v/>
      </c>
      <c r="D41">
        <f>IF('2 Equipe'!G11="","",'2 Equipe'!G11)</f>
        <v/>
      </c>
      <c r="E41">
        <f>IF('2 Equipe'!H11="","",'2 Equipe'!H11)</f>
        <v/>
      </c>
      <c r="F41">
        <f>IF('2 Equipe'!A11="","",N('2 Equipe'!C11))</f>
        <v/>
      </c>
      <c r="G41">
        <f>IF(N('2 Equipe'!C11)=0,"",IF('2 Equipe'!D11="","",'2 Equipe'!D11))</f>
        <v/>
      </c>
      <c r="H41">
        <f>IF(N('2 Equipe'!C11)=0,"",IF('2 Equipe'!F11&lt;&gt;"",'2 Equipe'!F11,IF(OR('2 Equipe'!E11="",'2 Equipe'!D11="",N('1 Loja'!$B$24)=0),"",'2 Equipe'!E11*'2 Equipe'!D11/'1 Loja'!$B$24)))</f>
        <v/>
      </c>
      <c r="I41">
        <f>IF(N('2 Equipe'!C11)=0,"",IF('2 Equipe'!F11&lt;&gt;"","Sim","Não"))</f>
        <v/>
      </c>
      <c r="J41">
        <f>IF(A41="","",Conferência!D41)</f>
        <v/>
      </c>
      <c r="K41">
        <f>IF(A41="","",Conferência!I41)</f>
        <v/>
      </c>
      <c r="L41">
        <f>IF(A41="","",Conferência!J41)</f>
        <v/>
      </c>
    </row>
    <row r="42">
      <c r="A42">
        <f>IF('2 Equipe'!A12="","",'2 Equipe'!A12)</f>
        <v/>
      </c>
      <c r="B42">
        <f>IF('2 Equipe'!A12="","",'2 Equipe'!B12)</f>
        <v/>
      </c>
      <c r="C42">
        <f>IF('2 Equipe'!E12="","",'2 Equipe'!E12)</f>
        <v/>
      </c>
      <c r="D42">
        <f>IF('2 Equipe'!G12="","",'2 Equipe'!G12)</f>
        <v/>
      </c>
      <c r="E42">
        <f>IF('2 Equipe'!H12="","",'2 Equipe'!H12)</f>
        <v/>
      </c>
      <c r="F42">
        <f>IF('2 Equipe'!A12="","",N('2 Equipe'!C12))</f>
        <v/>
      </c>
      <c r="G42">
        <f>IF(N('2 Equipe'!C12)=0,"",IF('2 Equipe'!D12="","",'2 Equipe'!D12))</f>
        <v/>
      </c>
      <c r="H42">
        <f>IF(N('2 Equipe'!C12)=0,"",IF('2 Equipe'!F12&lt;&gt;"",'2 Equipe'!F12,IF(OR('2 Equipe'!E12="",'2 Equipe'!D12="",N('1 Loja'!$B$24)=0),"",'2 Equipe'!E12*'2 Equipe'!D12/'1 Loja'!$B$24)))</f>
        <v/>
      </c>
      <c r="I42">
        <f>IF(N('2 Equipe'!C12)=0,"",IF('2 Equipe'!F12&lt;&gt;"","Sim","Não"))</f>
        <v/>
      </c>
      <c r="J42">
        <f>IF(A42="","",Conferência!D42)</f>
        <v/>
      </c>
      <c r="K42">
        <f>IF(A42="","",Conferência!I42)</f>
        <v/>
      </c>
      <c r="L42">
        <f>IF(A42="","",Conferência!J42)</f>
        <v/>
      </c>
    </row>
    <row r="43">
      <c r="A43">
        <f>IF('2 Equipe'!A13="","",'2 Equipe'!A13)</f>
        <v/>
      </c>
      <c r="B43">
        <f>IF('2 Equipe'!A13="","",'2 Equipe'!B13)</f>
        <v/>
      </c>
      <c r="C43">
        <f>IF('2 Equipe'!E13="","",'2 Equipe'!E13)</f>
        <v/>
      </c>
      <c r="D43">
        <f>IF('2 Equipe'!G13="","",'2 Equipe'!G13)</f>
        <v/>
      </c>
      <c r="E43">
        <f>IF('2 Equipe'!H13="","",'2 Equipe'!H13)</f>
        <v/>
      </c>
      <c r="F43">
        <f>IF('2 Equipe'!A13="","",N('2 Equipe'!C13))</f>
        <v/>
      </c>
      <c r="G43">
        <f>IF(N('2 Equipe'!C13)=0,"",IF('2 Equipe'!D13="","",'2 Equipe'!D13))</f>
        <v/>
      </c>
      <c r="H43">
        <f>IF(N('2 Equipe'!C13)=0,"",IF('2 Equipe'!F13&lt;&gt;"",'2 Equipe'!F13,IF(OR('2 Equipe'!E13="",'2 Equipe'!D13="",N('1 Loja'!$B$24)=0),"",'2 Equipe'!E13*'2 Equipe'!D13/'1 Loja'!$B$24)))</f>
        <v/>
      </c>
      <c r="I43">
        <f>IF(N('2 Equipe'!C13)=0,"",IF('2 Equipe'!F13&lt;&gt;"","Sim","Não"))</f>
        <v/>
      </c>
      <c r="J43">
        <f>IF(A43="","",Conferência!D43)</f>
        <v/>
      </c>
      <c r="K43">
        <f>IF(A43="","",Conferência!I43)</f>
        <v/>
      </c>
      <c r="L43">
        <f>IF(A43="","",Conferência!J43)</f>
        <v/>
      </c>
    </row>
    <row r="44">
      <c r="A44">
        <f>IF('2 Equipe'!A14="","",'2 Equipe'!A14)</f>
        <v/>
      </c>
      <c r="B44">
        <f>IF('2 Equipe'!A14="","",'2 Equipe'!B14)</f>
        <v/>
      </c>
      <c r="C44">
        <f>IF('2 Equipe'!E14="","",'2 Equipe'!E14)</f>
        <v/>
      </c>
      <c r="D44">
        <f>IF('2 Equipe'!G14="","",'2 Equipe'!G14)</f>
        <v/>
      </c>
      <c r="E44">
        <f>IF('2 Equipe'!H14="","",'2 Equipe'!H14)</f>
        <v/>
      </c>
      <c r="F44">
        <f>IF('2 Equipe'!A14="","",N('2 Equipe'!C14))</f>
        <v/>
      </c>
      <c r="G44">
        <f>IF(N('2 Equipe'!C14)=0,"",IF('2 Equipe'!D14="","",'2 Equipe'!D14))</f>
        <v/>
      </c>
      <c r="H44">
        <f>IF(N('2 Equipe'!C14)=0,"",IF('2 Equipe'!F14&lt;&gt;"",'2 Equipe'!F14,IF(OR('2 Equipe'!E14="",'2 Equipe'!D14="",N('1 Loja'!$B$24)=0),"",'2 Equipe'!E14*'2 Equipe'!D14/'1 Loja'!$B$24)))</f>
        <v/>
      </c>
      <c r="I44">
        <f>IF(N('2 Equipe'!C14)=0,"",IF('2 Equipe'!F14&lt;&gt;"","Sim","Não"))</f>
        <v/>
      </c>
      <c r="J44">
        <f>IF(A44="","",Conferência!D44)</f>
        <v/>
      </c>
      <c r="K44">
        <f>IF(A44="","",Conferência!I44)</f>
        <v/>
      </c>
      <c r="L44">
        <f>IF(A44="","",Conferência!J44)</f>
        <v/>
      </c>
    </row>
    <row r="45">
      <c r="A45">
        <f>IF('2 Equipe'!A15="","",'2 Equipe'!A15)</f>
        <v/>
      </c>
      <c r="B45">
        <f>IF('2 Equipe'!A15="","",'2 Equipe'!B15)</f>
        <v/>
      </c>
      <c r="C45">
        <f>IF('2 Equipe'!E15="","",'2 Equipe'!E15)</f>
        <v/>
      </c>
      <c r="D45">
        <f>IF('2 Equipe'!G15="","",'2 Equipe'!G15)</f>
        <v/>
      </c>
      <c r="E45">
        <f>IF('2 Equipe'!H15="","",'2 Equipe'!H15)</f>
        <v/>
      </c>
      <c r="F45">
        <f>IF('2 Equipe'!A15="","",N('2 Equipe'!C15))</f>
        <v/>
      </c>
      <c r="G45">
        <f>IF(N('2 Equipe'!C15)=0,"",IF('2 Equipe'!D15="","",'2 Equipe'!D15))</f>
        <v/>
      </c>
      <c r="H45">
        <f>IF(N('2 Equipe'!C15)=0,"",IF('2 Equipe'!F15&lt;&gt;"",'2 Equipe'!F15,IF(OR('2 Equipe'!E15="",'2 Equipe'!D15="",N('1 Loja'!$B$24)=0),"",'2 Equipe'!E15*'2 Equipe'!D15/'1 Loja'!$B$24)))</f>
        <v/>
      </c>
      <c r="I45">
        <f>IF(N('2 Equipe'!C15)=0,"",IF('2 Equipe'!F15&lt;&gt;"","Sim","Não"))</f>
        <v/>
      </c>
      <c r="J45">
        <f>IF(A45="","",Conferência!D45)</f>
        <v/>
      </c>
      <c r="K45">
        <f>IF(A45="","",Conferência!I45)</f>
        <v/>
      </c>
      <c r="L45">
        <f>IF(A45="","",Conferência!J45)</f>
        <v/>
      </c>
    </row>
    <row r="46">
      <c r="A46">
        <f>IF('2 Equipe'!A16="","",'2 Equipe'!A16)</f>
        <v/>
      </c>
      <c r="B46">
        <f>IF('2 Equipe'!A16="","",'2 Equipe'!B16)</f>
        <v/>
      </c>
      <c r="C46">
        <f>IF('2 Equipe'!E16="","",'2 Equipe'!E16)</f>
        <v/>
      </c>
      <c r="D46">
        <f>IF('2 Equipe'!G16="","",'2 Equipe'!G16)</f>
        <v/>
      </c>
      <c r="E46">
        <f>IF('2 Equipe'!H16="","",'2 Equipe'!H16)</f>
        <v/>
      </c>
      <c r="F46">
        <f>IF('2 Equipe'!A16="","",N('2 Equipe'!C16))</f>
        <v/>
      </c>
      <c r="G46">
        <f>IF(N('2 Equipe'!C16)=0,"",IF('2 Equipe'!D16="","",'2 Equipe'!D16))</f>
        <v/>
      </c>
      <c r="H46">
        <f>IF(N('2 Equipe'!C16)=0,"",IF('2 Equipe'!F16&lt;&gt;"",'2 Equipe'!F16,IF(OR('2 Equipe'!E16="",'2 Equipe'!D16="",N('1 Loja'!$B$24)=0),"",'2 Equipe'!E16*'2 Equipe'!D16/'1 Loja'!$B$24)))</f>
        <v/>
      </c>
      <c r="I46">
        <f>IF(N('2 Equipe'!C16)=0,"",IF('2 Equipe'!F16&lt;&gt;"","Sim","Não"))</f>
        <v/>
      </c>
      <c r="J46">
        <f>IF(A46="","",Conferência!D46)</f>
        <v/>
      </c>
      <c r="K46">
        <f>IF(A46="","",Conferência!I46)</f>
        <v/>
      </c>
      <c r="L46">
        <f>IF(A46="","",Conferência!J46)</f>
        <v/>
      </c>
    </row>
    <row r="47">
      <c r="A47">
        <f>IF('2 Equipe'!A17="","",'2 Equipe'!A17)</f>
        <v/>
      </c>
      <c r="B47">
        <f>IF('2 Equipe'!A17="","",'2 Equipe'!B17)</f>
        <v/>
      </c>
      <c r="C47">
        <f>IF('2 Equipe'!E17="","",'2 Equipe'!E17)</f>
        <v/>
      </c>
      <c r="D47">
        <f>IF('2 Equipe'!G17="","",'2 Equipe'!G17)</f>
        <v/>
      </c>
      <c r="E47">
        <f>IF('2 Equipe'!H17="","",'2 Equipe'!H17)</f>
        <v/>
      </c>
      <c r="F47">
        <f>IF('2 Equipe'!A17="","",N('2 Equipe'!C17))</f>
        <v/>
      </c>
      <c r="G47">
        <f>IF(N('2 Equipe'!C17)=0,"",IF('2 Equipe'!D17="","",'2 Equipe'!D17))</f>
        <v/>
      </c>
      <c r="H47">
        <f>IF(N('2 Equipe'!C17)=0,"",IF('2 Equipe'!F17&lt;&gt;"",'2 Equipe'!F17,IF(OR('2 Equipe'!E17="",'2 Equipe'!D17="",N('1 Loja'!$B$24)=0),"",'2 Equipe'!E17*'2 Equipe'!D17/'1 Loja'!$B$24)))</f>
        <v/>
      </c>
      <c r="I47">
        <f>IF(N('2 Equipe'!C17)=0,"",IF('2 Equipe'!F17&lt;&gt;"","Sim","Não"))</f>
        <v/>
      </c>
      <c r="J47">
        <f>IF(A47="","",Conferência!D47)</f>
        <v/>
      </c>
      <c r="K47">
        <f>IF(A47="","",Conferência!I47)</f>
        <v/>
      </c>
      <c r="L47">
        <f>IF(A47="","",Conferência!J47)</f>
        <v/>
      </c>
    </row>
    <row r="48">
      <c r="A48">
        <f>IF('2 Equipe'!A18="","",'2 Equipe'!A18)</f>
        <v/>
      </c>
      <c r="B48">
        <f>IF('2 Equipe'!A18="","",'2 Equipe'!B18)</f>
        <v/>
      </c>
      <c r="C48">
        <f>IF('2 Equipe'!E18="","",'2 Equipe'!E18)</f>
        <v/>
      </c>
      <c r="D48">
        <f>IF('2 Equipe'!G18="","",'2 Equipe'!G18)</f>
        <v/>
      </c>
      <c r="E48">
        <f>IF('2 Equipe'!H18="","",'2 Equipe'!H18)</f>
        <v/>
      </c>
      <c r="F48">
        <f>IF('2 Equipe'!A18="","",N('2 Equipe'!C18))</f>
        <v/>
      </c>
      <c r="G48">
        <f>IF(N('2 Equipe'!C18)=0,"",IF('2 Equipe'!D18="","",'2 Equipe'!D18))</f>
        <v/>
      </c>
      <c r="H48">
        <f>IF(N('2 Equipe'!C18)=0,"",IF('2 Equipe'!F18&lt;&gt;"",'2 Equipe'!F18,IF(OR('2 Equipe'!E18="",'2 Equipe'!D18="",N('1 Loja'!$B$24)=0),"",'2 Equipe'!E18*'2 Equipe'!D18/'1 Loja'!$B$24)))</f>
        <v/>
      </c>
      <c r="I48">
        <f>IF(N('2 Equipe'!C18)=0,"",IF('2 Equipe'!F18&lt;&gt;"","Sim","Não"))</f>
        <v/>
      </c>
      <c r="J48">
        <f>IF(A48="","",Conferência!D48)</f>
        <v/>
      </c>
      <c r="K48">
        <f>IF(A48="","",Conferência!I48)</f>
        <v/>
      </c>
      <c r="L48">
        <f>IF(A48="","",Conferência!J48)</f>
        <v/>
      </c>
    </row>
    <row r="49">
      <c r="A49">
        <f>IF('2 Equipe'!A19="","",'2 Equipe'!A19)</f>
        <v/>
      </c>
      <c r="B49">
        <f>IF('2 Equipe'!A19="","",'2 Equipe'!B19)</f>
        <v/>
      </c>
      <c r="C49">
        <f>IF('2 Equipe'!E19="","",'2 Equipe'!E19)</f>
        <v/>
      </c>
      <c r="D49">
        <f>IF('2 Equipe'!G19="","",'2 Equipe'!G19)</f>
        <v/>
      </c>
      <c r="E49">
        <f>IF('2 Equipe'!H19="","",'2 Equipe'!H19)</f>
        <v/>
      </c>
      <c r="F49">
        <f>IF('2 Equipe'!A19="","",N('2 Equipe'!C19))</f>
        <v/>
      </c>
      <c r="G49">
        <f>IF(N('2 Equipe'!C19)=0,"",IF('2 Equipe'!D19="","",'2 Equipe'!D19))</f>
        <v/>
      </c>
      <c r="H49">
        <f>IF(N('2 Equipe'!C19)=0,"",IF('2 Equipe'!F19&lt;&gt;"",'2 Equipe'!F19,IF(OR('2 Equipe'!E19="",'2 Equipe'!D19="",N('1 Loja'!$B$24)=0),"",'2 Equipe'!E19*'2 Equipe'!D19/'1 Loja'!$B$24)))</f>
        <v/>
      </c>
      <c r="I49">
        <f>IF(N('2 Equipe'!C19)=0,"",IF('2 Equipe'!F19&lt;&gt;"","Sim","Não"))</f>
        <v/>
      </c>
      <c r="J49">
        <f>IF(A49="","",Conferência!D49)</f>
        <v/>
      </c>
      <c r="K49">
        <f>IF(A49="","",Conferência!I49)</f>
        <v/>
      </c>
      <c r="L49">
        <f>IF(A49="","",Conferência!J49)</f>
        <v/>
      </c>
    </row>
    <row r="50">
      <c r="A50">
        <f>IF('2 Equipe'!A20="","",'2 Equipe'!A20)</f>
        <v/>
      </c>
      <c r="B50">
        <f>IF('2 Equipe'!A20="","",'2 Equipe'!B20)</f>
        <v/>
      </c>
      <c r="C50">
        <f>IF('2 Equipe'!E20="","",'2 Equipe'!E20)</f>
        <v/>
      </c>
      <c r="D50">
        <f>IF('2 Equipe'!G20="","",'2 Equipe'!G20)</f>
        <v/>
      </c>
      <c r="E50">
        <f>IF('2 Equipe'!H20="","",'2 Equipe'!H20)</f>
        <v/>
      </c>
      <c r="F50">
        <f>IF('2 Equipe'!A20="","",N('2 Equipe'!C20))</f>
        <v/>
      </c>
      <c r="G50">
        <f>IF(N('2 Equipe'!C20)=0,"",IF('2 Equipe'!D20="","",'2 Equipe'!D20))</f>
        <v/>
      </c>
      <c r="H50">
        <f>IF(N('2 Equipe'!C20)=0,"",IF('2 Equipe'!F20&lt;&gt;"",'2 Equipe'!F20,IF(OR('2 Equipe'!E20="",'2 Equipe'!D20="",N('1 Loja'!$B$24)=0),"",'2 Equipe'!E20*'2 Equipe'!D20/'1 Loja'!$B$24)))</f>
        <v/>
      </c>
      <c r="I50">
        <f>IF(N('2 Equipe'!C20)=0,"",IF('2 Equipe'!F20&lt;&gt;"","Sim","Não"))</f>
        <v/>
      </c>
      <c r="J50">
        <f>IF(A50="","",Conferência!D50)</f>
        <v/>
      </c>
      <c r="K50">
        <f>IF(A50="","",Conferência!I50)</f>
        <v/>
      </c>
      <c r="L50">
        <f>IF(A50="","",Conferência!J50)</f>
        <v/>
      </c>
    </row>
    <row r="51">
      <c r="A51">
        <f>IF('2 Equipe'!A21="","",'2 Equipe'!A21)</f>
        <v/>
      </c>
      <c r="B51">
        <f>IF('2 Equipe'!A21="","",'2 Equipe'!B21)</f>
        <v/>
      </c>
      <c r="C51">
        <f>IF('2 Equipe'!E21="","",'2 Equipe'!E21)</f>
        <v/>
      </c>
      <c r="D51">
        <f>IF('2 Equipe'!G21="","",'2 Equipe'!G21)</f>
        <v/>
      </c>
      <c r="E51">
        <f>IF('2 Equipe'!H21="","",'2 Equipe'!H21)</f>
        <v/>
      </c>
      <c r="F51">
        <f>IF('2 Equipe'!A21="","",N('2 Equipe'!C21))</f>
        <v/>
      </c>
      <c r="G51">
        <f>IF(N('2 Equipe'!C21)=0,"",IF('2 Equipe'!D21="","",'2 Equipe'!D21))</f>
        <v/>
      </c>
      <c r="H51">
        <f>IF(N('2 Equipe'!C21)=0,"",IF('2 Equipe'!F21&lt;&gt;"",'2 Equipe'!F21,IF(OR('2 Equipe'!E21="",'2 Equipe'!D21="",N('1 Loja'!$B$24)=0),"",'2 Equipe'!E21*'2 Equipe'!D21/'1 Loja'!$B$24)))</f>
        <v/>
      </c>
      <c r="I51">
        <f>IF(N('2 Equipe'!C21)=0,"",IF('2 Equipe'!F21&lt;&gt;"","Sim","Não"))</f>
        <v/>
      </c>
      <c r="J51">
        <f>IF(A51="","",Conferência!D51)</f>
        <v/>
      </c>
      <c r="K51">
        <f>IF(A51="","",Conferência!I51)</f>
        <v/>
      </c>
      <c r="L51">
        <f>IF(A51="","",Conferência!J51)</f>
        <v/>
      </c>
    </row>
    <row r="52">
      <c r="A52">
        <f>IF('2 Equipe'!A22="","",'2 Equipe'!A22)</f>
        <v/>
      </c>
      <c r="B52">
        <f>IF('2 Equipe'!A22="","",'2 Equipe'!B22)</f>
        <v/>
      </c>
      <c r="C52">
        <f>IF('2 Equipe'!E22="","",'2 Equipe'!E22)</f>
        <v/>
      </c>
      <c r="D52">
        <f>IF('2 Equipe'!G22="","",'2 Equipe'!G22)</f>
        <v/>
      </c>
      <c r="E52">
        <f>IF('2 Equipe'!H22="","",'2 Equipe'!H22)</f>
        <v/>
      </c>
      <c r="F52">
        <f>IF('2 Equipe'!A22="","",N('2 Equipe'!C22))</f>
        <v/>
      </c>
      <c r="G52">
        <f>IF(N('2 Equipe'!C22)=0,"",IF('2 Equipe'!D22="","",'2 Equipe'!D22))</f>
        <v/>
      </c>
      <c r="H52">
        <f>IF(N('2 Equipe'!C22)=0,"",IF('2 Equipe'!F22&lt;&gt;"",'2 Equipe'!F22,IF(OR('2 Equipe'!E22="",'2 Equipe'!D22="",N('1 Loja'!$B$24)=0),"",'2 Equipe'!E22*'2 Equipe'!D22/'1 Loja'!$B$24)))</f>
        <v/>
      </c>
      <c r="I52">
        <f>IF(N('2 Equipe'!C22)=0,"",IF('2 Equipe'!F22&lt;&gt;"","Sim","Não"))</f>
        <v/>
      </c>
      <c r="J52">
        <f>IF(A52="","",Conferência!D52)</f>
        <v/>
      </c>
      <c r="K52">
        <f>IF(A52="","",Conferência!I52)</f>
        <v/>
      </c>
      <c r="L52">
        <f>IF(A52="","",Conferência!J52)</f>
        <v/>
      </c>
    </row>
    <row r="53">
      <c r="A53">
        <f>IF('2 Equipe'!A23="","",'2 Equipe'!A23)</f>
        <v/>
      </c>
      <c r="B53">
        <f>IF('2 Equipe'!A23="","",'2 Equipe'!B23)</f>
        <v/>
      </c>
      <c r="C53">
        <f>IF('2 Equipe'!E23="","",'2 Equipe'!E23)</f>
        <v/>
      </c>
      <c r="D53">
        <f>IF('2 Equipe'!G23="","",'2 Equipe'!G23)</f>
        <v/>
      </c>
      <c r="E53">
        <f>IF('2 Equipe'!H23="","",'2 Equipe'!H23)</f>
        <v/>
      </c>
      <c r="F53">
        <f>IF('2 Equipe'!A23="","",N('2 Equipe'!C23))</f>
        <v/>
      </c>
      <c r="G53">
        <f>IF(N('2 Equipe'!C23)=0,"",IF('2 Equipe'!D23="","",'2 Equipe'!D23))</f>
        <v/>
      </c>
      <c r="H53">
        <f>IF(N('2 Equipe'!C23)=0,"",IF('2 Equipe'!F23&lt;&gt;"",'2 Equipe'!F23,IF(OR('2 Equipe'!E23="",'2 Equipe'!D23="",N('1 Loja'!$B$24)=0),"",'2 Equipe'!E23*'2 Equipe'!D23/'1 Loja'!$B$24)))</f>
        <v/>
      </c>
      <c r="I53">
        <f>IF(N('2 Equipe'!C23)=0,"",IF('2 Equipe'!F23&lt;&gt;"","Sim","Não"))</f>
        <v/>
      </c>
      <c r="J53">
        <f>IF(A53="","",Conferência!D53)</f>
        <v/>
      </c>
      <c r="K53">
        <f>IF(A53="","",Conferência!I53)</f>
        <v/>
      </c>
      <c r="L53">
        <f>IF(A53="","",Conferência!J53)</f>
        <v/>
      </c>
    </row>
    <row r="54">
      <c r="A54">
        <f>IF('2 Equipe'!A24="","",'2 Equipe'!A24)</f>
        <v/>
      </c>
      <c r="B54">
        <f>IF('2 Equipe'!A24="","",'2 Equipe'!B24)</f>
        <v/>
      </c>
      <c r="C54">
        <f>IF('2 Equipe'!E24="","",'2 Equipe'!E24)</f>
        <v/>
      </c>
      <c r="D54">
        <f>IF('2 Equipe'!G24="","",'2 Equipe'!G24)</f>
        <v/>
      </c>
      <c r="E54">
        <f>IF('2 Equipe'!H24="","",'2 Equipe'!H24)</f>
        <v/>
      </c>
      <c r="F54">
        <f>IF('2 Equipe'!A24="","",N('2 Equipe'!C24))</f>
        <v/>
      </c>
      <c r="G54">
        <f>IF(N('2 Equipe'!C24)=0,"",IF('2 Equipe'!D24="","",'2 Equipe'!D24))</f>
        <v/>
      </c>
      <c r="H54">
        <f>IF(N('2 Equipe'!C24)=0,"",IF('2 Equipe'!F24&lt;&gt;"",'2 Equipe'!F24,IF(OR('2 Equipe'!E24="",'2 Equipe'!D24="",N('1 Loja'!$B$24)=0),"",'2 Equipe'!E24*'2 Equipe'!D24/'1 Loja'!$B$24)))</f>
        <v/>
      </c>
      <c r="I54">
        <f>IF(N('2 Equipe'!C24)=0,"",IF('2 Equipe'!F24&lt;&gt;"","Sim","Não"))</f>
        <v/>
      </c>
      <c r="J54">
        <f>IF(A54="","",Conferência!D54)</f>
        <v/>
      </c>
      <c r="K54">
        <f>IF(A54="","",Conferência!I54)</f>
        <v/>
      </c>
      <c r="L54">
        <f>IF(A54="","",Conferência!J54)</f>
        <v/>
      </c>
    </row>
    <row r="55">
      <c r="A55">
        <f>IF('2 Equipe'!A25="","",'2 Equipe'!A25)</f>
        <v/>
      </c>
      <c r="B55">
        <f>IF('2 Equipe'!A25="","",'2 Equipe'!B25)</f>
        <v/>
      </c>
      <c r="C55">
        <f>IF('2 Equipe'!E25="","",'2 Equipe'!E25)</f>
        <v/>
      </c>
      <c r="D55">
        <f>IF('2 Equipe'!G25="","",'2 Equipe'!G25)</f>
        <v/>
      </c>
      <c r="E55">
        <f>IF('2 Equipe'!H25="","",'2 Equipe'!H25)</f>
        <v/>
      </c>
      <c r="F55">
        <f>IF('2 Equipe'!A25="","",N('2 Equipe'!C25))</f>
        <v/>
      </c>
      <c r="G55">
        <f>IF(N('2 Equipe'!C25)=0,"",IF('2 Equipe'!D25="","",'2 Equipe'!D25))</f>
        <v/>
      </c>
      <c r="H55">
        <f>IF(N('2 Equipe'!C25)=0,"",IF('2 Equipe'!F25&lt;&gt;"",'2 Equipe'!F25,IF(OR('2 Equipe'!E25="",'2 Equipe'!D25="",N('1 Loja'!$B$24)=0),"",'2 Equipe'!E25*'2 Equipe'!D25/'1 Loja'!$B$24)))</f>
        <v/>
      </c>
      <c r="I55">
        <f>IF(N('2 Equipe'!C25)=0,"",IF('2 Equipe'!F25&lt;&gt;"","Sim","Não"))</f>
        <v/>
      </c>
      <c r="J55">
        <f>IF(A55="","",Conferência!D55)</f>
        <v/>
      </c>
      <c r="K55">
        <f>IF(A55="","",Conferência!I55)</f>
        <v/>
      </c>
      <c r="L55">
        <f>IF(A55="","",Conferência!J55)</f>
        <v/>
      </c>
    </row>
    <row r="56">
      <c r="A56">
        <f>IF('2 Equipe'!A26="","",'2 Equipe'!A26)</f>
        <v/>
      </c>
      <c r="B56">
        <f>IF('2 Equipe'!A26="","",'2 Equipe'!B26)</f>
        <v/>
      </c>
      <c r="C56">
        <f>IF('2 Equipe'!E26="","",'2 Equipe'!E26)</f>
        <v/>
      </c>
      <c r="D56">
        <f>IF('2 Equipe'!G26="","",'2 Equipe'!G26)</f>
        <v/>
      </c>
      <c r="E56">
        <f>IF('2 Equipe'!H26="","",'2 Equipe'!H26)</f>
        <v/>
      </c>
      <c r="F56">
        <f>IF('2 Equipe'!A26="","",N('2 Equipe'!C26))</f>
        <v/>
      </c>
      <c r="G56">
        <f>IF(N('2 Equipe'!C26)=0,"",IF('2 Equipe'!D26="","",'2 Equipe'!D26))</f>
        <v/>
      </c>
      <c r="H56">
        <f>IF(N('2 Equipe'!C26)=0,"",IF('2 Equipe'!F26&lt;&gt;"",'2 Equipe'!F26,IF(OR('2 Equipe'!E26="",'2 Equipe'!D26="",N('1 Loja'!$B$24)=0),"",'2 Equipe'!E26*'2 Equipe'!D26/'1 Loja'!$B$24)))</f>
        <v/>
      </c>
      <c r="I56">
        <f>IF(N('2 Equipe'!C26)=0,"",IF('2 Equipe'!F26&lt;&gt;"","Sim","Não"))</f>
        <v/>
      </c>
      <c r="J56">
        <f>IF(A56="","",Conferência!D56)</f>
        <v/>
      </c>
      <c r="K56">
        <f>IF(A56="","",Conferência!I56)</f>
        <v/>
      </c>
      <c r="L56">
        <f>IF(A56="","",Conferência!J56)</f>
        <v/>
      </c>
    </row>
    <row r="57">
      <c r="A57">
        <f>IF('2 Equipe'!A27="","",'2 Equipe'!A27)</f>
        <v/>
      </c>
      <c r="B57">
        <f>IF('2 Equipe'!A27="","",'2 Equipe'!B27)</f>
        <v/>
      </c>
      <c r="C57">
        <f>IF('2 Equipe'!E27="","",'2 Equipe'!E27)</f>
        <v/>
      </c>
      <c r="D57">
        <f>IF('2 Equipe'!G27="","",'2 Equipe'!G27)</f>
        <v/>
      </c>
      <c r="E57">
        <f>IF('2 Equipe'!H27="","",'2 Equipe'!H27)</f>
        <v/>
      </c>
      <c r="F57">
        <f>IF('2 Equipe'!A27="","",N('2 Equipe'!C27))</f>
        <v/>
      </c>
      <c r="G57">
        <f>IF(N('2 Equipe'!C27)=0,"",IF('2 Equipe'!D27="","",'2 Equipe'!D27))</f>
        <v/>
      </c>
      <c r="H57">
        <f>IF(N('2 Equipe'!C27)=0,"",IF('2 Equipe'!F27&lt;&gt;"",'2 Equipe'!F27,IF(OR('2 Equipe'!E27="",'2 Equipe'!D27="",N('1 Loja'!$B$24)=0),"",'2 Equipe'!E27*'2 Equipe'!D27/'1 Loja'!$B$24)))</f>
        <v/>
      </c>
      <c r="I57">
        <f>IF(N('2 Equipe'!C27)=0,"",IF('2 Equipe'!F27&lt;&gt;"","Sim","Não"))</f>
        <v/>
      </c>
      <c r="J57">
        <f>IF(A57="","",Conferência!D57)</f>
        <v/>
      </c>
      <c r="K57">
        <f>IF(A57="","",Conferência!I57)</f>
        <v/>
      </c>
      <c r="L57">
        <f>IF(A57="","",Conferência!J57)</f>
        <v/>
      </c>
    </row>
    <row r="58">
      <c r="A58">
        <f>IF('2 Equipe'!A28="","",'2 Equipe'!A28)</f>
        <v/>
      </c>
      <c r="B58">
        <f>IF('2 Equipe'!A28="","",'2 Equipe'!B28)</f>
        <v/>
      </c>
      <c r="C58">
        <f>IF('2 Equipe'!E28="","",'2 Equipe'!E28)</f>
        <v/>
      </c>
      <c r="D58">
        <f>IF('2 Equipe'!G28="","",'2 Equipe'!G28)</f>
        <v/>
      </c>
      <c r="E58">
        <f>IF('2 Equipe'!H28="","",'2 Equipe'!H28)</f>
        <v/>
      </c>
      <c r="F58">
        <f>IF('2 Equipe'!A28="","",N('2 Equipe'!C28))</f>
        <v/>
      </c>
      <c r="G58">
        <f>IF(N('2 Equipe'!C28)=0,"",IF('2 Equipe'!D28="","",'2 Equipe'!D28))</f>
        <v/>
      </c>
      <c r="H58">
        <f>IF(N('2 Equipe'!C28)=0,"",IF('2 Equipe'!F28&lt;&gt;"",'2 Equipe'!F28,IF(OR('2 Equipe'!E28="",'2 Equipe'!D28="",N('1 Loja'!$B$24)=0),"",'2 Equipe'!E28*'2 Equipe'!D28/'1 Loja'!$B$24)))</f>
        <v/>
      </c>
      <c r="I58">
        <f>IF(N('2 Equipe'!C28)=0,"",IF('2 Equipe'!F28&lt;&gt;"","Sim","Não"))</f>
        <v/>
      </c>
      <c r="J58">
        <f>IF(A58="","",Conferência!D58)</f>
        <v/>
      </c>
      <c r="K58">
        <f>IF(A58="","",Conferência!I58)</f>
        <v/>
      </c>
      <c r="L58">
        <f>IF(A58="","",Conferência!J58)</f>
        <v/>
      </c>
    </row>
    <row r="59">
      <c r="A59">
        <f>IF('2 Equipe'!A29="","",'2 Equipe'!A29)</f>
        <v/>
      </c>
      <c r="B59">
        <f>IF('2 Equipe'!A29="","",'2 Equipe'!B29)</f>
        <v/>
      </c>
      <c r="C59">
        <f>IF('2 Equipe'!E29="","",'2 Equipe'!E29)</f>
        <v/>
      </c>
      <c r="D59">
        <f>IF('2 Equipe'!G29="","",'2 Equipe'!G29)</f>
        <v/>
      </c>
      <c r="E59">
        <f>IF('2 Equipe'!H29="","",'2 Equipe'!H29)</f>
        <v/>
      </c>
      <c r="F59">
        <f>IF('2 Equipe'!A29="","",N('2 Equipe'!C29))</f>
        <v/>
      </c>
      <c r="G59">
        <f>IF(N('2 Equipe'!C29)=0,"",IF('2 Equipe'!D29="","",'2 Equipe'!D29))</f>
        <v/>
      </c>
      <c r="H59">
        <f>IF(N('2 Equipe'!C29)=0,"",IF('2 Equipe'!F29&lt;&gt;"",'2 Equipe'!F29,IF(OR('2 Equipe'!E29="",'2 Equipe'!D29="",N('1 Loja'!$B$24)=0),"",'2 Equipe'!E29*'2 Equipe'!D29/'1 Loja'!$B$24)))</f>
        <v/>
      </c>
      <c r="I59">
        <f>IF(N('2 Equipe'!C29)=0,"",IF('2 Equipe'!F29&lt;&gt;"","Sim","Não"))</f>
        <v/>
      </c>
      <c r="J59">
        <f>IF(A59="","",Conferência!D59)</f>
        <v/>
      </c>
      <c r="K59">
        <f>IF(A59="","",Conferência!I59)</f>
        <v/>
      </c>
      <c r="L59">
        <f>IF(A59="","",Conferência!J59)</f>
        <v/>
      </c>
    </row>
    <row r="60">
      <c r="A60">
        <f>IF('2 Equipe'!A30="","",'2 Equipe'!A30)</f>
        <v/>
      </c>
      <c r="B60">
        <f>IF('2 Equipe'!A30="","",'2 Equipe'!B30)</f>
        <v/>
      </c>
      <c r="C60">
        <f>IF('2 Equipe'!E30="","",'2 Equipe'!E30)</f>
        <v/>
      </c>
      <c r="D60">
        <f>IF('2 Equipe'!G30="","",'2 Equipe'!G30)</f>
        <v/>
      </c>
      <c r="E60">
        <f>IF('2 Equipe'!H30="","",'2 Equipe'!H30)</f>
        <v/>
      </c>
      <c r="F60">
        <f>IF('2 Equipe'!A30="","",N('2 Equipe'!C30))</f>
        <v/>
      </c>
      <c r="G60">
        <f>IF(N('2 Equipe'!C30)=0,"",IF('2 Equipe'!D30="","",'2 Equipe'!D30))</f>
        <v/>
      </c>
      <c r="H60">
        <f>IF(N('2 Equipe'!C30)=0,"",IF('2 Equipe'!F30&lt;&gt;"",'2 Equipe'!F30,IF(OR('2 Equipe'!E30="",'2 Equipe'!D30="",N('1 Loja'!$B$24)=0),"",'2 Equipe'!E30*'2 Equipe'!D30/'1 Loja'!$B$24)))</f>
        <v/>
      </c>
      <c r="I60">
        <f>IF(N('2 Equipe'!C30)=0,"",IF('2 Equipe'!F30&lt;&gt;"","Sim","Não"))</f>
        <v/>
      </c>
      <c r="J60">
        <f>IF(A60="","",Conferência!D60)</f>
        <v/>
      </c>
      <c r="K60">
        <f>IF(A60="","",Conferência!I60)</f>
        <v/>
      </c>
      <c r="L60">
        <f>IF(A60="","",Conferência!J60)</f>
        <v/>
      </c>
    </row>
    <row r="61">
      <c r="A61">
        <f>IF('2 Equipe'!A31="","",'2 Equipe'!A31)</f>
        <v/>
      </c>
      <c r="B61">
        <f>IF('2 Equipe'!A31="","",'2 Equipe'!B31)</f>
        <v/>
      </c>
      <c r="C61">
        <f>IF('2 Equipe'!E31="","",'2 Equipe'!E31)</f>
        <v/>
      </c>
      <c r="D61">
        <f>IF('2 Equipe'!G31="","",'2 Equipe'!G31)</f>
        <v/>
      </c>
      <c r="E61">
        <f>IF('2 Equipe'!H31="","",'2 Equipe'!H31)</f>
        <v/>
      </c>
      <c r="F61">
        <f>IF('2 Equipe'!A31="","",N('2 Equipe'!C31))</f>
        <v/>
      </c>
      <c r="G61">
        <f>IF(N('2 Equipe'!C31)=0,"",IF('2 Equipe'!D31="","",'2 Equipe'!D31))</f>
        <v/>
      </c>
      <c r="H61">
        <f>IF(N('2 Equipe'!C31)=0,"",IF('2 Equipe'!F31&lt;&gt;"",'2 Equipe'!F31,IF(OR('2 Equipe'!E31="",'2 Equipe'!D31="",N('1 Loja'!$B$24)=0),"",'2 Equipe'!E31*'2 Equipe'!D31/'1 Loja'!$B$24)))</f>
        <v/>
      </c>
      <c r="I61">
        <f>IF(N('2 Equipe'!C31)=0,"",IF('2 Equipe'!F31&lt;&gt;"","Sim","Não"))</f>
        <v/>
      </c>
      <c r="J61">
        <f>IF(A61="","",Conferência!D61)</f>
        <v/>
      </c>
      <c r="K61">
        <f>IF(A61="","",Conferência!I61)</f>
        <v/>
      </c>
      <c r="L61">
        <f>IF(A61="","",Conferência!J61)</f>
        <v/>
      </c>
    </row>
    <row r="62">
      <c r="A62">
        <f>IF('2 Equipe'!A32="","",'2 Equipe'!A32)</f>
        <v/>
      </c>
      <c r="B62">
        <f>IF('2 Equipe'!A32="","",'2 Equipe'!B32)</f>
        <v/>
      </c>
      <c r="C62">
        <f>IF('2 Equipe'!E32="","",'2 Equipe'!E32)</f>
        <v/>
      </c>
      <c r="D62">
        <f>IF('2 Equipe'!G32="","",'2 Equipe'!G32)</f>
        <v/>
      </c>
      <c r="E62">
        <f>IF('2 Equipe'!H32="","",'2 Equipe'!H32)</f>
        <v/>
      </c>
      <c r="F62">
        <f>IF('2 Equipe'!A32="","",N('2 Equipe'!C32))</f>
        <v/>
      </c>
      <c r="G62">
        <f>IF(N('2 Equipe'!C32)=0,"",IF('2 Equipe'!D32="","",'2 Equipe'!D32))</f>
        <v/>
      </c>
      <c r="H62">
        <f>IF(N('2 Equipe'!C32)=0,"",IF('2 Equipe'!F32&lt;&gt;"",'2 Equipe'!F32,IF(OR('2 Equipe'!E32="",'2 Equipe'!D32="",N('1 Loja'!$B$24)=0),"",'2 Equipe'!E32*'2 Equipe'!D32/'1 Loja'!$B$24)))</f>
        <v/>
      </c>
      <c r="I62">
        <f>IF(N('2 Equipe'!C32)=0,"",IF('2 Equipe'!F32&lt;&gt;"","Sim","Não"))</f>
        <v/>
      </c>
      <c r="J62">
        <f>IF(A62="","",Conferência!D62)</f>
        <v/>
      </c>
      <c r="K62">
        <f>IF(A62="","",Conferência!I62)</f>
        <v/>
      </c>
      <c r="L62">
        <f>IF(A62="","",Conferência!J62)</f>
        <v/>
      </c>
    </row>
    <row r="63">
      <c r="A63">
        <f>IF('2 Equipe'!A33="","",'2 Equipe'!A33)</f>
        <v/>
      </c>
      <c r="B63">
        <f>IF('2 Equipe'!A33="","",'2 Equipe'!B33)</f>
        <v/>
      </c>
      <c r="C63">
        <f>IF('2 Equipe'!E33="","",'2 Equipe'!E33)</f>
        <v/>
      </c>
      <c r="D63">
        <f>IF('2 Equipe'!G33="","",'2 Equipe'!G33)</f>
        <v/>
      </c>
      <c r="E63">
        <f>IF('2 Equipe'!H33="","",'2 Equipe'!H33)</f>
        <v/>
      </c>
      <c r="F63">
        <f>IF('2 Equipe'!A33="","",N('2 Equipe'!C33))</f>
        <v/>
      </c>
      <c r="G63">
        <f>IF(N('2 Equipe'!C33)=0,"",IF('2 Equipe'!D33="","",'2 Equipe'!D33))</f>
        <v/>
      </c>
      <c r="H63">
        <f>IF(N('2 Equipe'!C33)=0,"",IF('2 Equipe'!F33&lt;&gt;"",'2 Equipe'!F33,IF(OR('2 Equipe'!E33="",'2 Equipe'!D33="",N('1 Loja'!$B$24)=0),"",'2 Equipe'!E33*'2 Equipe'!D33/'1 Loja'!$B$24)))</f>
        <v/>
      </c>
      <c r="I63">
        <f>IF(N('2 Equipe'!C33)=0,"",IF('2 Equipe'!F33&lt;&gt;"","Sim","Não"))</f>
        <v/>
      </c>
      <c r="J63">
        <f>IF(A63="","",Conferência!D63)</f>
        <v/>
      </c>
      <c r="K63">
        <f>IF(A63="","",Conferência!I63)</f>
        <v/>
      </c>
      <c r="L63">
        <f>IF(A63="","",Conferência!J63)</f>
        <v/>
      </c>
    </row>
    <row r="64">
      <c r="A64">
        <f>IF('2 Equipe'!A34="","",'2 Equipe'!A34)</f>
        <v/>
      </c>
      <c r="B64">
        <f>IF('2 Equipe'!A34="","",'2 Equipe'!B34)</f>
        <v/>
      </c>
      <c r="C64">
        <f>IF('2 Equipe'!E34="","",'2 Equipe'!E34)</f>
        <v/>
      </c>
      <c r="D64">
        <f>IF('2 Equipe'!G34="","",'2 Equipe'!G34)</f>
        <v/>
      </c>
      <c r="E64">
        <f>IF('2 Equipe'!H34="","",'2 Equipe'!H34)</f>
        <v/>
      </c>
      <c r="F64">
        <f>IF('2 Equipe'!A34="","",N('2 Equipe'!C34))</f>
        <v/>
      </c>
      <c r="G64">
        <f>IF(N('2 Equipe'!C34)=0,"",IF('2 Equipe'!D34="","",'2 Equipe'!D34))</f>
        <v/>
      </c>
      <c r="H64">
        <f>IF(N('2 Equipe'!C34)=0,"",IF('2 Equipe'!F34&lt;&gt;"",'2 Equipe'!F34,IF(OR('2 Equipe'!E34="",'2 Equipe'!D34="",N('1 Loja'!$B$24)=0),"",'2 Equipe'!E34*'2 Equipe'!D34/'1 Loja'!$B$24)))</f>
        <v/>
      </c>
      <c r="I64">
        <f>IF(N('2 Equipe'!C34)=0,"",IF('2 Equipe'!F34&lt;&gt;"","Sim","Não"))</f>
        <v/>
      </c>
      <c r="J64">
        <f>IF(A64="","",Conferência!D64)</f>
        <v/>
      </c>
      <c r="K64">
        <f>IF(A64="","",Conferência!I64)</f>
        <v/>
      </c>
      <c r="L64">
        <f>IF(A64="","",Conferência!J64)</f>
        <v/>
      </c>
    </row>
    <row r="65">
      <c r="A65">
        <f>IF('2 Equipe'!A35="","",'2 Equipe'!A35)</f>
        <v/>
      </c>
      <c r="B65">
        <f>IF('2 Equipe'!A35="","",'2 Equipe'!B35)</f>
        <v/>
      </c>
      <c r="C65">
        <f>IF('2 Equipe'!E35="","",'2 Equipe'!E35)</f>
        <v/>
      </c>
      <c r="D65">
        <f>IF('2 Equipe'!G35="","",'2 Equipe'!G35)</f>
        <v/>
      </c>
      <c r="E65">
        <f>IF('2 Equipe'!H35="","",'2 Equipe'!H35)</f>
        <v/>
      </c>
      <c r="F65">
        <f>IF('2 Equipe'!A35="","",N('2 Equipe'!C35))</f>
        <v/>
      </c>
      <c r="G65">
        <f>IF(N('2 Equipe'!C35)=0,"",IF('2 Equipe'!D35="","",'2 Equipe'!D35))</f>
        <v/>
      </c>
      <c r="H65">
        <f>IF(N('2 Equipe'!C35)=0,"",IF('2 Equipe'!F35&lt;&gt;"",'2 Equipe'!F35,IF(OR('2 Equipe'!E35="",'2 Equipe'!D35="",N('1 Loja'!$B$24)=0),"",'2 Equipe'!E35*'2 Equipe'!D35/'1 Loja'!$B$24)))</f>
        <v/>
      </c>
      <c r="I65">
        <f>IF(N('2 Equipe'!C35)=0,"",IF('2 Equipe'!F35&lt;&gt;"","Sim","Não"))</f>
        <v/>
      </c>
      <c r="J65">
        <f>IF(A65="","",Conferência!D65)</f>
        <v/>
      </c>
      <c r="K65">
        <f>IF(A65="","",Conferência!I65)</f>
        <v/>
      </c>
      <c r="L65">
        <f>IF(A65="","",Conferência!J65)</f>
        <v/>
      </c>
    </row>
    <row r="66">
      <c r="A66">
        <f>IF('2 Equipe'!A36="","",'2 Equipe'!A36)</f>
        <v/>
      </c>
      <c r="B66">
        <f>IF('2 Equipe'!A36="","",'2 Equipe'!B36)</f>
        <v/>
      </c>
      <c r="C66">
        <f>IF('2 Equipe'!E36="","",'2 Equipe'!E36)</f>
        <v/>
      </c>
      <c r="D66">
        <f>IF('2 Equipe'!G36="","",'2 Equipe'!G36)</f>
        <v/>
      </c>
      <c r="E66">
        <f>IF('2 Equipe'!H36="","",'2 Equipe'!H36)</f>
        <v/>
      </c>
      <c r="F66">
        <f>IF('2 Equipe'!A36="","",N('2 Equipe'!C36))</f>
        <v/>
      </c>
      <c r="G66">
        <f>IF(N('2 Equipe'!C36)=0,"",IF('2 Equipe'!D36="","",'2 Equipe'!D36))</f>
        <v/>
      </c>
      <c r="H66">
        <f>IF(N('2 Equipe'!C36)=0,"",IF('2 Equipe'!F36&lt;&gt;"",'2 Equipe'!F36,IF(OR('2 Equipe'!E36="",'2 Equipe'!D36="",N('1 Loja'!$B$24)=0),"",'2 Equipe'!E36*'2 Equipe'!D36/'1 Loja'!$B$24)))</f>
        <v/>
      </c>
      <c r="I66">
        <f>IF(N('2 Equipe'!C36)=0,"",IF('2 Equipe'!F36&lt;&gt;"","Sim","Não"))</f>
        <v/>
      </c>
      <c r="J66">
        <f>IF(A66="","",Conferência!D66)</f>
        <v/>
      </c>
      <c r="K66">
        <f>IF(A66="","",Conferência!I66)</f>
        <v/>
      </c>
      <c r="L66">
        <f>IF(A66="","",Conferência!J66)</f>
        <v/>
      </c>
    </row>
    <row r="67">
      <c r="A67">
        <f>IF('2 Equipe'!A37="","",'2 Equipe'!A37)</f>
        <v/>
      </c>
      <c r="B67">
        <f>IF('2 Equipe'!A37="","",'2 Equipe'!B37)</f>
        <v/>
      </c>
      <c r="C67">
        <f>IF('2 Equipe'!E37="","",'2 Equipe'!E37)</f>
        <v/>
      </c>
      <c r="D67">
        <f>IF('2 Equipe'!G37="","",'2 Equipe'!G37)</f>
        <v/>
      </c>
      <c r="E67">
        <f>IF('2 Equipe'!H37="","",'2 Equipe'!H37)</f>
        <v/>
      </c>
      <c r="F67">
        <f>IF('2 Equipe'!A37="","",N('2 Equipe'!C37))</f>
        <v/>
      </c>
      <c r="G67">
        <f>IF(N('2 Equipe'!C37)=0,"",IF('2 Equipe'!D37="","",'2 Equipe'!D37))</f>
        <v/>
      </c>
      <c r="H67">
        <f>IF(N('2 Equipe'!C37)=0,"",IF('2 Equipe'!F37&lt;&gt;"",'2 Equipe'!F37,IF(OR('2 Equipe'!E37="",'2 Equipe'!D37="",N('1 Loja'!$B$24)=0),"",'2 Equipe'!E37*'2 Equipe'!D37/'1 Loja'!$B$24)))</f>
        <v/>
      </c>
      <c r="I67">
        <f>IF(N('2 Equipe'!C37)=0,"",IF('2 Equipe'!F37&lt;&gt;"","Sim","Não"))</f>
        <v/>
      </c>
      <c r="J67">
        <f>IF(A67="","",Conferência!D67)</f>
        <v/>
      </c>
      <c r="K67">
        <f>IF(A67="","",Conferência!I67)</f>
        <v/>
      </c>
      <c r="L67">
        <f>IF(A67="","",Conferência!J67)</f>
        <v/>
      </c>
    </row>
    <row r="68">
      <c r="A68">
        <f>IF('2 Equipe'!A38="","",'2 Equipe'!A38)</f>
        <v/>
      </c>
      <c r="B68">
        <f>IF('2 Equipe'!A38="","",'2 Equipe'!B38)</f>
        <v/>
      </c>
      <c r="C68">
        <f>IF('2 Equipe'!E38="","",'2 Equipe'!E38)</f>
        <v/>
      </c>
      <c r="D68">
        <f>IF('2 Equipe'!G38="","",'2 Equipe'!G38)</f>
        <v/>
      </c>
      <c r="E68">
        <f>IF('2 Equipe'!H38="","",'2 Equipe'!H38)</f>
        <v/>
      </c>
      <c r="F68">
        <f>IF('2 Equipe'!A38="","",N('2 Equipe'!C38))</f>
        <v/>
      </c>
      <c r="G68">
        <f>IF(N('2 Equipe'!C38)=0,"",IF('2 Equipe'!D38="","",'2 Equipe'!D38))</f>
        <v/>
      </c>
      <c r="H68">
        <f>IF(N('2 Equipe'!C38)=0,"",IF('2 Equipe'!F38&lt;&gt;"",'2 Equipe'!F38,IF(OR('2 Equipe'!E38="",'2 Equipe'!D38="",N('1 Loja'!$B$24)=0),"",'2 Equipe'!E38*'2 Equipe'!D38/'1 Loja'!$B$24)))</f>
        <v/>
      </c>
      <c r="I68">
        <f>IF(N('2 Equipe'!C38)=0,"",IF('2 Equipe'!F38&lt;&gt;"","Sim","Não"))</f>
        <v/>
      </c>
      <c r="J68">
        <f>IF(A68="","",Conferência!D68)</f>
        <v/>
      </c>
      <c r="K68">
        <f>IF(A68="","",Conferência!I68)</f>
        <v/>
      </c>
      <c r="L68">
        <f>IF(A68="","",Conferência!J68)</f>
        <v/>
      </c>
    </row>
    <row r="69">
      <c r="A69">
        <f>IF('2 Equipe'!A39="","",'2 Equipe'!A39)</f>
        <v/>
      </c>
      <c r="B69">
        <f>IF('2 Equipe'!A39="","",'2 Equipe'!B39)</f>
        <v/>
      </c>
      <c r="C69">
        <f>IF('2 Equipe'!E39="","",'2 Equipe'!E39)</f>
        <v/>
      </c>
      <c r="D69">
        <f>IF('2 Equipe'!G39="","",'2 Equipe'!G39)</f>
        <v/>
      </c>
      <c r="E69">
        <f>IF('2 Equipe'!H39="","",'2 Equipe'!H39)</f>
        <v/>
      </c>
      <c r="F69">
        <f>IF('2 Equipe'!A39="","",N('2 Equipe'!C39))</f>
        <v/>
      </c>
      <c r="G69">
        <f>IF(N('2 Equipe'!C39)=0,"",IF('2 Equipe'!D39="","",'2 Equipe'!D39))</f>
        <v/>
      </c>
      <c r="H69">
        <f>IF(N('2 Equipe'!C39)=0,"",IF('2 Equipe'!F39&lt;&gt;"",'2 Equipe'!F39,IF(OR('2 Equipe'!E39="",'2 Equipe'!D39="",N('1 Loja'!$B$24)=0),"",'2 Equipe'!E39*'2 Equipe'!D39/'1 Loja'!$B$24)))</f>
        <v/>
      </c>
      <c r="I69">
        <f>IF(N('2 Equipe'!C39)=0,"",IF('2 Equipe'!F39&lt;&gt;"","Sim","Não"))</f>
        <v/>
      </c>
      <c r="J69">
        <f>IF(A69="","",Conferência!D69)</f>
        <v/>
      </c>
      <c r="K69">
        <f>IF(A69="","",Conferência!I69)</f>
        <v/>
      </c>
      <c r="L69">
        <f>IF(A69="","",Conferência!J69)</f>
        <v/>
      </c>
    </row>
    <row r="70">
      <c r="A70">
        <f>IF('2 Equipe'!A40="","",'2 Equipe'!A40)</f>
        <v/>
      </c>
      <c r="B70">
        <f>IF('2 Equipe'!A40="","",'2 Equipe'!B40)</f>
        <v/>
      </c>
      <c r="C70">
        <f>IF('2 Equipe'!E40="","",'2 Equipe'!E40)</f>
        <v/>
      </c>
      <c r="D70">
        <f>IF('2 Equipe'!G40="","",'2 Equipe'!G40)</f>
        <v/>
      </c>
      <c r="E70">
        <f>IF('2 Equipe'!H40="","",'2 Equipe'!H40)</f>
        <v/>
      </c>
      <c r="F70">
        <f>IF('2 Equipe'!A40="","",N('2 Equipe'!C40))</f>
        <v/>
      </c>
      <c r="G70">
        <f>IF(N('2 Equipe'!C40)=0,"",IF('2 Equipe'!D40="","",'2 Equipe'!D40))</f>
        <v/>
      </c>
      <c r="H70">
        <f>IF(N('2 Equipe'!C40)=0,"",IF('2 Equipe'!F40&lt;&gt;"",'2 Equipe'!F40,IF(OR('2 Equipe'!E40="",'2 Equipe'!D40="",N('1 Loja'!$B$24)=0),"",'2 Equipe'!E40*'2 Equipe'!D40/'1 Loja'!$B$24)))</f>
        <v/>
      </c>
      <c r="I70">
        <f>IF(N('2 Equipe'!C40)=0,"",IF('2 Equipe'!F40&lt;&gt;"","Sim","Não"))</f>
        <v/>
      </c>
      <c r="J70">
        <f>IF(A70="","",Conferência!D70)</f>
        <v/>
      </c>
      <c r="K70">
        <f>IF(A70="","",Conferência!I70)</f>
        <v/>
      </c>
      <c r="L70">
        <f>IF(A70="","",Conferência!J70)</f>
        <v/>
      </c>
    </row>
    <row r="71">
      <c r="A71">
        <f>IF('2 Equipe'!A41="","",'2 Equipe'!A41)</f>
        <v/>
      </c>
      <c r="B71">
        <f>IF('2 Equipe'!A41="","",'2 Equipe'!B41)</f>
        <v/>
      </c>
      <c r="C71">
        <f>IF('2 Equipe'!E41="","",'2 Equipe'!E41)</f>
        <v/>
      </c>
      <c r="D71">
        <f>IF('2 Equipe'!G41="","",'2 Equipe'!G41)</f>
        <v/>
      </c>
      <c r="E71">
        <f>IF('2 Equipe'!H41="","",'2 Equipe'!H41)</f>
        <v/>
      </c>
      <c r="F71">
        <f>IF('2 Equipe'!A41="","",N('2 Equipe'!C41))</f>
        <v/>
      </c>
      <c r="G71">
        <f>IF(N('2 Equipe'!C41)=0,"",IF('2 Equipe'!D41="","",'2 Equipe'!D41))</f>
        <v/>
      </c>
      <c r="H71">
        <f>IF(N('2 Equipe'!C41)=0,"",IF('2 Equipe'!F41&lt;&gt;"",'2 Equipe'!F41,IF(OR('2 Equipe'!E41="",'2 Equipe'!D41="",N('1 Loja'!$B$24)=0),"",'2 Equipe'!E41*'2 Equipe'!D41/'1 Loja'!$B$24)))</f>
        <v/>
      </c>
      <c r="I71">
        <f>IF(N('2 Equipe'!C41)=0,"",IF('2 Equipe'!F41&lt;&gt;"","Sim","Não"))</f>
        <v/>
      </c>
      <c r="J71">
        <f>IF(A71="","",Conferência!D71)</f>
        <v/>
      </c>
      <c r="K71">
        <f>IF(A71="","",Conferência!I71)</f>
        <v/>
      </c>
      <c r="L71">
        <f>IF(A71="","",Conferência!J71)</f>
        <v/>
      </c>
    </row>
    <row r="72">
      <c r="A72">
        <f>IF('2 Equipe'!A42="","",'2 Equipe'!A42)</f>
        <v/>
      </c>
      <c r="B72">
        <f>IF('2 Equipe'!A42="","",'2 Equipe'!B42)</f>
        <v/>
      </c>
      <c r="C72">
        <f>IF('2 Equipe'!E42="","",'2 Equipe'!E42)</f>
        <v/>
      </c>
      <c r="D72">
        <f>IF('2 Equipe'!G42="","",'2 Equipe'!G42)</f>
        <v/>
      </c>
      <c r="E72">
        <f>IF('2 Equipe'!H42="","",'2 Equipe'!H42)</f>
        <v/>
      </c>
      <c r="F72">
        <f>IF('2 Equipe'!A42="","",N('2 Equipe'!C42))</f>
        <v/>
      </c>
      <c r="G72">
        <f>IF(N('2 Equipe'!C42)=0,"",IF('2 Equipe'!D42="","",'2 Equipe'!D42))</f>
        <v/>
      </c>
      <c r="H72">
        <f>IF(N('2 Equipe'!C42)=0,"",IF('2 Equipe'!F42&lt;&gt;"",'2 Equipe'!F42,IF(OR('2 Equipe'!E42="",'2 Equipe'!D42="",N('1 Loja'!$B$24)=0),"",'2 Equipe'!E42*'2 Equipe'!D42/'1 Loja'!$B$24)))</f>
        <v/>
      </c>
      <c r="I72">
        <f>IF(N('2 Equipe'!C42)=0,"",IF('2 Equipe'!F42&lt;&gt;"","Sim","Não"))</f>
        <v/>
      </c>
      <c r="J72">
        <f>IF(A72="","",Conferência!D72)</f>
        <v/>
      </c>
      <c r="K72">
        <f>IF(A72="","",Conferência!I72)</f>
        <v/>
      </c>
      <c r="L72">
        <f>IF(A72="","",Conferência!J72)</f>
        <v/>
      </c>
    </row>
    <row r="73">
      <c r="A73">
        <f>IF('2 Equipe'!A43="","",'2 Equipe'!A43)</f>
        <v/>
      </c>
      <c r="B73">
        <f>IF('2 Equipe'!A43="","",'2 Equipe'!B43)</f>
        <v/>
      </c>
      <c r="C73">
        <f>IF('2 Equipe'!E43="","",'2 Equipe'!E43)</f>
        <v/>
      </c>
      <c r="D73">
        <f>IF('2 Equipe'!G43="","",'2 Equipe'!G43)</f>
        <v/>
      </c>
      <c r="E73">
        <f>IF('2 Equipe'!H43="","",'2 Equipe'!H43)</f>
        <v/>
      </c>
      <c r="F73">
        <f>IF('2 Equipe'!A43="","",N('2 Equipe'!C43))</f>
        <v/>
      </c>
      <c r="G73">
        <f>IF(N('2 Equipe'!C43)=0,"",IF('2 Equipe'!D43="","",'2 Equipe'!D43))</f>
        <v/>
      </c>
      <c r="H73">
        <f>IF(N('2 Equipe'!C43)=0,"",IF('2 Equipe'!F43&lt;&gt;"",'2 Equipe'!F43,IF(OR('2 Equipe'!E43="",'2 Equipe'!D43="",N('1 Loja'!$B$24)=0),"",'2 Equipe'!E43*'2 Equipe'!D43/'1 Loja'!$B$24)))</f>
        <v/>
      </c>
      <c r="I73">
        <f>IF(N('2 Equipe'!C43)=0,"",IF('2 Equipe'!F43&lt;&gt;"","Sim","Não"))</f>
        <v/>
      </c>
      <c r="J73">
        <f>IF(A73="","",Conferência!D73)</f>
        <v/>
      </c>
      <c r="K73">
        <f>IF(A73="","",Conferência!I73)</f>
        <v/>
      </c>
      <c r="L73">
        <f>IF(A73="","",Conferência!J73)</f>
        <v/>
      </c>
    </row>
    <row r="74">
      <c r="A74">
        <f>IF('2 Equipe'!A44="","",'2 Equipe'!A44)</f>
        <v/>
      </c>
      <c r="B74">
        <f>IF('2 Equipe'!A44="","",'2 Equipe'!B44)</f>
        <v/>
      </c>
      <c r="C74">
        <f>IF('2 Equipe'!E44="","",'2 Equipe'!E44)</f>
        <v/>
      </c>
      <c r="D74">
        <f>IF('2 Equipe'!G44="","",'2 Equipe'!G44)</f>
        <v/>
      </c>
      <c r="E74">
        <f>IF('2 Equipe'!H44="","",'2 Equipe'!H44)</f>
        <v/>
      </c>
      <c r="F74">
        <f>IF('2 Equipe'!A44="","",N('2 Equipe'!C44))</f>
        <v/>
      </c>
      <c r="G74">
        <f>IF(N('2 Equipe'!C44)=0,"",IF('2 Equipe'!D44="","",'2 Equipe'!D44))</f>
        <v/>
      </c>
      <c r="H74">
        <f>IF(N('2 Equipe'!C44)=0,"",IF('2 Equipe'!F44&lt;&gt;"",'2 Equipe'!F44,IF(OR('2 Equipe'!E44="",'2 Equipe'!D44="",N('1 Loja'!$B$24)=0),"",'2 Equipe'!E44*'2 Equipe'!D44/'1 Loja'!$B$24)))</f>
        <v/>
      </c>
      <c r="I74">
        <f>IF(N('2 Equipe'!C44)=0,"",IF('2 Equipe'!F44&lt;&gt;"","Sim","Não"))</f>
        <v/>
      </c>
      <c r="J74">
        <f>IF(A74="","",Conferência!D74)</f>
        <v/>
      </c>
      <c r="K74">
        <f>IF(A74="","",Conferência!I74)</f>
        <v/>
      </c>
      <c r="L74">
        <f>IF(A74="","",Conferência!J74)</f>
        <v/>
      </c>
    </row>
    <row r="75">
      <c r="A75">
        <f>IF('2 Equipe'!A45="","",'2 Equipe'!A45)</f>
        <v/>
      </c>
      <c r="B75">
        <f>IF('2 Equipe'!A45="","",'2 Equipe'!B45)</f>
        <v/>
      </c>
      <c r="C75">
        <f>IF('2 Equipe'!E45="","",'2 Equipe'!E45)</f>
        <v/>
      </c>
      <c r="D75">
        <f>IF('2 Equipe'!G45="","",'2 Equipe'!G45)</f>
        <v/>
      </c>
      <c r="E75">
        <f>IF('2 Equipe'!H45="","",'2 Equipe'!H45)</f>
        <v/>
      </c>
      <c r="F75">
        <f>IF('2 Equipe'!A45="","",N('2 Equipe'!C45))</f>
        <v/>
      </c>
      <c r="G75">
        <f>IF(N('2 Equipe'!C45)=0,"",IF('2 Equipe'!D45="","",'2 Equipe'!D45))</f>
        <v/>
      </c>
      <c r="H75">
        <f>IF(N('2 Equipe'!C45)=0,"",IF('2 Equipe'!F45&lt;&gt;"",'2 Equipe'!F45,IF(OR('2 Equipe'!E45="",'2 Equipe'!D45="",N('1 Loja'!$B$24)=0),"",'2 Equipe'!E45*'2 Equipe'!D45/'1 Loja'!$B$24)))</f>
        <v/>
      </c>
      <c r="I75">
        <f>IF(N('2 Equipe'!C45)=0,"",IF('2 Equipe'!F45&lt;&gt;"","Sim","Não"))</f>
        <v/>
      </c>
      <c r="J75">
        <f>IF(A75="","",Conferência!D75)</f>
        <v/>
      </c>
      <c r="K75">
        <f>IF(A75="","",Conferência!I75)</f>
        <v/>
      </c>
      <c r="L75">
        <f>IF(A75="","",Conferência!J75)</f>
        <v/>
      </c>
    </row>
    <row r="76">
      <c r="A76">
        <f>IF('2 Equipe'!A46="","",'2 Equipe'!A46)</f>
        <v/>
      </c>
      <c r="B76">
        <f>IF('2 Equipe'!A46="","",'2 Equipe'!B46)</f>
        <v/>
      </c>
      <c r="C76">
        <f>IF('2 Equipe'!E46="","",'2 Equipe'!E46)</f>
        <v/>
      </c>
      <c r="D76">
        <f>IF('2 Equipe'!G46="","",'2 Equipe'!G46)</f>
        <v/>
      </c>
      <c r="E76">
        <f>IF('2 Equipe'!H46="","",'2 Equipe'!H46)</f>
        <v/>
      </c>
      <c r="F76">
        <f>IF('2 Equipe'!A46="","",N('2 Equipe'!C46))</f>
        <v/>
      </c>
      <c r="G76">
        <f>IF(N('2 Equipe'!C46)=0,"",IF('2 Equipe'!D46="","",'2 Equipe'!D46))</f>
        <v/>
      </c>
      <c r="H76">
        <f>IF(N('2 Equipe'!C46)=0,"",IF('2 Equipe'!F46&lt;&gt;"",'2 Equipe'!F46,IF(OR('2 Equipe'!E46="",'2 Equipe'!D46="",N('1 Loja'!$B$24)=0),"",'2 Equipe'!E46*'2 Equipe'!D46/'1 Loja'!$B$24)))</f>
        <v/>
      </c>
      <c r="I76">
        <f>IF(N('2 Equipe'!C46)=0,"",IF('2 Equipe'!F46&lt;&gt;"","Sim","Não"))</f>
        <v/>
      </c>
      <c r="J76">
        <f>IF(A76="","",Conferência!D76)</f>
        <v/>
      </c>
      <c r="K76">
        <f>IF(A76="","",Conferência!I76)</f>
        <v/>
      </c>
      <c r="L76">
        <f>IF(A76="","",Conferência!J76)</f>
        <v/>
      </c>
    </row>
    <row r="77">
      <c r="A77">
        <f>IF('2 Equipe'!A47="","",'2 Equipe'!A47)</f>
        <v/>
      </c>
      <c r="B77">
        <f>IF('2 Equipe'!A47="","",'2 Equipe'!B47)</f>
        <v/>
      </c>
      <c r="C77">
        <f>IF('2 Equipe'!E47="","",'2 Equipe'!E47)</f>
        <v/>
      </c>
      <c r="D77">
        <f>IF('2 Equipe'!G47="","",'2 Equipe'!G47)</f>
        <v/>
      </c>
      <c r="E77">
        <f>IF('2 Equipe'!H47="","",'2 Equipe'!H47)</f>
        <v/>
      </c>
      <c r="F77">
        <f>IF('2 Equipe'!A47="","",N('2 Equipe'!C47))</f>
        <v/>
      </c>
      <c r="G77">
        <f>IF(N('2 Equipe'!C47)=0,"",IF('2 Equipe'!D47="","",'2 Equipe'!D47))</f>
        <v/>
      </c>
      <c r="H77">
        <f>IF(N('2 Equipe'!C47)=0,"",IF('2 Equipe'!F47&lt;&gt;"",'2 Equipe'!F47,IF(OR('2 Equipe'!E47="",'2 Equipe'!D47="",N('1 Loja'!$B$24)=0),"",'2 Equipe'!E47*'2 Equipe'!D47/'1 Loja'!$B$24)))</f>
        <v/>
      </c>
      <c r="I77">
        <f>IF(N('2 Equipe'!C47)=0,"",IF('2 Equipe'!F47&lt;&gt;"","Sim","Não"))</f>
        <v/>
      </c>
      <c r="J77">
        <f>IF(A77="","",Conferência!D77)</f>
        <v/>
      </c>
      <c r="K77">
        <f>IF(A77="","",Conferência!I77)</f>
        <v/>
      </c>
      <c r="L77">
        <f>IF(A77="","",Conferência!J77)</f>
        <v/>
      </c>
    </row>
    <row r="79">
      <c r="A79" s="15" t="inlineStr">
        <is>
          <t>POLIVALENCIA</t>
        </is>
      </c>
    </row>
    <row r="80">
      <c r="A80" s="15" t="inlineStr">
        <is>
          <t>origem</t>
        </is>
      </c>
      <c r="B80" s="15" t="inlineStr">
        <is>
          <t>destino</t>
        </is>
      </c>
    </row>
    <row r="81">
      <c r="A81">
        <f>IF('1 Loja'!A40="","",'1 Loja'!A40)</f>
        <v/>
      </c>
      <c r="B81">
        <f>IF('1 Loja'!B40="","",'1 Loja'!B40)</f>
        <v/>
      </c>
    </row>
    <row r="82">
      <c r="A82">
        <f>IF('1 Loja'!A41="","",'1 Loja'!A41)</f>
        <v/>
      </c>
      <c r="B82">
        <f>IF('1 Loja'!B41="","",'1 Loja'!B41)</f>
        <v/>
      </c>
    </row>
    <row r="83">
      <c r="A83">
        <f>IF('1 Loja'!A42="","",'1 Loja'!A42)</f>
        <v/>
      </c>
      <c r="B83">
        <f>IF('1 Loja'!B42="","",'1 Loja'!B42)</f>
        <v/>
      </c>
    </row>
    <row r="84">
      <c r="A84">
        <f>IF('1 Loja'!A43="","",'1 Loja'!A43)</f>
        <v/>
      </c>
      <c r="B84">
        <f>IF('1 Loja'!B43="","",'1 Loja'!B43)</f>
        <v/>
      </c>
    </row>
    <row r="85">
      <c r="A85">
        <f>IF('1 Loja'!A44="","",'1 Loja'!A44)</f>
        <v/>
      </c>
      <c r="B85">
        <f>IF('1 Loja'!B44="","",'1 Loja'!B44)</f>
        <v/>
      </c>
    </row>
    <row r="87">
      <c r="A87" s="15" t="inlineStr">
        <is>
          <t>DEMANDA</t>
        </is>
      </c>
    </row>
    <row r="88">
      <c r="A88" s="15" t="inlineStr">
        <is>
          <t>setor</t>
        </is>
      </c>
      <c r="B88" s="15" t="inlineStr">
        <is>
          <t>dia</t>
        </is>
      </c>
      <c r="C88" s="15" t="inlineStr">
        <is>
          <t>hora</t>
        </is>
      </c>
      <c r="D88" s="15" t="inlineStr">
        <is>
          <t>demanda</t>
        </is>
      </c>
    </row>
    <row r="89">
      <c r="A89">
        <f>'4 Demanda por hora'!$A$6</f>
        <v/>
      </c>
      <c r="B89">
        <f>'4 Demanda por hora'!$B$6</f>
        <v/>
      </c>
      <c r="C89" t="n">
        <v>0</v>
      </c>
      <c r="D89">
        <f>'4 Demanda por hora'!C6</f>
        <v/>
      </c>
    </row>
    <row r="90">
      <c r="A90">
        <f>'4 Demanda por hora'!$A$6</f>
        <v/>
      </c>
      <c r="B90">
        <f>'4 Demanda por hora'!$B$6</f>
        <v/>
      </c>
      <c r="C90" t="n">
        <v>1</v>
      </c>
      <c r="D90">
        <f>'4 Demanda por hora'!D6</f>
        <v/>
      </c>
    </row>
    <row r="91">
      <c r="A91">
        <f>'4 Demanda por hora'!$A$6</f>
        <v/>
      </c>
      <c r="B91">
        <f>'4 Demanda por hora'!$B$6</f>
        <v/>
      </c>
      <c r="C91" t="n">
        <v>2</v>
      </c>
      <c r="D91">
        <f>'4 Demanda por hora'!E6</f>
        <v/>
      </c>
    </row>
    <row r="92">
      <c r="A92">
        <f>'4 Demanda por hora'!$A$6</f>
        <v/>
      </c>
      <c r="B92">
        <f>'4 Demanda por hora'!$B$6</f>
        <v/>
      </c>
      <c r="C92" t="n">
        <v>3</v>
      </c>
      <c r="D92">
        <f>'4 Demanda por hora'!F6</f>
        <v/>
      </c>
    </row>
    <row r="93">
      <c r="A93">
        <f>'4 Demanda por hora'!$A$6</f>
        <v/>
      </c>
      <c r="B93">
        <f>'4 Demanda por hora'!$B$6</f>
        <v/>
      </c>
      <c r="C93" t="n">
        <v>4</v>
      </c>
      <c r="D93">
        <f>'4 Demanda por hora'!G6</f>
        <v/>
      </c>
    </row>
    <row r="94">
      <c r="A94">
        <f>'4 Demanda por hora'!$A$6</f>
        <v/>
      </c>
      <c r="B94">
        <f>'4 Demanda por hora'!$B$6</f>
        <v/>
      </c>
      <c r="C94" t="n">
        <v>5</v>
      </c>
      <c r="D94">
        <f>'4 Demanda por hora'!H6</f>
        <v/>
      </c>
    </row>
    <row r="95">
      <c r="A95">
        <f>'4 Demanda por hora'!$A$6</f>
        <v/>
      </c>
      <c r="B95">
        <f>'4 Demanda por hora'!$B$6</f>
        <v/>
      </c>
      <c r="C95" t="n">
        <v>6</v>
      </c>
      <c r="D95">
        <f>'4 Demanda por hora'!I6</f>
        <v/>
      </c>
    </row>
    <row r="96">
      <c r="A96">
        <f>'4 Demanda por hora'!$A$6</f>
        <v/>
      </c>
      <c r="B96">
        <f>'4 Demanda por hora'!$B$6</f>
        <v/>
      </c>
      <c r="C96" t="n">
        <v>7</v>
      </c>
      <c r="D96">
        <f>'4 Demanda por hora'!J6</f>
        <v/>
      </c>
    </row>
    <row r="97">
      <c r="A97">
        <f>'4 Demanda por hora'!$A$6</f>
        <v/>
      </c>
      <c r="B97">
        <f>'4 Demanda por hora'!$B$6</f>
        <v/>
      </c>
      <c r="C97" t="n">
        <v>8</v>
      </c>
      <c r="D97">
        <f>'4 Demanda por hora'!K6</f>
        <v/>
      </c>
    </row>
    <row r="98">
      <c r="A98">
        <f>'4 Demanda por hora'!$A$6</f>
        <v/>
      </c>
      <c r="B98">
        <f>'4 Demanda por hora'!$B$6</f>
        <v/>
      </c>
      <c r="C98" t="n">
        <v>9</v>
      </c>
      <c r="D98">
        <f>'4 Demanda por hora'!L6</f>
        <v/>
      </c>
    </row>
    <row r="99">
      <c r="A99">
        <f>'4 Demanda por hora'!$A$6</f>
        <v/>
      </c>
      <c r="B99">
        <f>'4 Demanda por hora'!$B$6</f>
        <v/>
      </c>
      <c r="C99" t="n">
        <v>10</v>
      </c>
      <c r="D99">
        <f>'4 Demanda por hora'!M6</f>
        <v/>
      </c>
    </row>
    <row r="100">
      <c r="A100">
        <f>'4 Demanda por hora'!$A$6</f>
        <v/>
      </c>
      <c r="B100">
        <f>'4 Demanda por hora'!$B$6</f>
        <v/>
      </c>
      <c r="C100" t="n">
        <v>11</v>
      </c>
      <c r="D100">
        <f>'4 Demanda por hora'!N6</f>
        <v/>
      </c>
    </row>
    <row r="101">
      <c r="A101">
        <f>'4 Demanda por hora'!$A$6</f>
        <v/>
      </c>
      <c r="B101">
        <f>'4 Demanda por hora'!$B$6</f>
        <v/>
      </c>
      <c r="C101" t="n">
        <v>12</v>
      </c>
      <c r="D101">
        <f>'4 Demanda por hora'!O6</f>
        <v/>
      </c>
    </row>
    <row r="102">
      <c r="A102">
        <f>'4 Demanda por hora'!$A$6</f>
        <v/>
      </c>
      <c r="B102">
        <f>'4 Demanda por hora'!$B$6</f>
        <v/>
      </c>
      <c r="C102" t="n">
        <v>13</v>
      </c>
      <c r="D102">
        <f>'4 Demanda por hora'!P6</f>
        <v/>
      </c>
    </row>
    <row r="103">
      <c r="A103">
        <f>'4 Demanda por hora'!$A$6</f>
        <v/>
      </c>
      <c r="B103">
        <f>'4 Demanda por hora'!$B$6</f>
        <v/>
      </c>
      <c r="C103" t="n">
        <v>14</v>
      </c>
      <c r="D103">
        <f>'4 Demanda por hora'!Q6</f>
        <v/>
      </c>
    </row>
    <row r="104">
      <c r="A104">
        <f>'4 Demanda por hora'!$A$6</f>
        <v/>
      </c>
      <c r="B104">
        <f>'4 Demanda por hora'!$B$6</f>
        <v/>
      </c>
      <c r="C104" t="n">
        <v>15</v>
      </c>
      <c r="D104">
        <f>'4 Demanda por hora'!R6</f>
        <v/>
      </c>
    </row>
    <row r="105">
      <c r="A105">
        <f>'4 Demanda por hora'!$A$6</f>
        <v/>
      </c>
      <c r="B105">
        <f>'4 Demanda por hora'!$B$6</f>
        <v/>
      </c>
      <c r="C105" t="n">
        <v>16</v>
      </c>
      <c r="D105">
        <f>'4 Demanda por hora'!S6</f>
        <v/>
      </c>
    </row>
    <row r="106">
      <c r="A106">
        <f>'4 Demanda por hora'!$A$6</f>
        <v/>
      </c>
      <c r="B106">
        <f>'4 Demanda por hora'!$B$6</f>
        <v/>
      </c>
      <c r="C106" t="n">
        <v>17</v>
      </c>
      <c r="D106">
        <f>'4 Demanda por hora'!T6</f>
        <v/>
      </c>
    </row>
    <row r="107">
      <c r="A107">
        <f>'4 Demanda por hora'!$A$6</f>
        <v/>
      </c>
      <c r="B107">
        <f>'4 Demanda por hora'!$B$6</f>
        <v/>
      </c>
      <c r="C107" t="n">
        <v>18</v>
      </c>
      <c r="D107">
        <f>'4 Demanda por hora'!U6</f>
        <v/>
      </c>
    </row>
    <row r="108">
      <c r="A108">
        <f>'4 Demanda por hora'!$A$6</f>
        <v/>
      </c>
      <c r="B108">
        <f>'4 Demanda por hora'!$B$6</f>
        <v/>
      </c>
      <c r="C108" t="n">
        <v>19</v>
      </c>
      <c r="D108">
        <f>'4 Demanda por hora'!V6</f>
        <v/>
      </c>
    </row>
    <row r="109">
      <c r="A109">
        <f>'4 Demanda por hora'!$A$6</f>
        <v/>
      </c>
      <c r="B109">
        <f>'4 Demanda por hora'!$B$6</f>
        <v/>
      </c>
      <c r="C109" t="n">
        <v>20</v>
      </c>
      <c r="D109">
        <f>'4 Demanda por hora'!W6</f>
        <v/>
      </c>
    </row>
    <row r="110">
      <c r="A110">
        <f>'4 Demanda por hora'!$A$6</f>
        <v/>
      </c>
      <c r="B110">
        <f>'4 Demanda por hora'!$B$6</f>
        <v/>
      </c>
      <c r="C110" t="n">
        <v>21</v>
      </c>
      <c r="D110">
        <f>'4 Demanda por hora'!X6</f>
        <v/>
      </c>
    </row>
    <row r="111">
      <c r="A111">
        <f>'4 Demanda por hora'!$A$6</f>
        <v/>
      </c>
      <c r="B111">
        <f>'4 Demanda por hora'!$B$6</f>
        <v/>
      </c>
      <c r="C111" t="n">
        <v>22</v>
      </c>
      <c r="D111">
        <f>'4 Demanda por hora'!Y6</f>
        <v/>
      </c>
    </row>
    <row r="112">
      <c r="A112">
        <f>'4 Demanda por hora'!$A$6</f>
        <v/>
      </c>
      <c r="B112">
        <f>'4 Demanda por hora'!$B$6</f>
        <v/>
      </c>
      <c r="C112" t="n">
        <v>23</v>
      </c>
      <c r="D112">
        <f>'4 Demanda por hora'!Z6</f>
        <v/>
      </c>
    </row>
    <row r="113">
      <c r="A113">
        <f>'4 Demanda por hora'!$A$7</f>
        <v/>
      </c>
      <c r="B113">
        <f>'4 Demanda por hora'!$B$7</f>
        <v/>
      </c>
      <c r="C113" t="n">
        <v>0</v>
      </c>
      <c r="D113">
        <f>'4 Demanda por hora'!C7</f>
        <v/>
      </c>
    </row>
    <row r="114">
      <c r="A114">
        <f>'4 Demanda por hora'!$A$7</f>
        <v/>
      </c>
      <c r="B114">
        <f>'4 Demanda por hora'!$B$7</f>
        <v/>
      </c>
      <c r="C114" t="n">
        <v>1</v>
      </c>
      <c r="D114">
        <f>'4 Demanda por hora'!D7</f>
        <v/>
      </c>
    </row>
    <row r="115">
      <c r="A115">
        <f>'4 Demanda por hora'!$A$7</f>
        <v/>
      </c>
      <c r="B115">
        <f>'4 Demanda por hora'!$B$7</f>
        <v/>
      </c>
      <c r="C115" t="n">
        <v>2</v>
      </c>
      <c r="D115">
        <f>'4 Demanda por hora'!E7</f>
        <v/>
      </c>
    </row>
    <row r="116">
      <c r="A116">
        <f>'4 Demanda por hora'!$A$7</f>
        <v/>
      </c>
      <c r="B116">
        <f>'4 Demanda por hora'!$B$7</f>
        <v/>
      </c>
      <c r="C116" t="n">
        <v>3</v>
      </c>
      <c r="D116">
        <f>'4 Demanda por hora'!F7</f>
        <v/>
      </c>
    </row>
    <row r="117">
      <c r="A117">
        <f>'4 Demanda por hora'!$A$7</f>
        <v/>
      </c>
      <c r="B117">
        <f>'4 Demanda por hora'!$B$7</f>
        <v/>
      </c>
      <c r="C117" t="n">
        <v>4</v>
      </c>
      <c r="D117">
        <f>'4 Demanda por hora'!G7</f>
        <v/>
      </c>
    </row>
    <row r="118">
      <c r="A118">
        <f>'4 Demanda por hora'!$A$7</f>
        <v/>
      </c>
      <c r="B118">
        <f>'4 Demanda por hora'!$B$7</f>
        <v/>
      </c>
      <c r="C118" t="n">
        <v>5</v>
      </c>
      <c r="D118">
        <f>'4 Demanda por hora'!H7</f>
        <v/>
      </c>
    </row>
    <row r="119">
      <c r="A119">
        <f>'4 Demanda por hora'!$A$7</f>
        <v/>
      </c>
      <c r="B119">
        <f>'4 Demanda por hora'!$B$7</f>
        <v/>
      </c>
      <c r="C119" t="n">
        <v>6</v>
      </c>
      <c r="D119">
        <f>'4 Demanda por hora'!I7</f>
        <v/>
      </c>
    </row>
    <row r="120">
      <c r="A120">
        <f>'4 Demanda por hora'!$A$7</f>
        <v/>
      </c>
      <c r="B120">
        <f>'4 Demanda por hora'!$B$7</f>
        <v/>
      </c>
      <c r="C120" t="n">
        <v>7</v>
      </c>
      <c r="D120">
        <f>'4 Demanda por hora'!J7</f>
        <v/>
      </c>
    </row>
    <row r="121">
      <c r="A121">
        <f>'4 Demanda por hora'!$A$7</f>
        <v/>
      </c>
      <c r="B121">
        <f>'4 Demanda por hora'!$B$7</f>
        <v/>
      </c>
      <c r="C121" t="n">
        <v>8</v>
      </c>
      <c r="D121">
        <f>'4 Demanda por hora'!K7</f>
        <v/>
      </c>
    </row>
    <row r="122">
      <c r="A122">
        <f>'4 Demanda por hora'!$A$7</f>
        <v/>
      </c>
      <c r="B122">
        <f>'4 Demanda por hora'!$B$7</f>
        <v/>
      </c>
      <c r="C122" t="n">
        <v>9</v>
      </c>
      <c r="D122">
        <f>'4 Demanda por hora'!L7</f>
        <v/>
      </c>
    </row>
    <row r="123">
      <c r="A123">
        <f>'4 Demanda por hora'!$A$7</f>
        <v/>
      </c>
      <c r="B123">
        <f>'4 Demanda por hora'!$B$7</f>
        <v/>
      </c>
      <c r="C123" t="n">
        <v>10</v>
      </c>
      <c r="D123">
        <f>'4 Demanda por hora'!M7</f>
        <v/>
      </c>
    </row>
    <row r="124">
      <c r="A124">
        <f>'4 Demanda por hora'!$A$7</f>
        <v/>
      </c>
      <c r="B124">
        <f>'4 Demanda por hora'!$B$7</f>
        <v/>
      </c>
      <c r="C124" t="n">
        <v>11</v>
      </c>
      <c r="D124">
        <f>'4 Demanda por hora'!N7</f>
        <v/>
      </c>
    </row>
    <row r="125">
      <c r="A125">
        <f>'4 Demanda por hora'!$A$7</f>
        <v/>
      </c>
      <c r="B125">
        <f>'4 Demanda por hora'!$B$7</f>
        <v/>
      </c>
      <c r="C125" t="n">
        <v>12</v>
      </c>
      <c r="D125">
        <f>'4 Demanda por hora'!O7</f>
        <v/>
      </c>
    </row>
    <row r="126">
      <c r="A126">
        <f>'4 Demanda por hora'!$A$7</f>
        <v/>
      </c>
      <c r="B126">
        <f>'4 Demanda por hora'!$B$7</f>
        <v/>
      </c>
      <c r="C126" t="n">
        <v>13</v>
      </c>
      <c r="D126">
        <f>'4 Demanda por hora'!P7</f>
        <v/>
      </c>
    </row>
    <row r="127">
      <c r="A127">
        <f>'4 Demanda por hora'!$A$7</f>
        <v/>
      </c>
      <c r="B127">
        <f>'4 Demanda por hora'!$B$7</f>
        <v/>
      </c>
      <c r="C127" t="n">
        <v>14</v>
      </c>
      <c r="D127">
        <f>'4 Demanda por hora'!Q7</f>
        <v/>
      </c>
    </row>
    <row r="128">
      <c r="A128">
        <f>'4 Demanda por hora'!$A$7</f>
        <v/>
      </c>
      <c r="B128">
        <f>'4 Demanda por hora'!$B$7</f>
        <v/>
      </c>
      <c r="C128" t="n">
        <v>15</v>
      </c>
      <c r="D128">
        <f>'4 Demanda por hora'!R7</f>
        <v/>
      </c>
    </row>
    <row r="129">
      <c r="A129">
        <f>'4 Demanda por hora'!$A$7</f>
        <v/>
      </c>
      <c r="B129">
        <f>'4 Demanda por hora'!$B$7</f>
        <v/>
      </c>
      <c r="C129" t="n">
        <v>16</v>
      </c>
      <c r="D129">
        <f>'4 Demanda por hora'!S7</f>
        <v/>
      </c>
    </row>
    <row r="130">
      <c r="A130">
        <f>'4 Demanda por hora'!$A$7</f>
        <v/>
      </c>
      <c r="B130">
        <f>'4 Demanda por hora'!$B$7</f>
        <v/>
      </c>
      <c r="C130" t="n">
        <v>17</v>
      </c>
      <c r="D130">
        <f>'4 Demanda por hora'!T7</f>
        <v/>
      </c>
    </row>
    <row r="131">
      <c r="A131">
        <f>'4 Demanda por hora'!$A$7</f>
        <v/>
      </c>
      <c r="B131">
        <f>'4 Demanda por hora'!$B$7</f>
        <v/>
      </c>
      <c r="C131" t="n">
        <v>18</v>
      </c>
      <c r="D131">
        <f>'4 Demanda por hora'!U7</f>
        <v/>
      </c>
    </row>
    <row r="132">
      <c r="A132">
        <f>'4 Demanda por hora'!$A$7</f>
        <v/>
      </c>
      <c r="B132">
        <f>'4 Demanda por hora'!$B$7</f>
        <v/>
      </c>
      <c r="C132" t="n">
        <v>19</v>
      </c>
      <c r="D132">
        <f>'4 Demanda por hora'!V7</f>
        <v/>
      </c>
    </row>
    <row r="133">
      <c r="A133">
        <f>'4 Demanda por hora'!$A$7</f>
        <v/>
      </c>
      <c r="B133">
        <f>'4 Demanda por hora'!$B$7</f>
        <v/>
      </c>
      <c r="C133" t="n">
        <v>20</v>
      </c>
      <c r="D133">
        <f>'4 Demanda por hora'!W7</f>
        <v/>
      </c>
    </row>
    <row r="134">
      <c r="A134">
        <f>'4 Demanda por hora'!$A$7</f>
        <v/>
      </c>
      <c r="B134">
        <f>'4 Demanda por hora'!$B$7</f>
        <v/>
      </c>
      <c r="C134" t="n">
        <v>21</v>
      </c>
      <c r="D134">
        <f>'4 Demanda por hora'!X7</f>
        <v/>
      </c>
    </row>
    <row r="135">
      <c r="A135">
        <f>'4 Demanda por hora'!$A$7</f>
        <v/>
      </c>
      <c r="B135">
        <f>'4 Demanda por hora'!$B$7</f>
        <v/>
      </c>
      <c r="C135" t="n">
        <v>22</v>
      </c>
      <c r="D135">
        <f>'4 Demanda por hora'!Y7</f>
        <v/>
      </c>
    </row>
    <row r="136">
      <c r="A136">
        <f>'4 Demanda por hora'!$A$7</f>
        <v/>
      </c>
      <c r="B136">
        <f>'4 Demanda por hora'!$B$7</f>
        <v/>
      </c>
      <c r="C136" t="n">
        <v>23</v>
      </c>
      <c r="D136">
        <f>'4 Demanda por hora'!Z7</f>
        <v/>
      </c>
    </row>
    <row r="137">
      <c r="A137">
        <f>'4 Demanda por hora'!$A$8</f>
        <v/>
      </c>
      <c r="B137">
        <f>'4 Demanda por hora'!$B$8</f>
        <v/>
      </c>
      <c r="C137" t="n">
        <v>0</v>
      </c>
      <c r="D137">
        <f>'4 Demanda por hora'!C8</f>
        <v/>
      </c>
    </row>
    <row r="138">
      <c r="A138">
        <f>'4 Demanda por hora'!$A$8</f>
        <v/>
      </c>
      <c r="B138">
        <f>'4 Demanda por hora'!$B$8</f>
        <v/>
      </c>
      <c r="C138" t="n">
        <v>1</v>
      </c>
      <c r="D138">
        <f>'4 Demanda por hora'!D8</f>
        <v/>
      </c>
    </row>
    <row r="139">
      <c r="A139">
        <f>'4 Demanda por hora'!$A$8</f>
        <v/>
      </c>
      <c r="B139">
        <f>'4 Demanda por hora'!$B$8</f>
        <v/>
      </c>
      <c r="C139" t="n">
        <v>2</v>
      </c>
      <c r="D139">
        <f>'4 Demanda por hora'!E8</f>
        <v/>
      </c>
    </row>
    <row r="140">
      <c r="A140">
        <f>'4 Demanda por hora'!$A$8</f>
        <v/>
      </c>
      <c r="B140">
        <f>'4 Demanda por hora'!$B$8</f>
        <v/>
      </c>
      <c r="C140" t="n">
        <v>3</v>
      </c>
      <c r="D140">
        <f>'4 Demanda por hora'!F8</f>
        <v/>
      </c>
    </row>
    <row r="141">
      <c r="A141">
        <f>'4 Demanda por hora'!$A$8</f>
        <v/>
      </c>
      <c r="B141">
        <f>'4 Demanda por hora'!$B$8</f>
        <v/>
      </c>
      <c r="C141" t="n">
        <v>4</v>
      </c>
      <c r="D141">
        <f>'4 Demanda por hora'!G8</f>
        <v/>
      </c>
    </row>
    <row r="142">
      <c r="A142">
        <f>'4 Demanda por hora'!$A$8</f>
        <v/>
      </c>
      <c r="B142">
        <f>'4 Demanda por hora'!$B$8</f>
        <v/>
      </c>
      <c r="C142" t="n">
        <v>5</v>
      </c>
      <c r="D142">
        <f>'4 Demanda por hora'!H8</f>
        <v/>
      </c>
    </row>
    <row r="143">
      <c r="A143">
        <f>'4 Demanda por hora'!$A$8</f>
        <v/>
      </c>
      <c r="B143">
        <f>'4 Demanda por hora'!$B$8</f>
        <v/>
      </c>
      <c r="C143" t="n">
        <v>6</v>
      </c>
      <c r="D143">
        <f>'4 Demanda por hora'!I8</f>
        <v/>
      </c>
    </row>
    <row r="144">
      <c r="A144">
        <f>'4 Demanda por hora'!$A$8</f>
        <v/>
      </c>
      <c r="B144">
        <f>'4 Demanda por hora'!$B$8</f>
        <v/>
      </c>
      <c r="C144" t="n">
        <v>7</v>
      </c>
      <c r="D144">
        <f>'4 Demanda por hora'!J8</f>
        <v/>
      </c>
    </row>
    <row r="145">
      <c r="A145">
        <f>'4 Demanda por hora'!$A$8</f>
        <v/>
      </c>
      <c r="B145">
        <f>'4 Demanda por hora'!$B$8</f>
        <v/>
      </c>
      <c r="C145" t="n">
        <v>8</v>
      </c>
      <c r="D145">
        <f>'4 Demanda por hora'!K8</f>
        <v/>
      </c>
    </row>
    <row r="146">
      <c r="A146">
        <f>'4 Demanda por hora'!$A$8</f>
        <v/>
      </c>
      <c r="B146">
        <f>'4 Demanda por hora'!$B$8</f>
        <v/>
      </c>
      <c r="C146" t="n">
        <v>9</v>
      </c>
      <c r="D146">
        <f>'4 Demanda por hora'!L8</f>
        <v/>
      </c>
    </row>
    <row r="147">
      <c r="A147">
        <f>'4 Demanda por hora'!$A$8</f>
        <v/>
      </c>
      <c r="B147">
        <f>'4 Demanda por hora'!$B$8</f>
        <v/>
      </c>
      <c r="C147" t="n">
        <v>10</v>
      </c>
      <c r="D147">
        <f>'4 Demanda por hora'!M8</f>
        <v/>
      </c>
    </row>
    <row r="148">
      <c r="A148">
        <f>'4 Demanda por hora'!$A$8</f>
        <v/>
      </c>
      <c r="B148">
        <f>'4 Demanda por hora'!$B$8</f>
        <v/>
      </c>
      <c r="C148" t="n">
        <v>11</v>
      </c>
      <c r="D148">
        <f>'4 Demanda por hora'!N8</f>
        <v/>
      </c>
    </row>
    <row r="149">
      <c r="A149">
        <f>'4 Demanda por hora'!$A$8</f>
        <v/>
      </c>
      <c r="B149">
        <f>'4 Demanda por hora'!$B$8</f>
        <v/>
      </c>
      <c r="C149" t="n">
        <v>12</v>
      </c>
      <c r="D149">
        <f>'4 Demanda por hora'!O8</f>
        <v/>
      </c>
    </row>
    <row r="150">
      <c r="A150">
        <f>'4 Demanda por hora'!$A$8</f>
        <v/>
      </c>
      <c r="B150">
        <f>'4 Demanda por hora'!$B$8</f>
        <v/>
      </c>
      <c r="C150" t="n">
        <v>13</v>
      </c>
      <c r="D150">
        <f>'4 Demanda por hora'!P8</f>
        <v/>
      </c>
    </row>
    <row r="151">
      <c r="A151">
        <f>'4 Demanda por hora'!$A$8</f>
        <v/>
      </c>
      <c r="B151">
        <f>'4 Demanda por hora'!$B$8</f>
        <v/>
      </c>
      <c r="C151" t="n">
        <v>14</v>
      </c>
      <c r="D151">
        <f>'4 Demanda por hora'!Q8</f>
        <v/>
      </c>
    </row>
    <row r="152">
      <c r="A152">
        <f>'4 Demanda por hora'!$A$8</f>
        <v/>
      </c>
      <c r="B152">
        <f>'4 Demanda por hora'!$B$8</f>
        <v/>
      </c>
      <c r="C152" t="n">
        <v>15</v>
      </c>
      <c r="D152">
        <f>'4 Demanda por hora'!R8</f>
        <v/>
      </c>
    </row>
    <row r="153">
      <c r="A153">
        <f>'4 Demanda por hora'!$A$8</f>
        <v/>
      </c>
      <c r="B153">
        <f>'4 Demanda por hora'!$B$8</f>
        <v/>
      </c>
      <c r="C153" t="n">
        <v>16</v>
      </c>
      <c r="D153">
        <f>'4 Demanda por hora'!S8</f>
        <v/>
      </c>
    </row>
    <row r="154">
      <c r="A154">
        <f>'4 Demanda por hora'!$A$8</f>
        <v/>
      </c>
      <c r="B154">
        <f>'4 Demanda por hora'!$B$8</f>
        <v/>
      </c>
      <c r="C154" t="n">
        <v>17</v>
      </c>
      <c r="D154">
        <f>'4 Demanda por hora'!T8</f>
        <v/>
      </c>
    </row>
    <row r="155">
      <c r="A155">
        <f>'4 Demanda por hora'!$A$8</f>
        <v/>
      </c>
      <c r="B155">
        <f>'4 Demanda por hora'!$B$8</f>
        <v/>
      </c>
      <c r="C155" t="n">
        <v>18</v>
      </c>
      <c r="D155">
        <f>'4 Demanda por hora'!U8</f>
        <v/>
      </c>
    </row>
    <row r="156">
      <c r="A156">
        <f>'4 Demanda por hora'!$A$8</f>
        <v/>
      </c>
      <c r="B156">
        <f>'4 Demanda por hora'!$B$8</f>
        <v/>
      </c>
      <c r="C156" t="n">
        <v>19</v>
      </c>
      <c r="D156">
        <f>'4 Demanda por hora'!V8</f>
        <v/>
      </c>
    </row>
    <row r="157">
      <c r="A157">
        <f>'4 Demanda por hora'!$A$8</f>
        <v/>
      </c>
      <c r="B157">
        <f>'4 Demanda por hora'!$B$8</f>
        <v/>
      </c>
      <c r="C157" t="n">
        <v>20</v>
      </c>
      <c r="D157">
        <f>'4 Demanda por hora'!W8</f>
        <v/>
      </c>
    </row>
    <row r="158">
      <c r="A158">
        <f>'4 Demanda por hora'!$A$8</f>
        <v/>
      </c>
      <c r="B158">
        <f>'4 Demanda por hora'!$B$8</f>
        <v/>
      </c>
      <c r="C158" t="n">
        <v>21</v>
      </c>
      <c r="D158">
        <f>'4 Demanda por hora'!X8</f>
        <v/>
      </c>
    </row>
    <row r="159">
      <c r="A159">
        <f>'4 Demanda por hora'!$A$8</f>
        <v/>
      </c>
      <c r="B159">
        <f>'4 Demanda por hora'!$B$8</f>
        <v/>
      </c>
      <c r="C159" t="n">
        <v>22</v>
      </c>
      <c r="D159">
        <f>'4 Demanda por hora'!Y8</f>
        <v/>
      </c>
    </row>
    <row r="160">
      <c r="A160">
        <f>'4 Demanda por hora'!$A$8</f>
        <v/>
      </c>
      <c r="B160">
        <f>'4 Demanda por hora'!$B$8</f>
        <v/>
      </c>
      <c r="C160" t="n">
        <v>23</v>
      </c>
      <c r="D160">
        <f>'4 Demanda por hora'!Z8</f>
        <v/>
      </c>
    </row>
    <row r="161">
      <c r="A161">
        <f>'4 Demanda por hora'!$A$9</f>
        <v/>
      </c>
      <c r="B161">
        <f>'4 Demanda por hora'!$B$9</f>
        <v/>
      </c>
      <c r="C161" t="n">
        <v>0</v>
      </c>
      <c r="D161">
        <f>'4 Demanda por hora'!C9</f>
        <v/>
      </c>
    </row>
    <row r="162">
      <c r="A162">
        <f>'4 Demanda por hora'!$A$9</f>
        <v/>
      </c>
      <c r="B162">
        <f>'4 Demanda por hora'!$B$9</f>
        <v/>
      </c>
      <c r="C162" t="n">
        <v>1</v>
      </c>
      <c r="D162">
        <f>'4 Demanda por hora'!D9</f>
        <v/>
      </c>
    </row>
    <row r="163">
      <c r="A163">
        <f>'4 Demanda por hora'!$A$9</f>
        <v/>
      </c>
      <c r="B163">
        <f>'4 Demanda por hora'!$B$9</f>
        <v/>
      </c>
      <c r="C163" t="n">
        <v>2</v>
      </c>
      <c r="D163">
        <f>'4 Demanda por hora'!E9</f>
        <v/>
      </c>
    </row>
    <row r="164">
      <c r="A164">
        <f>'4 Demanda por hora'!$A$9</f>
        <v/>
      </c>
      <c r="B164">
        <f>'4 Demanda por hora'!$B$9</f>
        <v/>
      </c>
      <c r="C164" t="n">
        <v>3</v>
      </c>
      <c r="D164">
        <f>'4 Demanda por hora'!F9</f>
        <v/>
      </c>
    </row>
    <row r="165">
      <c r="A165">
        <f>'4 Demanda por hora'!$A$9</f>
        <v/>
      </c>
      <c r="B165">
        <f>'4 Demanda por hora'!$B$9</f>
        <v/>
      </c>
      <c r="C165" t="n">
        <v>4</v>
      </c>
      <c r="D165">
        <f>'4 Demanda por hora'!G9</f>
        <v/>
      </c>
    </row>
    <row r="166">
      <c r="A166">
        <f>'4 Demanda por hora'!$A$9</f>
        <v/>
      </c>
      <c r="B166">
        <f>'4 Demanda por hora'!$B$9</f>
        <v/>
      </c>
      <c r="C166" t="n">
        <v>5</v>
      </c>
      <c r="D166">
        <f>'4 Demanda por hora'!H9</f>
        <v/>
      </c>
    </row>
    <row r="167">
      <c r="A167">
        <f>'4 Demanda por hora'!$A$9</f>
        <v/>
      </c>
      <c r="B167">
        <f>'4 Demanda por hora'!$B$9</f>
        <v/>
      </c>
      <c r="C167" t="n">
        <v>6</v>
      </c>
      <c r="D167">
        <f>'4 Demanda por hora'!I9</f>
        <v/>
      </c>
    </row>
    <row r="168">
      <c r="A168">
        <f>'4 Demanda por hora'!$A$9</f>
        <v/>
      </c>
      <c r="B168">
        <f>'4 Demanda por hora'!$B$9</f>
        <v/>
      </c>
      <c r="C168" t="n">
        <v>7</v>
      </c>
      <c r="D168">
        <f>'4 Demanda por hora'!J9</f>
        <v/>
      </c>
    </row>
    <row r="169">
      <c r="A169">
        <f>'4 Demanda por hora'!$A$9</f>
        <v/>
      </c>
      <c r="B169">
        <f>'4 Demanda por hora'!$B$9</f>
        <v/>
      </c>
      <c r="C169" t="n">
        <v>8</v>
      </c>
      <c r="D169">
        <f>'4 Demanda por hora'!K9</f>
        <v/>
      </c>
    </row>
    <row r="170">
      <c r="A170">
        <f>'4 Demanda por hora'!$A$9</f>
        <v/>
      </c>
      <c r="B170">
        <f>'4 Demanda por hora'!$B$9</f>
        <v/>
      </c>
      <c r="C170" t="n">
        <v>9</v>
      </c>
      <c r="D170">
        <f>'4 Demanda por hora'!L9</f>
        <v/>
      </c>
    </row>
    <row r="171">
      <c r="A171">
        <f>'4 Demanda por hora'!$A$9</f>
        <v/>
      </c>
      <c r="B171">
        <f>'4 Demanda por hora'!$B$9</f>
        <v/>
      </c>
      <c r="C171" t="n">
        <v>10</v>
      </c>
      <c r="D171">
        <f>'4 Demanda por hora'!M9</f>
        <v/>
      </c>
    </row>
    <row r="172">
      <c r="A172">
        <f>'4 Demanda por hora'!$A$9</f>
        <v/>
      </c>
      <c r="B172">
        <f>'4 Demanda por hora'!$B$9</f>
        <v/>
      </c>
      <c r="C172" t="n">
        <v>11</v>
      </c>
      <c r="D172">
        <f>'4 Demanda por hora'!N9</f>
        <v/>
      </c>
    </row>
    <row r="173">
      <c r="A173">
        <f>'4 Demanda por hora'!$A$9</f>
        <v/>
      </c>
      <c r="B173">
        <f>'4 Demanda por hora'!$B$9</f>
        <v/>
      </c>
      <c r="C173" t="n">
        <v>12</v>
      </c>
      <c r="D173">
        <f>'4 Demanda por hora'!O9</f>
        <v/>
      </c>
    </row>
    <row r="174">
      <c r="A174">
        <f>'4 Demanda por hora'!$A$9</f>
        <v/>
      </c>
      <c r="B174">
        <f>'4 Demanda por hora'!$B$9</f>
        <v/>
      </c>
      <c r="C174" t="n">
        <v>13</v>
      </c>
      <c r="D174">
        <f>'4 Demanda por hora'!P9</f>
        <v/>
      </c>
    </row>
    <row r="175">
      <c r="A175">
        <f>'4 Demanda por hora'!$A$9</f>
        <v/>
      </c>
      <c r="B175">
        <f>'4 Demanda por hora'!$B$9</f>
        <v/>
      </c>
      <c r="C175" t="n">
        <v>14</v>
      </c>
      <c r="D175">
        <f>'4 Demanda por hora'!Q9</f>
        <v/>
      </c>
    </row>
    <row r="176">
      <c r="A176">
        <f>'4 Demanda por hora'!$A$9</f>
        <v/>
      </c>
      <c r="B176">
        <f>'4 Demanda por hora'!$B$9</f>
        <v/>
      </c>
      <c r="C176" t="n">
        <v>15</v>
      </c>
      <c r="D176">
        <f>'4 Demanda por hora'!R9</f>
        <v/>
      </c>
    </row>
    <row r="177">
      <c r="A177">
        <f>'4 Demanda por hora'!$A$9</f>
        <v/>
      </c>
      <c r="B177">
        <f>'4 Demanda por hora'!$B$9</f>
        <v/>
      </c>
      <c r="C177" t="n">
        <v>16</v>
      </c>
      <c r="D177">
        <f>'4 Demanda por hora'!S9</f>
        <v/>
      </c>
    </row>
    <row r="178">
      <c r="A178">
        <f>'4 Demanda por hora'!$A$9</f>
        <v/>
      </c>
      <c r="B178">
        <f>'4 Demanda por hora'!$B$9</f>
        <v/>
      </c>
      <c r="C178" t="n">
        <v>17</v>
      </c>
      <c r="D178">
        <f>'4 Demanda por hora'!T9</f>
        <v/>
      </c>
    </row>
    <row r="179">
      <c r="A179">
        <f>'4 Demanda por hora'!$A$9</f>
        <v/>
      </c>
      <c r="B179">
        <f>'4 Demanda por hora'!$B$9</f>
        <v/>
      </c>
      <c r="C179" t="n">
        <v>18</v>
      </c>
      <c r="D179">
        <f>'4 Demanda por hora'!U9</f>
        <v/>
      </c>
    </row>
    <row r="180">
      <c r="A180">
        <f>'4 Demanda por hora'!$A$9</f>
        <v/>
      </c>
      <c r="B180">
        <f>'4 Demanda por hora'!$B$9</f>
        <v/>
      </c>
      <c r="C180" t="n">
        <v>19</v>
      </c>
      <c r="D180">
        <f>'4 Demanda por hora'!V9</f>
        <v/>
      </c>
    </row>
    <row r="181">
      <c r="A181">
        <f>'4 Demanda por hora'!$A$9</f>
        <v/>
      </c>
      <c r="B181">
        <f>'4 Demanda por hora'!$B$9</f>
        <v/>
      </c>
      <c r="C181" t="n">
        <v>20</v>
      </c>
      <c r="D181">
        <f>'4 Demanda por hora'!W9</f>
        <v/>
      </c>
    </row>
    <row r="182">
      <c r="A182">
        <f>'4 Demanda por hora'!$A$9</f>
        <v/>
      </c>
      <c r="B182">
        <f>'4 Demanda por hora'!$B$9</f>
        <v/>
      </c>
      <c r="C182" t="n">
        <v>21</v>
      </c>
      <c r="D182">
        <f>'4 Demanda por hora'!X9</f>
        <v/>
      </c>
    </row>
    <row r="183">
      <c r="A183">
        <f>'4 Demanda por hora'!$A$9</f>
        <v/>
      </c>
      <c r="B183">
        <f>'4 Demanda por hora'!$B$9</f>
        <v/>
      </c>
      <c r="C183" t="n">
        <v>22</v>
      </c>
      <c r="D183">
        <f>'4 Demanda por hora'!Y9</f>
        <v/>
      </c>
    </row>
    <row r="184">
      <c r="A184">
        <f>'4 Demanda por hora'!$A$9</f>
        <v/>
      </c>
      <c r="B184">
        <f>'4 Demanda por hora'!$B$9</f>
        <v/>
      </c>
      <c r="C184" t="n">
        <v>23</v>
      </c>
      <c r="D184">
        <f>'4 Demanda por hora'!Z9</f>
        <v/>
      </c>
    </row>
    <row r="185">
      <c r="A185">
        <f>'4 Demanda por hora'!$A$10</f>
        <v/>
      </c>
      <c r="B185">
        <f>'4 Demanda por hora'!$B$10</f>
        <v/>
      </c>
      <c r="C185" t="n">
        <v>0</v>
      </c>
      <c r="D185">
        <f>'4 Demanda por hora'!C10</f>
        <v/>
      </c>
    </row>
    <row r="186">
      <c r="A186">
        <f>'4 Demanda por hora'!$A$10</f>
        <v/>
      </c>
      <c r="B186">
        <f>'4 Demanda por hora'!$B$10</f>
        <v/>
      </c>
      <c r="C186" t="n">
        <v>1</v>
      </c>
      <c r="D186">
        <f>'4 Demanda por hora'!D10</f>
        <v/>
      </c>
    </row>
    <row r="187">
      <c r="A187">
        <f>'4 Demanda por hora'!$A$10</f>
        <v/>
      </c>
      <c r="B187">
        <f>'4 Demanda por hora'!$B$10</f>
        <v/>
      </c>
      <c r="C187" t="n">
        <v>2</v>
      </c>
      <c r="D187">
        <f>'4 Demanda por hora'!E10</f>
        <v/>
      </c>
    </row>
    <row r="188">
      <c r="A188">
        <f>'4 Demanda por hora'!$A$10</f>
        <v/>
      </c>
      <c r="B188">
        <f>'4 Demanda por hora'!$B$10</f>
        <v/>
      </c>
      <c r="C188" t="n">
        <v>3</v>
      </c>
      <c r="D188">
        <f>'4 Demanda por hora'!F10</f>
        <v/>
      </c>
    </row>
    <row r="189">
      <c r="A189">
        <f>'4 Demanda por hora'!$A$10</f>
        <v/>
      </c>
      <c r="B189">
        <f>'4 Demanda por hora'!$B$10</f>
        <v/>
      </c>
      <c r="C189" t="n">
        <v>4</v>
      </c>
      <c r="D189">
        <f>'4 Demanda por hora'!G10</f>
        <v/>
      </c>
    </row>
    <row r="190">
      <c r="A190">
        <f>'4 Demanda por hora'!$A$10</f>
        <v/>
      </c>
      <c r="B190">
        <f>'4 Demanda por hora'!$B$10</f>
        <v/>
      </c>
      <c r="C190" t="n">
        <v>5</v>
      </c>
      <c r="D190">
        <f>'4 Demanda por hora'!H10</f>
        <v/>
      </c>
    </row>
    <row r="191">
      <c r="A191">
        <f>'4 Demanda por hora'!$A$10</f>
        <v/>
      </c>
      <c r="B191">
        <f>'4 Demanda por hora'!$B$10</f>
        <v/>
      </c>
      <c r="C191" t="n">
        <v>6</v>
      </c>
      <c r="D191">
        <f>'4 Demanda por hora'!I10</f>
        <v/>
      </c>
    </row>
    <row r="192">
      <c r="A192">
        <f>'4 Demanda por hora'!$A$10</f>
        <v/>
      </c>
      <c r="B192">
        <f>'4 Demanda por hora'!$B$10</f>
        <v/>
      </c>
      <c r="C192" t="n">
        <v>7</v>
      </c>
      <c r="D192">
        <f>'4 Demanda por hora'!J10</f>
        <v/>
      </c>
    </row>
    <row r="193">
      <c r="A193">
        <f>'4 Demanda por hora'!$A$10</f>
        <v/>
      </c>
      <c r="B193">
        <f>'4 Demanda por hora'!$B$10</f>
        <v/>
      </c>
      <c r="C193" t="n">
        <v>8</v>
      </c>
      <c r="D193">
        <f>'4 Demanda por hora'!K10</f>
        <v/>
      </c>
    </row>
    <row r="194">
      <c r="A194">
        <f>'4 Demanda por hora'!$A$10</f>
        <v/>
      </c>
      <c r="B194">
        <f>'4 Demanda por hora'!$B$10</f>
        <v/>
      </c>
      <c r="C194" t="n">
        <v>9</v>
      </c>
      <c r="D194">
        <f>'4 Demanda por hora'!L10</f>
        <v/>
      </c>
    </row>
    <row r="195">
      <c r="A195">
        <f>'4 Demanda por hora'!$A$10</f>
        <v/>
      </c>
      <c r="B195">
        <f>'4 Demanda por hora'!$B$10</f>
        <v/>
      </c>
      <c r="C195" t="n">
        <v>10</v>
      </c>
      <c r="D195">
        <f>'4 Demanda por hora'!M10</f>
        <v/>
      </c>
    </row>
    <row r="196">
      <c r="A196">
        <f>'4 Demanda por hora'!$A$10</f>
        <v/>
      </c>
      <c r="B196">
        <f>'4 Demanda por hora'!$B$10</f>
        <v/>
      </c>
      <c r="C196" t="n">
        <v>11</v>
      </c>
      <c r="D196">
        <f>'4 Demanda por hora'!N10</f>
        <v/>
      </c>
    </row>
    <row r="197">
      <c r="A197">
        <f>'4 Demanda por hora'!$A$10</f>
        <v/>
      </c>
      <c r="B197">
        <f>'4 Demanda por hora'!$B$10</f>
        <v/>
      </c>
      <c r="C197" t="n">
        <v>12</v>
      </c>
      <c r="D197">
        <f>'4 Demanda por hora'!O10</f>
        <v/>
      </c>
    </row>
    <row r="198">
      <c r="A198">
        <f>'4 Demanda por hora'!$A$10</f>
        <v/>
      </c>
      <c r="B198">
        <f>'4 Demanda por hora'!$B$10</f>
        <v/>
      </c>
      <c r="C198" t="n">
        <v>13</v>
      </c>
      <c r="D198">
        <f>'4 Demanda por hora'!P10</f>
        <v/>
      </c>
    </row>
    <row r="199">
      <c r="A199">
        <f>'4 Demanda por hora'!$A$10</f>
        <v/>
      </c>
      <c r="B199">
        <f>'4 Demanda por hora'!$B$10</f>
        <v/>
      </c>
      <c r="C199" t="n">
        <v>14</v>
      </c>
      <c r="D199">
        <f>'4 Demanda por hora'!Q10</f>
        <v/>
      </c>
    </row>
    <row r="200">
      <c r="A200">
        <f>'4 Demanda por hora'!$A$10</f>
        <v/>
      </c>
      <c r="B200">
        <f>'4 Demanda por hora'!$B$10</f>
        <v/>
      </c>
      <c r="C200" t="n">
        <v>15</v>
      </c>
      <c r="D200">
        <f>'4 Demanda por hora'!R10</f>
        <v/>
      </c>
    </row>
    <row r="201">
      <c r="A201">
        <f>'4 Demanda por hora'!$A$10</f>
        <v/>
      </c>
      <c r="B201">
        <f>'4 Demanda por hora'!$B$10</f>
        <v/>
      </c>
      <c r="C201" t="n">
        <v>16</v>
      </c>
      <c r="D201">
        <f>'4 Demanda por hora'!S10</f>
        <v/>
      </c>
    </row>
    <row r="202">
      <c r="A202">
        <f>'4 Demanda por hora'!$A$10</f>
        <v/>
      </c>
      <c r="B202">
        <f>'4 Demanda por hora'!$B$10</f>
        <v/>
      </c>
      <c r="C202" t="n">
        <v>17</v>
      </c>
      <c r="D202">
        <f>'4 Demanda por hora'!T10</f>
        <v/>
      </c>
    </row>
    <row r="203">
      <c r="A203">
        <f>'4 Demanda por hora'!$A$10</f>
        <v/>
      </c>
      <c r="B203">
        <f>'4 Demanda por hora'!$B$10</f>
        <v/>
      </c>
      <c r="C203" t="n">
        <v>18</v>
      </c>
      <c r="D203">
        <f>'4 Demanda por hora'!U10</f>
        <v/>
      </c>
    </row>
    <row r="204">
      <c r="A204">
        <f>'4 Demanda por hora'!$A$10</f>
        <v/>
      </c>
      <c r="B204">
        <f>'4 Demanda por hora'!$B$10</f>
        <v/>
      </c>
      <c r="C204" t="n">
        <v>19</v>
      </c>
      <c r="D204">
        <f>'4 Demanda por hora'!V10</f>
        <v/>
      </c>
    </row>
    <row r="205">
      <c r="A205">
        <f>'4 Demanda por hora'!$A$10</f>
        <v/>
      </c>
      <c r="B205">
        <f>'4 Demanda por hora'!$B$10</f>
        <v/>
      </c>
      <c r="C205" t="n">
        <v>20</v>
      </c>
      <c r="D205">
        <f>'4 Demanda por hora'!W10</f>
        <v/>
      </c>
    </row>
    <row r="206">
      <c r="A206">
        <f>'4 Demanda por hora'!$A$10</f>
        <v/>
      </c>
      <c r="B206">
        <f>'4 Demanda por hora'!$B$10</f>
        <v/>
      </c>
      <c r="C206" t="n">
        <v>21</v>
      </c>
      <c r="D206">
        <f>'4 Demanda por hora'!X10</f>
        <v/>
      </c>
    </row>
    <row r="207">
      <c r="A207">
        <f>'4 Demanda por hora'!$A$10</f>
        <v/>
      </c>
      <c r="B207">
        <f>'4 Demanda por hora'!$B$10</f>
        <v/>
      </c>
      <c r="C207" t="n">
        <v>22</v>
      </c>
      <c r="D207">
        <f>'4 Demanda por hora'!Y10</f>
        <v/>
      </c>
    </row>
    <row r="208">
      <c r="A208">
        <f>'4 Demanda por hora'!$A$10</f>
        <v/>
      </c>
      <c r="B208">
        <f>'4 Demanda por hora'!$B$10</f>
        <v/>
      </c>
      <c r="C208" t="n">
        <v>23</v>
      </c>
      <c r="D208">
        <f>'4 Demanda por hora'!Z10</f>
        <v/>
      </c>
    </row>
    <row r="209">
      <c r="A209">
        <f>'4 Demanda por hora'!$A$11</f>
        <v/>
      </c>
      <c r="B209">
        <f>'4 Demanda por hora'!$B$11</f>
        <v/>
      </c>
      <c r="C209" t="n">
        <v>0</v>
      </c>
      <c r="D209">
        <f>'4 Demanda por hora'!C11</f>
        <v/>
      </c>
    </row>
    <row r="210">
      <c r="A210">
        <f>'4 Demanda por hora'!$A$11</f>
        <v/>
      </c>
      <c r="B210">
        <f>'4 Demanda por hora'!$B$11</f>
        <v/>
      </c>
      <c r="C210" t="n">
        <v>1</v>
      </c>
      <c r="D210">
        <f>'4 Demanda por hora'!D11</f>
        <v/>
      </c>
    </row>
    <row r="211">
      <c r="A211">
        <f>'4 Demanda por hora'!$A$11</f>
        <v/>
      </c>
      <c r="B211">
        <f>'4 Demanda por hora'!$B$11</f>
        <v/>
      </c>
      <c r="C211" t="n">
        <v>2</v>
      </c>
      <c r="D211">
        <f>'4 Demanda por hora'!E11</f>
        <v/>
      </c>
    </row>
    <row r="212">
      <c r="A212">
        <f>'4 Demanda por hora'!$A$11</f>
        <v/>
      </c>
      <c r="B212">
        <f>'4 Demanda por hora'!$B$11</f>
        <v/>
      </c>
      <c r="C212" t="n">
        <v>3</v>
      </c>
      <c r="D212">
        <f>'4 Demanda por hora'!F11</f>
        <v/>
      </c>
    </row>
    <row r="213">
      <c r="A213">
        <f>'4 Demanda por hora'!$A$11</f>
        <v/>
      </c>
      <c r="B213">
        <f>'4 Demanda por hora'!$B$11</f>
        <v/>
      </c>
      <c r="C213" t="n">
        <v>4</v>
      </c>
      <c r="D213">
        <f>'4 Demanda por hora'!G11</f>
        <v/>
      </c>
    </row>
    <row r="214">
      <c r="A214">
        <f>'4 Demanda por hora'!$A$11</f>
        <v/>
      </c>
      <c r="B214">
        <f>'4 Demanda por hora'!$B$11</f>
        <v/>
      </c>
      <c r="C214" t="n">
        <v>5</v>
      </c>
      <c r="D214">
        <f>'4 Demanda por hora'!H11</f>
        <v/>
      </c>
    </row>
    <row r="215">
      <c r="A215">
        <f>'4 Demanda por hora'!$A$11</f>
        <v/>
      </c>
      <c r="B215">
        <f>'4 Demanda por hora'!$B$11</f>
        <v/>
      </c>
      <c r="C215" t="n">
        <v>6</v>
      </c>
      <c r="D215">
        <f>'4 Demanda por hora'!I11</f>
        <v/>
      </c>
    </row>
    <row r="216">
      <c r="A216">
        <f>'4 Demanda por hora'!$A$11</f>
        <v/>
      </c>
      <c r="B216">
        <f>'4 Demanda por hora'!$B$11</f>
        <v/>
      </c>
      <c r="C216" t="n">
        <v>7</v>
      </c>
      <c r="D216">
        <f>'4 Demanda por hora'!J11</f>
        <v/>
      </c>
    </row>
    <row r="217">
      <c r="A217">
        <f>'4 Demanda por hora'!$A$11</f>
        <v/>
      </c>
      <c r="B217">
        <f>'4 Demanda por hora'!$B$11</f>
        <v/>
      </c>
      <c r="C217" t="n">
        <v>8</v>
      </c>
      <c r="D217">
        <f>'4 Demanda por hora'!K11</f>
        <v/>
      </c>
    </row>
    <row r="218">
      <c r="A218">
        <f>'4 Demanda por hora'!$A$11</f>
        <v/>
      </c>
      <c r="B218">
        <f>'4 Demanda por hora'!$B$11</f>
        <v/>
      </c>
      <c r="C218" t="n">
        <v>9</v>
      </c>
      <c r="D218">
        <f>'4 Demanda por hora'!L11</f>
        <v/>
      </c>
    </row>
    <row r="219">
      <c r="A219">
        <f>'4 Demanda por hora'!$A$11</f>
        <v/>
      </c>
      <c r="B219">
        <f>'4 Demanda por hora'!$B$11</f>
        <v/>
      </c>
      <c r="C219" t="n">
        <v>10</v>
      </c>
      <c r="D219">
        <f>'4 Demanda por hora'!M11</f>
        <v/>
      </c>
    </row>
    <row r="220">
      <c r="A220">
        <f>'4 Demanda por hora'!$A$11</f>
        <v/>
      </c>
      <c r="B220">
        <f>'4 Demanda por hora'!$B$11</f>
        <v/>
      </c>
      <c r="C220" t="n">
        <v>11</v>
      </c>
      <c r="D220">
        <f>'4 Demanda por hora'!N11</f>
        <v/>
      </c>
    </row>
    <row r="221">
      <c r="A221">
        <f>'4 Demanda por hora'!$A$11</f>
        <v/>
      </c>
      <c r="B221">
        <f>'4 Demanda por hora'!$B$11</f>
        <v/>
      </c>
      <c r="C221" t="n">
        <v>12</v>
      </c>
      <c r="D221">
        <f>'4 Demanda por hora'!O11</f>
        <v/>
      </c>
    </row>
    <row r="222">
      <c r="A222">
        <f>'4 Demanda por hora'!$A$11</f>
        <v/>
      </c>
      <c r="B222">
        <f>'4 Demanda por hora'!$B$11</f>
        <v/>
      </c>
      <c r="C222" t="n">
        <v>13</v>
      </c>
      <c r="D222">
        <f>'4 Demanda por hora'!P11</f>
        <v/>
      </c>
    </row>
    <row r="223">
      <c r="A223">
        <f>'4 Demanda por hora'!$A$11</f>
        <v/>
      </c>
      <c r="B223">
        <f>'4 Demanda por hora'!$B$11</f>
        <v/>
      </c>
      <c r="C223" t="n">
        <v>14</v>
      </c>
      <c r="D223">
        <f>'4 Demanda por hora'!Q11</f>
        <v/>
      </c>
    </row>
    <row r="224">
      <c r="A224">
        <f>'4 Demanda por hora'!$A$11</f>
        <v/>
      </c>
      <c r="B224">
        <f>'4 Demanda por hora'!$B$11</f>
        <v/>
      </c>
      <c r="C224" t="n">
        <v>15</v>
      </c>
      <c r="D224">
        <f>'4 Demanda por hora'!R11</f>
        <v/>
      </c>
    </row>
    <row r="225">
      <c r="A225">
        <f>'4 Demanda por hora'!$A$11</f>
        <v/>
      </c>
      <c r="B225">
        <f>'4 Demanda por hora'!$B$11</f>
        <v/>
      </c>
      <c r="C225" t="n">
        <v>16</v>
      </c>
      <c r="D225">
        <f>'4 Demanda por hora'!S11</f>
        <v/>
      </c>
    </row>
    <row r="226">
      <c r="A226">
        <f>'4 Demanda por hora'!$A$11</f>
        <v/>
      </c>
      <c r="B226">
        <f>'4 Demanda por hora'!$B$11</f>
        <v/>
      </c>
      <c r="C226" t="n">
        <v>17</v>
      </c>
      <c r="D226">
        <f>'4 Demanda por hora'!T11</f>
        <v/>
      </c>
    </row>
    <row r="227">
      <c r="A227">
        <f>'4 Demanda por hora'!$A$11</f>
        <v/>
      </c>
      <c r="B227">
        <f>'4 Demanda por hora'!$B$11</f>
        <v/>
      </c>
      <c r="C227" t="n">
        <v>18</v>
      </c>
      <c r="D227">
        <f>'4 Demanda por hora'!U11</f>
        <v/>
      </c>
    </row>
    <row r="228">
      <c r="A228">
        <f>'4 Demanda por hora'!$A$11</f>
        <v/>
      </c>
      <c r="B228">
        <f>'4 Demanda por hora'!$B$11</f>
        <v/>
      </c>
      <c r="C228" t="n">
        <v>19</v>
      </c>
      <c r="D228">
        <f>'4 Demanda por hora'!V11</f>
        <v/>
      </c>
    </row>
    <row r="229">
      <c r="A229">
        <f>'4 Demanda por hora'!$A$11</f>
        <v/>
      </c>
      <c r="B229">
        <f>'4 Demanda por hora'!$B$11</f>
        <v/>
      </c>
      <c r="C229" t="n">
        <v>20</v>
      </c>
      <c r="D229">
        <f>'4 Demanda por hora'!W11</f>
        <v/>
      </c>
    </row>
    <row r="230">
      <c r="A230">
        <f>'4 Demanda por hora'!$A$11</f>
        <v/>
      </c>
      <c r="B230">
        <f>'4 Demanda por hora'!$B$11</f>
        <v/>
      </c>
      <c r="C230" t="n">
        <v>21</v>
      </c>
      <c r="D230">
        <f>'4 Demanda por hora'!X11</f>
        <v/>
      </c>
    </row>
    <row r="231">
      <c r="A231">
        <f>'4 Demanda por hora'!$A$11</f>
        <v/>
      </c>
      <c r="B231">
        <f>'4 Demanda por hora'!$B$11</f>
        <v/>
      </c>
      <c r="C231" t="n">
        <v>22</v>
      </c>
      <c r="D231">
        <f>'4 Demanda por hora'!Y11</f>
        <v/>
      </c>
    </row>
    <row r="232">
      <c r="A232">
        <f>'4 Demanda por hora'!$A$11</f>
        <v/>
      </c>
      <c r="B232">
        <f>'4 Demanda por hora'!$B$11</f>
        <v/>
      </c>
      <c r="C232" t="n">
        <v>23</v>
      </c>
      <c r="D232">
        <f>'4 Demanda por hora'!Z11</f>
        <v/>
      </c>
    </row>
    <row r="233">
      <c r="A233">
        <f>'4 Demanda por hora'!$A$12</f>
        <v/>
      </c>
      <c r="B233">
        <f>'4 Demanda por hora'!$B$12</f>
        <v/>
      </c>
      <c r="C233" t="n">
        <v>0</v>
      </c>
      <c r="D233">
        <f>'4 Demanda por hora'!C12</f>
        <v/>
      </c>
    </row>
    <row r="234">
      <c r="A234">
        <f>'4 Demanda por hora'!$A$12</f>
        <v/>
      </c>
      <c r="B234">
        <f>'4 Demanda por hora'!$B$12</f>
        <v/>
      </c>
      <c r="C234" t="n">
        <v>1</v>
      </c>
      <c r="D234">
        <f>'4 Demanda por hora'!D12</f>
        <v/>
      </c>
    </row>
    <row r="235">
      <c r="A235">
        <f>'4 Demanda por hora'!$A$12</f>
        <v/>
      </c>
      <c r="B235">
        <f>'4 Demanda por hora'!$B$12</f>
        <v/>
      </c>
      <c r="C235" t="n">
        <v>2</v>
      </c>
      <c r="D235">
        <f>'4 Demanda por hora'!E12</f>
        <v/>
      </c>
    </row>
    <row r="236">
      <c r="A236">
        <f>'4 Demanda por hora'!$A$12</f>
        <v/>
      </c>
      <c r="B236">
        <f>'4 Demanda por hora'!$B$12</f>
        <v/>
      </c>
      <c r="C236" t="n">
        <v>3</v>
      </c>
      <c r="D236">
        <f>'4 Demanda por hora'!F12</f>
        <v/>
      </c>
    </row>
    <row r="237">
      <c r="A237">
        <f>'4 Demanda por hora'!$A$12</f>
        <v/>
      </c>
      <c r="B237">
        <f>'4 Demanda por hora'!$B$12</f>
        <v/>
      </c>
      <c r="C237" t="n">
        <v>4</v>
      </c>
      <c r="D237">
        <f>'4 Demanda por hora'!G12</f>
        <v/>
      </c>
    </row>
    <row r="238">
      <c r="A238">
        <f>'4 Demanda por hora'!$A$12</f>
        <v/>
      </c>
      <c r="B238">
        <f>'4 Demanda por hora'!$B$12</f>
        <v/>
      </c>
      <c r="C238" t="n">
        <v>5</v>
      </c>
      <c r="D238">
        <f>'4 Demanda por hora'!H12</f>
        <v/>
      </c>
    </row>
    <row r="239">
      <c r="A239">
        <f>'4 Demanda por hora'!$A$12</f>
        <v/>
      </c>
      <c r="B239">
        <f>'4 Demanda por hora'!$B$12</f>
        <v/>
      </c>
      <c r="C239" t="n">
        <v>6</v>
      </c>
      <c r="D239">
        <f>'4 Demanda por hora'!I12</f>
        <v/>
      </c>
    </row>
    <row r="240">
      <c r="A240">
        <f>'4 Demanda por hora'!$A$12</f>
        <v/>
      </c>
      <c r="B240">
        <f>'4 Demanda por hora'!$B$12</f>
        <v/>
      </c>
      <c r="C240" t="n">
        <v>7</v>
      </c>
      <c r="D240">
        <f>'4 Demanda por hora'!J12</f>
        <v/>
      </c>
    </row>
    <row r="241">
      <c r="A241">
        <f>'4 Demanda por hora'!$A$12</f>
        <v/>
      </c>
      <c r="B241">
        <f>'4 Demanda por hora'!$B$12</f>
        <v/>
      </c>
      <c r="C241" t="n">
        <v>8</v>
      </c>
      <c r="D241">
        <f>'4 Demanda por hora'!K12</f>
        <v/>
      </c>
    </row>
    <row r="242">
      <c r="A242">
        <f>'4 Demanda por hora'!$A$12</f>
        <v/>
      </c>
      <c r="B242">
        <f>'4 Demanda por hora'!$B$12</f>
        <v/>
      </c>
      <c r="C242" t="n">
        <v>9</v>
      </c>
      <c r="D242">
        <f>'4 Demanda por hora'!L12</f>
        <v/>
      </c>
    </row>
    <row r="243">
      <c r="A243">
        <f>'4 Demanda por hora'!$A$12</f>
        <v/>
      </c>
      <c r="B243">
        <f>'4 Demanda por hora'!$B$12</f>
        <v/>
      </c>
      <c r="C243" t="n">
        <v>10</v>
      </c>
      <c r="D243">
        <f>'4 Demanda por hora'!M12</f>
        <v/>
      </c>
    </row>
    <row r="244">
      <c r="A244">
        <f>'4 Demanda por hora'!$A$12</f>
        <v/>
      </c>
      <c r="B244">
        <f>'4 Demanda por hora'!$B$12</f>
        <v/>
      </c>
      <c r="C244" t="n">
        <v>11</v>
      </c>
      <c r="D244">
        <f>'4 Demanda por hora'!N12</f>
        <v/>
      </c>
    </row>
    <row r="245">
      <c r="A245">
        <f>'4 Demanda por hora'!$A$12</f>
        <v/>
      </c>
      <c r="B245">
        <f>'4 Demanda por hora'!$B$12</f>
        <v/>
      </c>
      <c r="C245" t="n">
        <v>12</v>
      </c>
      <c r="D245">
        <f>'4 Demanda por hora'!O12</f>
        <v/>
      </c>
    </row>
    <row r="246">
      <c r="A246">
        <f>'4 Demanda por hora'!$A$12</f>
        <v/>
      </c>
      <c r="B246">
        <f>'4 Demanda por hora'!$B$12</f>
        <v/>
      </c>
      <c r="C246" t="n">
        <v>13</v>
      </c>
      <c r="D246">
        <f>'4 Demanda por hora'!P12</f>
        <v/>
      </c>
    </row>
    <row r="247">
      <c r="A247">
        <f>'4 Demanda por hora'!$A$12</f>
        <v/>
      </c>
      <c r="B247">
        <f>'4 Demanda por hora'!$B$12</f>
        <v/>
      </c>
      <c r="C247" t="n">
        <v>14</v>
      </c>
      <c r="D247">
        <f>'4 Demanda por hora'!Q12</f>
        <v/>
      </c>
    </row>
    <row r="248">
      <c r="A248">
        <f>'4 Demanda por hora'!$A$12</f>
        <v/>
      </c>
      <c r="B248">
        <f>'4 Demanda por hora'!$B$12</f>
        <v/>
      </c>
      <c r="C248" t="n">
        <v>15</v>
      </c>
      <c r="D248">
        <f>'4 Demanda por hora'!R12</f>
        <v/>
      </c>
    </row>
    <row r="249">
      <c r="A249">
        <f>'4 Demanda por hora'!$A$12</f>
        <v/>
      </c>
      <c r="B249">
        <f>'4 Demanda por hora'!$B$12</f>
        <v/>
      </c>
      <c r="C249" t="n">
        <v>16</v>
      </c>
      <c r="D249">
        <f>'4 Demanda por hora'!S12</f>
        <v/>
      </c>
    </row>
    <row r="250">
      <c r="A250">
        <f>'4 Demanda por hora'!$A$12</f>
        <v/>
      </c>
      <c r="B250">
        <f>'4 Demanda por hora'!$B$12</f>
        <v/>
      </c>
      <c r="C250" t="n">
        <v>17</v>
      </c>
      <c r="D250">
        <f>'4 Demanda por hora'!T12</f>
        <v/>
      </c>
    </row>
    <row r="251">
      <c r="A251">
        <f>'4 Demanda por hora'!$A$12</f>
        <v/>
      </c>
      <c r="B251">
        <f>'4 Demanda por hora'!$B$12</f>
        <v/>
      </c>
      <c r="C251" t="n">
        <v>18</v>
      </c>
      <c r="D251">
        <f>'4 Demanda por hora'!U12</f>
        <v/>
      </c>
    </row>
    <row r="252">
      <c r="A252">
        <f>'4 Demanda por hora'!$A$12</f>
        <v/>
      </c>
      <c r="B252">
        <f>'4 Demanda por hora'!$B$12</f>
        <v/>
      </c>
      <c r="C252" t="n">
        <v>19</v>
      </c>
      <c r="D252">
        <f>'4 Demanda por hora'!V12</f>
        <v/>
      </c>
    </row>
    <row r="253">
      <c r="A253">
        <f>'4 Demanda por hora'!$A$12</f>
        <v/>
      </c>
      <c r="B253">
        <f>'4 Demanda por hora'!$B$12</f>
        <v/>
      </c>
      <c r="C253" t="n">
        <v>20</v>
      </c>
      <c r="D253">
        <f>'4 Demanda por hora'!W12</f>
        <v/>
      </c>
    </row>
    <row r="254">
      <c r="A254">
        <f>'4 Demanda por hora'!$A$12</f>
        <v/>
      </c>
      <c r="B254">
        <f>'4 Demanda por hora'!$B$12</f>
        <v/>
      </c>
      <c r="C254" t="n">
        <v>21</v>
      </c>
      <c r="D254">
        <f>'4 Demanda por hora'!X12</f>
        <v/>
      </c>
    </row>
    <row r="255">
      <c r="A255">
        <f>'4 Demanda por hora'!$A$12</f>
        <v/>
      </c>
      <c r="B255">
        <f>'4 Demanda por hora'!$B$12</f>
        <v/>
      </c>
      <c r="C255" t="n">
        <v>22</v>
      </c>
      <c r="D255">
        <f>'4 Demanda por hora'!Y12</f>
        <v/>
      </c>
    </row>
    <row r="256">
      <c r="A256">
        <f>'4 Demanda por hora'!$A$12</f>
        <v/>
      </c>
      <c r="B256">
        <f>'4 Demanda por hora'!$B$12</f>
        <v/>
      </c>
      <c r="C256" t="n">
        <v>23</v>
      </c>
      <c r="D256">
        <f>'4 Demanda por hora'!Z12</f>
        <v/>
      </c>
    </row>
    <row r="257">
      <c r="A257">
        <f>'4 Demanda por hora'!$A$13</f>
        <v/>
      </c>
      <c r="B257">
        <f>'4 Demanda por hora'!$B$13</f>
        <v/>
      </c>
      <c r="C257" t="n">
        <v>0</v>
      </c>
      <c r="D257">
        <f>'4 Demanda por hora'!C13</f>
        <v/>
      </c>
    </row>
    <row r="258">
      <c r="A258">
        <f>'4 Demanda por hora'!$A$13</f>
        <v/>
      </c>
      <c r="B258">
        <f>'4 Demanda por hora'!$B$13</f>
        <v/>
      </c>
      <c r="C258" t="n">
        <v>1</v>
      </c>
      <c r="D258">
        <f>'4 Demanda por hora'!D13</f>
        <v/>
      </c>
    </row>
    <row r="259">
      <c r="A259">
        <f>'4 Demanda por hora'!$A$13</f>
        <v/>
      </c>
      <c r="B259">
        <f>'4 Demanda por hora'!$B$13</f>
        <v/>
      </c>
      <c r="C259" t="n">
        <v>2</v>
      </c>
      <c r="D259">
        <f>'4 Demanda por hora'!E13</f>
        <v/>
      </c>
    </row>
    <row r="260">
      <c r="A260">
        <f>'4 Demanda por hora'!$A$13</f>
        <v/>
      </c>
      <c r="B260">
        <f>'4 Demanda por hora'!$B$13</f>
        <v/>
      </c>
      <c r="C260" t="n">
        <v>3</v>
      </c>
      <c r="D260">
        <f>'4 Demanda por hora'!F13</f>
        <v/>
      </c>
    </row>
    <row r="261">
      <c r="A261">
        <f>'4 Demanda por hora'!$A$13</f>
        <v/>
      </c>
      <c r="B261">
        <f>'4 Demanda por hora'!$B$13</f>
        <v/>
      </c>
      <c r="C261" t="n">
        <v>4</v>
      </c>
      <c r="D261">
        <f>'4 Demanda por hora'!G13</f>
        <v/>
      </c>
    </row>
    <row r="262">
      <c r="A262">
        <f>'4 Demanda por hora'!$A$13</f>
        <v/>
      </c>
      <c r="B262">
        <f>'4 Demanda por hora'!$B$13</f>
        <v/>
      </c>
      <c r="C262" t="n">
        <v>5</v>
      </c>
      <c r="D262">
        <f>'4 Demanda por hora'!H13</f>
        <v/>
      </c>
    </row>
    <row r="263">
      <c r="A263">
        <f>'4 Demanda por hora'!$A$13</f>
        <v/>
      </c>
      <c r="B263">
        <f>'4 Demanda por hora'!$B$13</f>
        <v/>
      </c>
      <c r="C263" t="n">
        <v>6</v>
      </c>
      <c r="D263">
        <f>'4 Demanda por hora'!I13</f>
        <v/>
      </c>
    </row>
    <row r="264">
      <c r="A264">
        <f>'4 Demanda por hora'!$A$13</f>
        <v/>
      </c>
      <c r="B264">
        <f>'4 Demanda por hora'!$B$13</f>
        <v/>
      </c>
      <c r="C264" t="n">
        <v>7</v>
      </c>
      <c r="D264">
        <f>'4 Demanda por hora'!J13</f>
        <v/>
      </c>
    </row>
    <row r="265">
      <c r="A265">
        <f>'4 Demanda por hora'!$A$13</f>
        <v/>
      </c>
      <c r="B265">
        <f>'4 Demanda por hora'!$B$13</f>
        <v/>
      </c>
      <c r="C265" t="n">
        <v>8</v>
      </c>
      <c r="D265">
        <f>'4 Demanda por hora'!K13</f>
        <v/>
      </c>
    </row>
    <row r="266">
      <c r="A266">
        <f>'4 Demanda por hora'!$A$13</f>
        <v/>
      </c>
      <c r="B266">
        <f>'4 Demanda por hora'!$B$13</f>
        <v/>
      </c>
      <c r="C266" t="n">
        <v>9</v>
      </c>
      <c r="D266">
        <f>'4 Demanda por hora'!L13</f>
        <v/>
      </c>
    </row>
    <row r="267">
      <c r="A267">
        <f>'4 Demanda por hora'!$A$13</f>
        <v/>
      </c>
      <c r="B267">
        <f>'4 Demanda por hora'!$B$13</f>
        <v/>
      </c>
      <c r="C267" t="n">
        <v>10</v>
      </c>
      <c r="D267">
        <f>'4 Demanda por hora'!M13</f>
        <v/>
      </c>
    </row>
    <row r="268">
      <c r="A268">
        <f>'4 Demanda por hora'!$A$13</f>
        <v/>
      </c>
      <c r="B268">
        <f>'4 Demanda por hora'!$B$13</f>
        <v/>
      </c>
      <c r="C268" t="n">
        <v>11</v>
      </c>
      <c r="D268">
        <f>'4 Demanda por hora'!N13</f>
        <v/>
      </c>
    </row>
    <row r="269">
      <c r="A269">
        <f>'4 Demanda por hora'!$A$13</f>
        <v/>
      </c>
      <c r="B269">
        <f>'4 Demanda por hora'!$B$13</f>
        <v/>
      </c>
      <c r="C269" t="n">
        <v>12</v>
      </c>
      <c r="D269">
        <f>'4 Demanda por hora'!O13</f>
        <v/>
      </c>
    </row>
    <row r="270">
      <c r="A270">
        <f>'4 Demanda por hora'!$A$13</f>
        <v/>
      </c>
      <c r="B270">
        <f>'4 Demanda por hora'!$B$13</f>
        <v/>
      </c>
      <c r="C270" t="n">
        <v>13</v>
      </c>
      <c r="D270">
        <f>'4 Demanda por hora'!P13</f>
        <v/>
      </c>
    </row>
    <row r="271">
      <c r="A271">
        <f>'4 Demanda por hora'!$A$13</f>
        <v/>
      </c>
      <c r="B271">
        <f>'4 Demanda por hora'!$B$13</f>
        <v/>
      </c>
      <c r="C271" t="n">
        <v>14</v>
      </c>
      <c r="D271">
        <f>'4 Demanda por hora'!Q13</f>
        <v/>
      </c>
    </row>
    <row r="272">
      <c r="A272">
        <f>'4 Demanda por hora'!$A$13</f>
        <v/>
      </c>
      <c r="B272">
        <f>'4 Demanda por hora'!$B$13</f>
        <v/>
      </c>
      <c r="C272" t="n">
        <v>15</v>
      </c>
      <c r="D272">
        <f>'4 Demanda por hora'!R13</f>
        <v/>
      </c>
    </row>
    <row r="273">
      <c r="A273">
        <f>'4 Demanda por hora'!$A$13</f>
        <v/>
      </c>
      <c r="B273">
        <f>'4 Demanda por hora'!$B$13</f>
        <v/>
      </c>
      <c r="C273" t="n">
        <v>16</v>
      </c>
      <c r="D273">
        <f>'4 Demanda por hora'!S13</f>
        <v/>
      </c>
    </row>
    <row r="274">
      <c r="A274">
        <f>'4 Demanda por hora'!$A$13</f>
        <v/>
      </c>
      <c r="B274">
        <f>'4 Demanda por hora'!$B$13</f>
        <v/>
      </c>
      <c r="C274" t="n">
        <v>17</v>
      </c>
      <c r="D274">
        <f>'4 Demanda por hora'!T13</f>
        <v/>
      </c>
    </row>
    <row r="275">
      <c r="A275">
        <f>'4 Demanda por hora'!$A$13</f>
        <v/>
      </c>
      <c r="B275">
        <f>'4 Demanda por hora'!$B$13</f>
        <v/>
      </c>
      <c r="C275" t="n">
        <v>18</v>
      </c>
      <c r="D275">
        <f>'4 Demanda por hora'!U13</f>
        <v/>
      </c>
    </row>
    <row r="276">
      <c r="A276">
        <f>'4 Demanda por hora'!$A$13</f>
        <v/>
      </c>
      <c r="B276">
        <f>'4 Demanda por hora'!$B$13</f>
        <v/>
      </c>
      <c r="C276" t="n">
        <v>19</v>
      </c>
      <c r="D276">
        <f>'4 Demanda por hora'!V13</f>
        <v/>
      </c>
    </row>
    <row r="277">
      <c r="A277">
        <f>'4 Demanda por hora'!$A$13</f>
        <v/>
      </c>
      <c r="B277">
        <f>'4 Demanda por hora'!$B$13</f>
        <v/>
      </c>
      <c r="C277" t="n">
        <v>20</v>
      </c>
      <c r="D277">
        <f>'4 Demanda por hora'!W13</f>
        <v/>
      </c>
    </row>
    <row r="278">
      <c r="A278">
        <f>'4 Demanda por hora'!$A$13</f>
        <v/>
      </c>
      <c r="B278">
        <f>'4 Demanda por hora'!$B$13</f>
        <v/>
      </c>
      <c r="C278" t="n">
        <v>21</v>
      </c>
      <c r="D278">
        <f>'4 Demanda por hora'!X13</f>
        <v/>
      </c>
    </row>
    <row r="279">
      <c r="A279">
        <f>'4 Demanda por hora'!$A$13</f>
        <v/>
      </c>
      <c r="B279">
        <f>'4 Demanda por hora'!$B$13</f>
        <v/>
      </c>
      <c r="C279" t="n">
        <v>22</v>
      </c>
      <c r="D279">
        <f>'4 Demanda por hora'!Y13</f>
        <v/>
      </c>
    </row>
    <row r="280">
      <c r="A280">
        <f>'4 Demanda por hora'!$A$13</f>
        <v/>
      </c>
      <c r="B280">
        <f>'4 Demanda por hora'!$B$13</f>
        <v/>
      </c>
      <c r="C280" t="n">
        <v>23</v>
      </c>
      <c r="D280">
        <f>'4 Demanda por hora'!Z13</f>
        <v/>
      </c>
    </row>
    <row r="281">
      <c r="A281">
        <f>'4 Demanda por hora'!$A$14</f>
        <v/>
      </c>
      <c r="B281">
        <f>'4 Demanda por hora'!$B$14</f>
        <v/>
      </c>
      <c r="C281" t="n">
        <v>0</v>
      </c>
      <c r="D281">
        <f>'4 Demanda por hora'!C14</f>
        <v/>
      </c>
    </row>
    <row r="282">
      <c r="A282">
        <f>'4 Demanda por hora'!$A$14</f>
        <v/>
      </c>
      <c r="B282">
        <f>'4 Demanda por hora'!$B$14</f>
        <v/>
      </c>
      <c r="C282" t="n">
        <v>1</v>
      </c>
      <c r="D282">
        <f>'4 Demanda por hora'!D14</f>
        <v/>
      </c>
    </row>
    <row r="283">
      <c r="A283">
        <f>'4 Demanda por hora'!$A$14</f>
        <v/>
      </c>
      <c r="B283">
        <f>'4 Demanda por hora'!$B$14</f>
        <v/>
      </c>
      <c r="C283" t="n">
        <v>2</v>
      </c>
      <c r="D283">
        <f>'4 Demanda por hora'!E14</f>
        <v/>
      </c>
    </row>
    <row r="284">
      <c r="A284">
        <f>'4 Demanda por hora'!$A$14</f>
        <v/>
      </c>
      <c r="B284">
        <f>'4 Demanda por hora'!$B$14</f>
        <v/>
      </c>
      <c r="C284" t="n">
        <v>3</v>
      </c>
      <c r="D284">
        <f>'4 Demanda por hora'!F14</f>
        <v/>
      </c>
    </row>
    <row r="285">
      <c r="A285">
        <f>'4 Demanda por hora'!$A$14</f>
        <v/>
      </c>
      <c r="B285">
        <f>'4 Demanda por hora'!$B$14</f>
        <v/>
      </c>
      <c r="C285" t="n">
        <v>4</v>
      </c>
      <c r="D285">
        <f>'4 Demanda por hora'!G14</f>
        <v/>
      </c>
    </row>
    <row r="286">
      <c r="A286">
        <f>'4 Demanda por hora'!$A$14</f>
        <v/>
      </c>
      <c r="B286">
        <f>'4 Demanda por hora'!$B$14</f>
        <v/>
      </c>
      <c r="C286" t="n">
        <v>5</v>
      </c>
      <c r="D286">
        <f>'4 Demanda por hora'!H14</f>
        <v/>
      </c>
    </row>
    <row r="287">
      <c r="A287">
        <f>'4 Demanda por hora'!$A$14</f>
        <v/>
      </c>
      <c r="B287">
        <f>'4 Demanda por hora'!$B$14</f>
        <v/>
      </c>
      <c r="C287" t="n">
        <v>6</v>
      </c>
      <c r="D287">
        <f>'4 Demanda por hora'!I14</f>
        <v/>
      </c>
    </row>
    <row r="288">
      <c r="A288">
        <f>'4 Demanda por hora'!$A$14</f>
        <v/>
      </c>
      <c r="B288">
        <f>'4 Demanda por hora'!$B$14</f>
        <v/>
      </c>
      <c r="C288" t="n">
        <v>7</v>
      </c>
      <c r="D288">
        <f>'4 Demanda por hora'!J14</f>
        <v/>
      </c>
    </row>
    <row r="289">
      <c r="A289">
        <f>'4 Demanda por hora'!$A$14</f>
        <v/>
      </c>
      <c r="B289">
        <f>'4 Demanda por hora'!$B$14</f>
        <v/>
      </c>
      <c r="C289" t="n">
        <v>8</v>
      </c>
      <c r="D289">
        <f>'4 Demanda por hora'!K14</f>
        <v/>
      </c>
    </row>
    <row r="290">
      <c r="A290">
        <f>'4 Demanda por hora'!$A$14</f>
        <v/>
      </c>
      <c r="B290">
        <f>'4 Demanda por hora'!$B$14</f>
        <v/>
      </c>
      <c r="C290" t="n">
        <v>9</v>
      </c>
      <c r="D290">
        <f>'4 Demanda por hora'!L14</f>
        <v/>
      </c>
    </row>
    <row r="291">
      <c r="A291">
        <f>'4 Demanda por hora'!$A$14</f>
        <v/>
      </c>
      <c r="B291">
        <f>'4 Demanda por hora'!$B$14</f>
        <v/>
      </c>
      <c r="C291" t="n">
        <v>10</v>
      </c>
      <c r="D291">
        <f>'4 Demanda por hora'!M14</f>
        <v/>
      </c>
    </row>
    <row r="292">
      <c r="A292">
        <f>'4 Demanda por hora'!$A$14</f>
        <v/>
      </c>
      <c r="B292">
        <f>'4 Demanda por hora'!$B$14</f>
        <v/>
      </c>
      <c r="C292" t="n">
        <v>11</v>
      </c>
      <c r="D292">
        <f>'4 Demanda por hora'!N14</f>
        <v/>
      </c>
    </row>
    <row r="293">
      <c r="A293">
        <f>'4 Demanda por hora'!$A$14</f>
        <v/>
      </c>
      <c r="B293">
        <f>'4 Demanda por hora'!$B$14</f>
        <v/>
      </c>
      <c r="C293" t="n">
        <v>12</v>
      </c>
      <c r="D293">
        <f>'4 Demanda por hora'!O14</f>
        <v/>
      </c>
    </row>
    <row r="294">
      <c r="A294">
        <f>'4 Demanda por hora'!$A$14</f>
        <v/>
      </c>
      <c r="B294">
        <f>'4 Demanda por hora'!$B$14</f>
        <v/>
      </c>
      <c r="C294" t="n">
        <v>13</v>
      </c>
      <c r="D294">
        <f>'4 Demanda por hora'!P14</f>
        <v/>
      </c>
    </row>
    <row r="295">
      <c r="A295">
        <f>'4 Demanda por hora'!$A$14</f>
        <v/>
      </c>
      <c r="B295">
        <f>'4 Demanda por hora'!$B$14</f>
        <v/>
      </c>
      <c r="C295" t="n">
        <v>14</v>
      </c>
      <c r="D295">
        <f>'4 Demanda por hora'!Q14</f>
        <v/>
      </c>
    </row>
    <row r="296">
      <c r="A296">
        <f>'4 Demanda por hora'!$A$14</f>
        <v/>
      </c>
      <c r="B296">
        <f>'4 Demanda por hora'!$B$14</f>
        <v/>
      </c>
      <c r="C296" t="n">
        <v>15</v>
      </c>
      <c r="D296">
        <f>'4 Demanda por hora'!R14</f>
        <v/>
      </c>
    </row>
    <row r="297">
      <c r="A297">
        <f>'4 Demanda por hora'!$A$14</f>
        <v/>
      </c>
      <c r="B297">
        <f>'4 Demanda por hora'!$B$14</f>
        <v/>
      </c>
      <c r="C297" t="n">
        <v>16</v>
      </c>
      <c r="D297">
        <f>'4 Demanda por hora'!S14</f>
        <v/>
      </c>
    </row>
    <row r="298">
      <c r="A298">
        <f>'4 Demanda por hora'!$A$14</f>
        <v/>
      </c>
      <c r="B298">
        <f>'4 Demanda por hora'!$B$14</f>
        <v/>
      </c>
      <c r="C298" t="n">
        <v>17</v>
      </c>
      <c r="D298">
        <f>'4 Demanda por hora'!T14</f>
        <v/>
      </c>
    </row>
    <row r="299">
      <c r="A299">
        <f>'4 Demanda por hora'!$A$14</f>
        <v/>
      </c>
      <c r="B299">
        <f>'4 Demanda por hora'!$B$14</f>
        <v/>
      </c>
      <c r="C299" t="n">
        <v>18</v>
      </c>
      <c r="D299">
        <f>'4 Demanda por hora'!U14</f>
        <v/>
      </c>
    </row>
    <row r="300">
      <c r="A300">
        <f>'4 Demanda por hora'!$A$14</f>
        <v/>
      </c>
      <c r="B300">
        <f>'4 Demanda por hora'!$B$14</f>
        <v/>
      </c>
      <c r="C300" t="n">
        <v>19</v>
      </c>
      <c r="D300">
        <f>'4 Demanda por hora'!V14</f>
        <v/>
      </c>
    </row>
    <row r="301">
      <c r="A301">
        <f>'4 Demanda por hora'!$A$14</f>
        <v/>
      </c>
      <c r="B301">
        <f>'4 Demanda por hora'!$B$14</f>
        <v/>
      </c>
      <c r="C301" t="n">
        <v>20</v>
      </c>
      <c r="D301">
        <f>'4 Demanda por hora'!W14</f>
        <v/>
      </c>
    </row>
    <row r="302">
      <c r="A302">
        <f>'4 Demanda por hora'!$A$14</f>
        <v/>
      </c>
      <c r="B302">
        <f>'4 Demanda por hora'!$B$14</f>
        <v/>
      </c>
      <c r="C302" t="n">
        <v>21</v>
      </c>
      <c r="D302">
        <f>'4 Demanda por hora'!X14</f>
        <v/>
      </c>
    </row>
    <row r="303">
      <c r="A303">
        <f>'4 Demanda por hora'!$A$14</f>
        <v/>
      </c>
      <c r="B303">
        <f>'4 Demanda por hora'!$B$14</f>
        <v/>
      </c>
      <c r="C303" t="n">
        <v>22</v>
      </c>
      <c r="D303">
        <f>'4 Demanda por hora'!Y14</f>
        <v/>
      </c>
    </row>
    <row r="304">
      <c r="A304">
        <f>'4 Demanda por hora'!$A$14</f>
        <v/>
      </c>
      <c r="B304">
        <f>'4 Demanda por hora'!$B$14</f>
        <v/>
      </c>
      <c r="C304" t="n">
        <v>23</v>
      </c>
      <c r="D304">
        <f>'4 Demanda por hora'!Z14</f>
        <v/>
      </c>
    </row>
    <row r="305">
      <c r="A305">
        <f>'4 Demanda por hora'!$A$15</f>
        <v/>
      </c>
      <c r="B305">
        <f>'4 Demanda por hora'!$B$15</f>
        <v/>
      </c>
      <c r="C305" t="n">
        <v>0</v>
      </c>
      <c r="D305">
        <f>'4 Demanda por hora'!C15</f>
        <v/>
      </c>
    </row>
    <row r="306">
      <c r="A306">
        <f>'4 Demanda por hora'!$A$15</f>
        <v/>
      </c>
      <c r="B306">
        <f>'4 Demanda por hora'!$B$15</f>
        <v/>
      </c>
      <c r="C306" t="n">
        <v>1</v>
      </c>
      <c r="D306">
        <f>'4 Demanda por hora'!D15</f>
        <v/>
      </c>
    </row>
    <row r="307">
      <c r="A307">
        <f>'4 Demanda por hora'!$A$15</f>
        <v/>
      </c>
      <c r="B307">
        <f>'4 Demanda por hora'!$B$15</f>
        <v/>
      </c>
      <c r="C307" t="n">
        <v>2</v>
      </c>
      <c r="D307">
        <f>'4 Demanda por hora'!E15</f>
        <v/>
      </c>
    </row>
    <row r="308">
      <c r="A308">
        <f>'4 Demanda por hora'!$A$15</f>
        <v/>
      </c>
      <c r="B308">
        <f>'4 Demanda por hora'!$B$15</f>
        <v/>
      </c>
      <c r="C308" t="n">
        <v>3</v>
      </c>
      <c r="D308">
        <f>'4 Demanda por hora'!F15</f>
        <v/>
      </c>
    </row>
    <row r="309">
      <c r="A309">
        <f>'4 Demanda por hora'!$A$15</f>
        <v/>
      </c>
      <c r="B309">
        <f>'4 Demanda por hora'!$B$15</f>
        <v/>
      </c>
      <c r="C309" t="n">
        <v>4</v>
      </c>
      <c r="D309">
        <f>'4 Demanda por hora'!G15</f>
        <v/>
      </c>
    </row>
    <row r="310">
      <c r="A310">
        <f>'4 Demanda por hora'!$A$15</f>
        <v/>
      </c>
      <c r="B310">
        <f>'4 Demanda por hora'!$B$15</f>
        <v/>
      </c>
      <c r="C310" t="n">
        <v>5</v>
      </c>
      <c r="D310">
        <f>'4 Demanda por hora'!H15</f>
        <v/>
      </c>
    </row>
    <row r="311">
      <c r="A311">
        <f>'4 Demanda por hora'!$A$15</f>
        <v/>
      </c>
      <c r="B311">
        <f>'4 Demanda por hora'!$B$15</f>
        <v/>
      </c>
      <c r="C311" t="n">
        <v>6</v>
      </c>
      <c r="D311">
        <f>'4 Demanda por hora'!I15</f>
        <v/>
      </c>
    </row>
    <row r="312">
      <c r="A312">
        <f>'4 Demanda por hora'!$A$15</f>
        <v/>
      </c>
      <c r="B312">
        <f>'4 Demanda por hora'!$B$15</f>
        <v/>
      </c>
      <c r="C312" t="n">
        <v>7</v>
      </c>
      <c r="D312">
        <f>'4 Demanda por hora'!J15</f>
        <v/>
      </c>
    </row>
    <row r="313">
      <c r="A313">
        <f>'4 Demanda por hora'!$A$15</f>
        <v/>
      </c>
      <c r="B313">
        <f>'4 Demanda por hora'!$B$15</f>
        <v/>
      </c>
      <c r="C313" t="n">
        <v>8</v>
      </c>
      <c r="D313">
        <f>'4 Demanda por hora'!K15</f>
        <v/>
      </c>
    </row>
    <row r="314">
      <c r="A314">
        <f>'4 Demanda por hora'!$A$15</f>
        <v/>
      </c>
      <c r="B314">
        <f>'4 Demanda por hora'!$B$15</f>
        <v/>
      </c>
      <c r="C314" t="n">
        <v>9</v>
      </c>
      <c r="D314">
        <f>'4 Demanda por hora'!L15</f>
        <v/>
      </c>
    </row>
    <row r="315">
      <c r="A315">
        <f>'4 Demanda por hora'!$A$15</f>
        <v/>
      </c>
      <c r="B315">
        <f>'4 Demanda por hora'!$B$15</f>
        <v/>
      </c>
      <c r="C315" t="n">
        <v>10</v>
      </c>
      <c r="D315">
        <f>'4 Demanda por hora'!M15</f>
        <v/>
      </c>
    </row>
    <row r="316">
      <c r="A316">
        <f>'4 Demanda por hora'!$A$15</f>
        <v/>
      </c>
      <c r="B316">
        <f>'4 Demanda por hora'!$B$15</f>
        <v/>
      </c>
      <c r="C316" t="n">
        <v>11</v>
      </c>
      <c r="D316">
        <f>'4 Demanda por hora'!N15</f>
        <v/>
      </c>
    </row>
    <row r="317">
      <c r="A317">
        <f>'4 Demanda por hora'!$A$15</f>
        <v/>
      </c>
      <c r="B317">
        <f>'4 Demanda por hora'!$B$15</f>
        <v/>
      </c>
      <c r="C317" t="n">
        <v>12</v>
      </c>
      <c r="D317">
        <f>'4 Demanda por hora'!O15</f>
        <v/>
      </c>
    </row>
    <row r="318">
      <c r="A318">
        <f>'4 Demanda por hora'!$A$15</f>
        <v/>
      </c>
      <c r="B318">
        <f>'4 Demanda por hora'!$B$15</f>
        <v/>
      </c>
      <c r="C318" t="n">
        <v>13</v>
      </c>
      <c r="D318">
        <f>'4 Demanda por hora'!P15</f>
        <v/>
      </c>
    </row>
    <row r="319">
      <c r="A319">
        <f>'4 Demanda por hora'!$A$15</f>
        <v/>
      </c>
      <c r="B319">
        <f>'4 Demanda por hora'!$B$15</f>
        <v/>
      </c>
      <c r="C319" t="n">
        <v>14</v>
      </c>
      <c r="D319">
        <f>'4 Demanda por hora'!Q15</f>
        <v/>
      </c>
    </row>
    <row r="320">
      <c r="A320">
        <f>'4 Demanda por hora'!$A$15</f>
        <v/>
      </c>
      <c r="B320">
        <f>'4 Demanda por hora'!$B$15</f>
        <v/>
      </c>
      <c r="C320" t="n">
        <v>15</v>
      </c>
      <c r="D320">
        <f>'4 Demanda por hora'!R15</f>
        <v/>
      </c>
    </row>
    <row r="321">
      <c r="A321">
        <f>'4 Demanda por hora'!$A$15</f>
        <v/>
      </c>
      <c r="B321">
        <f>'4 Demanda por hora'!$B$15</f>
        <v/>
      </c>
      <c r="C321" t="n">
        <v>16</v>
      </c>
      <c r="D321">
        <f>'4 Demanda por hora'!S15</f>
        <v/>
      </c>
    </row>
    <row r="322">
      <c r="A322">
        <f>'4 Demanda por hora'!$A$15</f>
        <v/>
      </c>
      <c r="B322">
        <f>'4 Demanda por hora'!$B$15</f>
        <v/>
      </c>
      <c r="C322" t="n">
        <v>17</v>
      </c>
      <c r="D322">
        <f>'4 Demanda por hora'!T15</f>
        <v/>
      </c>
    </row>
    <row r="323">
      <c r="A323">
        <f>'4 Demanda por hora'!$A$15</f>
        <v/>
      </c>
      <c r="B323">
        <f>'4 Demanda por hora'!$B$15</f>
        <v/>
      </c>
      <c r="C323" t="n">
        <v>18</v>
      </c>
      <c r="D323">
        <f>'4 Demanda por hora'!U15</f>
        <v/>
      </c>
    </row>
    <row r="324">
      <c r="A324">
        <f>'4 Demanda por hora'!$A$15</f>
        <v/>
      </c>
      <c r="B324">
        <f>'4 Demanda por hora'!$B$15</f>
        <v/>
      </c>
      <c r="C324" t="n">
        <v>19</v>
      </c>
      <c r="D324">
        <f>'4 Demanda por hora'!V15</f>
        <v/>
      </c>
    </row>
    <row r="325">
      <c r="A325">
        <f>'4 Demanda por hora'!$A$15</f>
        <v/>
      </c>
      <c r="B325">
        <f>'4 Demanda por hora'!$B$15</f>
        <v/>
      </c>
      <c r="C325" t="n">
        <v>20</v>
      </c>
      <c r="D325">
        <f>'4 Demanda por hora'!W15</f>
        <v/>
      </c>
    </row>
    <row r="326">
      <c r="A326">
        <f>'4 Demanda por hora'!$A$15</f>
        <v/>
      </c>
      <c r="B326">
        <f>'4 Demanda por hora'!$B$15</f>
        <v/>
      </c>
      <c r="C326" t="n">
        <v>21</v>
      </c>
      <c r="D326">
        <f>'4 Demanda por hora'!X15</f>
        <v/>
      </c>
    </row>
    <row r="327">
      <c r="A327">
        <f>'4 Demanda por hora'!$A$15</f>
        <v/>
      </c>
      <c r="B327">
        <f>'4 Demanda por hora'!$B$15</f>
        <v/>
      </c>
      <c r="C327" t="n">
        <v>22</v>
      </c>
      <c r="D327">
        <f>'4 Demanda por hora'!Y15</f>
        <v/>
      </c>
    </row>
    <row r="328">
      <c r="A328">
        <f>'4 Demanda por hora'!$A$15</f>
        <v/>
      </c>
      <c r="B328">
        <f>'4 Demanda por hora'!$B$15</f>
        <v/>
      </c>
      <c r="C328" t="n">
        <v>23</v>
      </c>
      <c r="D328">
        <f>'4 Demanda por hora'!Z15</f>
        <v/>
      </c>
    </row>
    <row r="329">
      <c r="A329">
        <f>'4 Demanda por hora'!$A$16</f>
        <v/>
      </c>
      <c r="B329">
        <f>'4 Demanda por hora'!$B$16</f>
        <v/>
      </c>
      <c r="C329" t="n">
        <v>0</v>
      </c>
      <c r="D329">
        <f>'4 Demanda por hora'!C16</f>
        <v/>
      </c>
    </row>
    <row r="330">
      <c r="A330">
        <f>'4 Demanda por hora'!$A$16</f>
        <v/>
      </c>
      <c r="B330">
        <f>'4 Demanda por hora'!$B$16</f>
        <v/>
      </c>
      <c r="C330" t="n">
        <v>1</v>
      </c>
      <c r="D330">
        <f>'4 Demanda por hora'!D16</f>
        <v/>
      </c>
    </row>
    <row r="331">
      <c r="A331">
        <f>'4 Demanda por hora'!$A$16</f>
        <v/>
      </c>
      <c r="B331">
        <f>'4 Demanda por hora'!$B$16</f>
        <v/>
      </c>
      <c r="C331" t="n">
        <v>2</v>
      </c>
      <c r="D331">
        <f>'4 Demanda por hora'!E16</f>
        <v/>
      </c>
    </row>
    <row r="332">
      <c r="A332">
        <f>'4 Demanda por hora'!$A$16</f>
        <v/>
      </c>
      <c r="B332">
        <f>'4 Demanda por hora'!$B$16</f>
        <v/>
      </c>
      <c r="C332" t="n">
        <v>3</v>
      </c>
      <c r="D332">
        <f>'4 Demanda por hora'!F16</f>
        <v/>
      </c>
    </row>
    <row r="333">
      <c r="A333">
        <f>'4 Demanda por hora'!$A$16</f>
        <v/>
      </c>
      <c r="B333">
        <f>'4 Demanda por hora'!$B$16</f>
        <v/>
      </c>
      <c r="C333" t="n">
        <v>4</v>
      </c>
      <c r="D333">
        <f>'4 Demanda por hora'!G16</f>
        <v/>
      </c>
    </row>
    <row r="334">
      <c r="A334">
        <f>'4 Demanda por hora'!$A$16</f>
        <v/>
      </c>
      <c r="B334">
        <f>'4 Demanda por hora'!$B$16</f>
        <v/>
      </c>
      <c r="C334" t="n">
        <v>5</v>
      </c>
      <c r="D334">
        <f>'4 Demanda por hora'!H16</f>
        <v/>
      </c>
    </row>
    <row r="335">
      <c r="A335">
        <f>'4 Demanda por hora'!$A$16</f>
        <v/>
      </c>
      <c r="B335">
        <f>'4 Demanda por hora'!$B$16</f>
        <v/>
      </c>
      <c r="C335" t="n">
        <v>6</v>
      </c>
      <c r="D335">
        <f>'4 Demanda por hora'!I16</f>
        <v/>
      </c>
    </row>
    <row r="336">
      <c r="A336">
        <f>'4 Demanda por hora'!$A$16</f>
        <v/>
      </c>
      <c r="B336">
        <f>'4 Demanda por hora'!$B$16</f>
        <v/>
      </c>
      <c r="C336" t="n">
        <v>7</v>
      </c>
      <c r="D336">
        <f>'4 Demanda por hora'!J16</f>
        <v/>
      </c>
    </row>
    <row r="337">
      <c r="A337">
        <f>'4 Demanda por hora'!$A$16</f>
        <v/>
      </c>
      <c r="B337">
        <f>'4 Demanda por hora'!$B$16</f>
        <v/>
      </c>
      <c r="C337" t="n">
        <v>8</v>
      </c>
      <c r="D337">
        <f>'4 Demanda por hora'!K16</f>
        <v/>
      </c>
    </row>
    <row r="338">
      <c r="A338">
        <f>'4 Demanda por hora'!$A$16</f>
        <v/>
      </c>
      <c r="B338">
        <f>'4 Demanda por hora'!$B$16</f>
        <v/>
      </c>
      <c r="C338" t="n">
        <v>9</v>
      </c>
      <c r="D338">
        <f>'4 Demanda por hora'!L16</f>
        <v/>
      </c>
    </row>
    <row r="339">
      <c r="A339">
        <f>'4 Demanda por hora'!$A$16</f>
        <v/>
      </c>
      <c r="B339">
        <f>'4 Demanda por hora'!$B$16</f>
        <v/>
      </c>
      <c r="C339" t="n">
        <v>10</v>
      </c>
      <c r="D339">
        <f>'4 Demanda por hora'!M16</f>
        <v/>
      </c>
    </row>
    <row r="340">
      <c r="A340">
        <f>'4 Demanda por hora'!$A$16</f>
        <v/>
      </c>
      <c r="B340">
        <f>'4 Demanda por hora'!$B$16</f>
        <v/>
      </c>
      <c r="C340" t="n">
        <v>11</v>
      </c>
      <c r="D340">
        <f>'4 Demanda por hora'!N16</f>
        <v/>
      </c>
    </row>
    <row r="341">
      <c r="A341">
        <f>'4 Demanda por hora'!$A$16</f>
        <v/>
      </c>
      <c r="B341">
        <f>'4 Demanda por hora'!$B$16</f>
        <v/>
      </c>
      <c r="C341" t="n">
        <v>12</v>
      </c>
      <c r="D341">
        <f>'4 Demanda por hora'!O16</f>
        <v/>
      </c>
    </row>
    <row r="342">
      <c r="A342">
        <f>'4 Demanda por hora'!$A$16</f>
        <v/>
      </c>
      <c r="B342">
        <f>'4 Demanda por hora'!$B$16</f>
        <v/>
      </c>
      <c r="C342" t="n">
        <v>13</v>
      </c>
      <c r="D342">
        <f>'4 Demanda por hora'!P16</f>
        <v/>
      </c>
    </row>
    <row r="343">
      <c r="A343">
        <f>'4 Demanda por hora'!$A$16</f>
        <v/>
      </c>
      <c r="B343">
        <f>'4 Demanda por hora'!$B$16</f>
        <v/>
      </c>
      <c r="C343" t="n">
        <v>14</v>
      </c>
      <c r="D343">
        <f>'4 Demanda por hora'!Q16</f>
        <v/>
      </c>
    </row>
    <row r="344">
      <c r="A344">
        <f>'4 Demanda por hora'!$A$16</f>
        <v/>
      </c>
      <c r="B344">
        <f>'4 Demanda por hora'!$B$16</f>
        <v/>
      </c>
      <c r="C344" t="n">
        <v>15</v>
      </c>
      <c r="D344">
        <f>'4 Demanda por hora'!R16</f>
        <v/>
      </c>
    </row>
    <row r="345">
      <c r="A345">
        <f>'4 Demanda por hora'!$A$16</f>
        <v/>
      </c>
      <c r="B345">
        <f>'4 Demanda por hora'!$B$16</f>
        <v/>
      </c>
      <c r="C345" t="n">
        <v>16</v>
      </c>
      <c r="D345">
        <f>'4 Demanda por hora'!S16</f>
        <v/>
      </c>
    </row>
    <row r="346">
      <c r="A346">
        <f>'4 Demanda por hora'!$A$16</f>
        <v/>
      </c>
      <c r="B346">
        <f>'4 Demanda por hora'!$B$16</f>
        <v/>
      </c>
      <c r="C346" t="n">
        <v>17</v>
      </c>
      <c r="D346">
        <f>'4 Demanda por hora'!T16</f>
        <v/>
      </c>
    </row>
    <row r="347">
      <c r="A347">
        <f>'4 Demanda por hora'!$A$16</f>
        <v/>
      </c>
      <c r="B347">
        <f>'4 Demanda por hora'!$B$16</f>
        <v/>
      </c>
      <c r="C347" t="n">
        <v>18</v>
      </c>
      <c r="D347">
        <f>'4 Demanda por hora'!U16</f>
        <v/>
      </c>
    </row>
    <row r="348">
      <c r="A348">
        <f>'4 Demanda por hora'!$A$16</f>
        <v/>
      </c>
      <c r="B348">
        <f>'4 Demanda por hora'!$B$16</f>
        <v/>
      </c>
      <c r="C348" t="n">
        <v>19</v>
      </c>
      <c r="D348">
        <f>'4 Demanda por hora'!V16</f>
        <v/>
      </c>
    </row>
    <row r="349">
      <c r="A349">
        <f>'4 Demanda por hora'!$A$16</f>
        <v/>
      </c>
      <c r="B349">
        <f>'4 Demanda por hora'!$B$16</f>
        <v/>
      </c>
      <c r="C349" t="n">
        <v>20</v>
      </c>
      <c r="D349">
        <f>'4 Demanda por hora'!W16</f>
        <v/>
      </c>
    </row>
    <row r="350">
      <c r="A350">
        <f>'4 Demanda por hora'!$A$16</f>
        <v/>
      </c>
      <c r="B350">
        <f>'4 Demanda por hora'!$B$16</f>
        <v/>
      </c>
      <c r="C350" t="n">
        <v>21</v>
      </c>
      <c r="D350">
        <f>'4 Demanda por hora'!X16</f>
        <v/>
      </c>
    </row>
    <row r="351">
      <c r="A351">
        <f>'4 Demanda por hora'!$A$16</f>
        <v/>
      </c>
      <c r="B351">
        <f>'4 Demanda por hora'!$B$16</f>
        <v/>
      </c>
      <c r="C351" t="n">
        <v>22</v>
      </c>
      <c r="D351">
        <f>'4 Demanda por hora'!Y16</f>
        <v/>
      </c>
    </row>
    <row r="352">
      <c r="A352">
        <f>'4 Demanda por hora'!$A$16</f>
        <v/>
      </c>
      <c r="B352">
        <f>'4 Demanda por hora'!$B$16</f>
        <v/>
      </c>
      <c r="C352" t="n">
        <v>23</v>
      </c>
      <c r="D352">
        <f>'4 Demanda por hora'!Z16</f>
        <v/>
      </c>
    </row>
    <row r="353">
      <c r="A353">
        <f>'4 Demanda por hora'!$A$17</f>
        <v/>
      </c>
      <c r="B353">
        <f>'4 Demanda por hora'!$B$17</f>
        <v/>
      </c>
      <c r="C353" t="n">
        <v>0</v>
      </c>
      <c r="D353">
        <f>'4 Demanda por hora'!C17</f>
        <v/>
      </c>
    </row>
    <row r="354">
      <c r="A354">
        <f>'4 Demanda por hora'!$A$17</f>
        <v/>
      </c>
      <c r="B354">
        <f>'4 Demanda por hora'!$B$17</f>
        <v/>
      </c>
      <c r="C354" t="n">
        <v>1</v>
      </c>
      <c r="D354">
        <f>'4 Demanda por hora'!D17</f>
        <v/>
      </c>
    </row>
    <row r="355">
      <c r="A355">
        <f>'4 Demanda por hora'!$A$17</f>
        <v/>
      </c>
      <c r="B355">
        <f>'4 Demanda por hora'!$B$17</f>
        <v/>
      </c>
      <c r="C355" t="n">
        <v>2</v>
      </c>
      <c r="D355">
        <f>'4 Demanda por hora'!E17</f>
        <v/>
      </c>
    </row>
    <row r="356">
      <c r="A356">
        <f>'4 Demanda por hora'!$A$17</f>
        <v/>
      </c>
      <c r="B356">
        <f>'4 Demanda por hora'!$B$17</f>
        <v/>
      </c>
      <c r="C356" t="n">
        <v>3</v>
      </c>
      <c r="D356">
        <f>'4 Demanda por hora'!F17</f>
        <v/>
      </c>
    </row>
    <row r="357">
      <c r="A357">
        <f>'4 Demanda por hora'!$A$17</f>
        <v/>
      </c>
      <c r="B357">
        <f>'4 Demanda por hora'!$B$17</f>
        <v/>
      </c>
      <c r="C357" t="n">
        <v>4</v>
      </c>
      <c r="D357">
        <f>'4 Demanda por hora'!G17</f>
        <v/>
      </c>
    </row>
    <row r="358">
      <c r="A358">
        <f>'4 Demanda por hora'!$A$17</f>
        <v/>
      </c>
      <c r="B358">
        <f>'4 Demanda por hora'!$B$17</f>
        <v/>
      </c>
      <c r="C358" t="n">
        <v>5</v>
      </c>
      <c r="D358">
        <f>'4 Demanda por hora'!H17</f>
        <v/>
      </c>
    </row>
    <row r="359">
      <c r="A359">
        <f>'4 Demanda por hora'!$A$17</f>
        <v/>
      </c>
      <c r="B359">
        <f>'4 Demanda por hora'!$B$17</f>
        <v/>
      </c>
      <c r="C359" t="n">
        <v>6</v>
      </c>
      <c r="D359">
        <f>'4 Demanda por hora'!I17</f>
        <v/>
      </c>
    </row>
    <row r="360">
      <c r="A360">
        <f>'4 Demanda por hora'!$A$17</f>
        <v/>
      </c>
      <c r="B360">
        <f>'4 Demanda por hora'!$B$17</f>
        <v/>
      </c>
      <c r="C360" t="n">
        <v>7</v>
      </c>
      <c r="D360">
        <f>'4 Demanda por hora'!J17</f>
        <v/>
      </c>
    </row>
    <row r="361">
      <c r="A361">
        <f>'4 Demanda por hora'!$A$17</f>
        <v/>
      </c>
      <c r="B361">
        <f>'4 Demanda por hora'!$B$17</f>
        <v/>
      </c>
      <c r="C361" t="n">
        <v>8</v>
      </c>
      <c r="D361">
        <f>'4 Demanda por hora'!K17</f>
        <v/>
      </c>
    </row>
    <row r="362">
      <c r="A362">
        <f>'4 Demanda por hora'!$A$17</f>
        <v/>
      </c>
      <c r="B362">
        <f>'4 Demanda por hora'!$B$17</f>
        <v/>
      </c>
      <c r="C362" t="n">
        <v>9</v>
      </c>
      <c r="D362">
        <f>'4 Demanda por hora'!L17</f>
        <v/>
      </c>
    </row>
    <row r="363">
      <c r="A363">
        <f>'4 Demanda por hora'!$A$17</f>
        <v/>
      </c>
      <c r="B363">
        <f>'4 Demanda por hora'!$B$17</f>
        <v/>
      </c>
      <c r="C363" t="n">
        <v>10</v>
      </c>
      <c r="D363">
        <f>'4 Demanda por hora'!M17</f>
        <v/>
      </c>
    </row>
    <row r="364">
      <c r="A364">
        <f>'4 Demanda por hora'!$A$17</f>
        <v/>
      </c>
      <c r="B364">
        <f>'4 Demanda por hora'!$B$17</f>
        <v/>
      </c>
      <c r="C364" t="n">
        <v>11</v>
      </c>
      <c r="D364">
        <f>'4 Demanda por hora'!N17</f>
        <v/>
      </c>
    </row>
    <row r="365">
      <c r="A365">
        <f>'4 Demanda por hora'!$A$17</f>
        <v/>
      </c>
      <c r="B365">
        <f>'4 Demanda por hora'!$B$17</f>
        <v/>
      </c>
      <c r="C365" t="n">
        <v>12</v>
      </c>
      <c r="D365">
        <f>'4 Demanda por hora'!O17</f>
        <v/>
      </c>
    </row>
    <row r="366">
      <c r="A366">
        <f>'4 Demanda por hora'!$A$17</f>
        <v/>
      </c>
      <c r="B366">
        <f>'4 Demanda por hora'!$B$17</f>
        <v/>
      </c>
      <c r="C366" t="n">
        <v>13</v>
      </c>
      <c r="D366">
        <f>'4 Demanda por hora'!P17</f>
        <v/>
      </c>
    </row>
    <row r="367">
      <c r="A367">
        <f>'4 Demanda por hora'!$A$17</f>
        <v/>
      </c>
      <c r="B367">
        <f>'4 Demanda por hora'!$B$17</f>
        <v/>
      </c>
      <c r="C367" t="n">
        <v>14</v>
      </c>
      <c r="D367">
        <f>'4 Demanda por hora'!Q17</f>
        <v/>
      </c>
    </row>
    <row r="368">
      <c r="A368">
        <f>'4 Demanda por hora'!$A$17</f>
        <v/>
      </c>
      <c r="B368">
        <f>'4 Demanda por hora'!$B$17</f>
        <v/>
      </c>
      <c r="C368" t="n">
        <v>15</v>
      </c>
      <c r="D368">
        <f>'4 Demanda por hora'!R17</f>
        <v/>
      </c>
    </row>
    <row r="369">
      <c r="A369">
        <f>'4 Demanda por hora'!$A$17</f>
        <v/>
      </c>
      <c r="B369">
        <f>'4 Demanda por hora'!$B$17</f>
        <v/>
      </c>
      <c r="C369" t="n">
        <v>16</v>
      </c>
      <c r="D369">
        <f>'4 Demanda por hora'!S17</f>
        <v/>
      </c>
    </row>
    <row r="370">
      <c r="A370">
        <f>'4 Demanda por hora'!$A$17</f>
        <v/>
      </c>
      <c r="B370">
        <f>'4 Demanda por hora'!$B$17</f>
        <v/>
      </c>
      <c r="C370" t="n">
        <v>17</v>
      </c>
      <c r="D370">
        <f>'4 Demanda por hora'!T17</f>
        <v/>
      </c>
    </row>
    <row r="371">
      <c r="A371">
        <f>'4 Demanda por hora'!$A$17</f>
        <v/>
      </c>
      <c r="B371">
        <f>'4 Demanda por hora'!$B$17</f>
        <v/>
      </c>
      <c r="C371" t="n">
        <v>18</v>
      </c>
      <c r="D371">
        <f>'4 Demanda por hora'!U17</f>
        <v/>
      </c>
    </row>
    <row r="372">
      <c r="A372">
        <f>'4 Demanda por hora'!$A$17</f>
        <v/>
      </c>
      <c r="B372">
        <f>'4 Demanda por hora'!$B$17</f>
        <v/>
      </c>
      <c r="C372" t="n">
        <v>19</v>
      </c>
      <c r="D372">
        <f>'4 Demanda por hora'!V17</f>
        <v/>
      </c>
    </row>
    <row r="373">
      <c r="A373">
        <f>'4 Demanda por hora'!$A$17</f>
        <v/>
      </c>
      <c r="B373">
        <f>'4 Demanda por hora'!$B$17</f>
        <v/>
      </c>
      <c r="C373" t="n">
        <v>20</v>
      </c>
      <c r="D373">
        <f>'4 Demanda por hora'!W17</f>
        <v/>
      </c>
    </row>
    <row r="374">
      <c r="A374">
        <f>'4 Demanda por hora'!$A$17</f>
        <v/>
      </c>
      <c r="B374">
        <f>'4 Demanda por hora'!$B$17</f>
        <v/>
      </c>
      <c r="C374" t="n">
        <v>21</v>
      </c>
      <c r="D374">
        <f>'4 Demanda por hora'!X17</f>
        <v/>
      </c>
    </row>
    <row r="375">
      <c r="A375">
        <f>'4 Demanda por hora'!$A$17</f>
        <v/>
      </c>
      <c r="B375">
        <f>'4 Demanda por hora'!$B$17</f>
        <v/>
      </c>
      <c r="C375" t="n">
        <v>22</v>
      </c>
      <c r="D375">
        <f>'4 Demanda por hora'!Y17</f>
        <v/>
      </c>
    </row>
    <row r="376">
      <c r="A376">
        <f>'4 Demanda por hora'!$A$17</f>
        <v/>
      </c>
      <c r="B376">
        <f>'4 Demanda por hora'!$B$17</f>
        <v/>
      </c>
      <c r="C376" t="n">
        <v>23</v>
      </c>
      <c r="D376">
        <f>'4 Demanda por hora'!Z17</f>
        <v/>
      </c>
    </row>
    <row r="377">
      <c r="A377">
        <f>'4 Demanda por hora'!$A$18</f>
        <v/>
      </c>
      <c r="B377">
        <f>'4 Demanda por hora'!$B$18</f>
        <v/>
      </c>
      <c r="C377" t="n">
        <v>0</v>
      </c>
      <c r="D377">
        <f>'4 Demanda por hora'!C18</f>
        <v/>
      </c>
    </row>
    <row r="378">
      <c r="A378">
        <f>'4 Demanda por hora'!$A$18</f>
        <v/>
      </c>
      <c r="B378">
        <f>'4 Demanda por hora'!$B$18</f>
        <v/>
      </c>
      <c r="C378" t="n">
        <v>1</v>
      </c>
      <c r="D378">
        <f>'4 Demanda por hora'!D18</f>
        <v/>
      </c>
    </row>
    <row r="379">
      <c r="A379">
        <f>'4 Demanda por hora'!$A$18</f>
        <v/>
      </c>
      <c r="B379">
        <f>'4 Demanda por hora'!$B$18</f>
        <v/>
      </c>
      <c r="C379" t="n">
        <v>2</v>
      </c>
      <c r="D379">
        <f>'4 Demanda por hora'!E18</f>
        <v/>
      </c>
    </row>
    <row r="380">
      <c r="A380">
        <f>'4 Demanda por hora'!$A$18</f>
        <v/>
      </c>
      <c r="B380">
        <f>'4 Demanda por hora'!$B$18</f>
        <v/>
      </c>
      <c r="C380" t="n">
        <v>3</v>
      </c>
      <c r="D380">
        <f>'4 Demanda por hora'!F18</f>
        <v/>
      </c>
    </row>
    <row r="381">
      <c r="A381">
        <f>'4 Demanda por hora'!$A$18</f>
        <v/>
      </c>
      <c r="B381">
        <f>'4 Demanda por hora'!$B$18</f>
        <v/>
      </c>
      <c r="C381" t="n">
        <v>4</v>
      </c>
      <c r="D381">
        <f>'4 Demanda por hora'!G18</f>
        <v/>
      </c>
    </row>
    <row r="382">
      <c r="A382">
        <f>'4 Demanda por hora'!$A$18</f>
        <v/>
      </c>
      <c r="B382">
        <f>'4 Demanda por hora'!$B$18</f>
        <v/>
      </c>
      <c r="C382" t="n">
        <v>5</v>
      </c>
      <c r="D382">
        <f>'4 Demanda por hora'!H18</f>
        <v/>
      </c>
    </row>
    <row r="383">
      <c r="A383">
        <f>'4 Demanda por hora'!$A$18</f>
        <v/>
      </c>
      <c r="B383">
        <f>'4 Demanda por hora'!$B$18</f>
        <v/>
      </c>
      <c r="C383" t="n">
        <v>6</v>
      </c>
      <c r="D383">
        <f>'4 Demanda por hora'!I18</f>
        <v/>
      </c>
    </row>
    <row r="384">
      <c r="A384">
        <f>'4 Demanda por hora'!$A$18</f>
        <v/>
      </c>
      <c r="B384">
        <f>'4 Demanda por hora'!$B$18</f>
        <v/>
      </c>
      <c r="C384" t="n">
        <v>7</v>
      </c>
      <c r="D384">
        <f>'4 Demanda por hora'!J18</f>
        <v/>
      </c>
    </row>
    <row r="385">
      <c r="A385">
        <f>'4 Demanda por hora'!$A$18</f>
        <v/>
      </c>
      <c r="B385">
        <f>'4 Demanda por hora'!$B$18</f>
        <v/>
      </c>
      <c r="C385" t="n">
        <v>8</v>
      </c>
      <c r="D385">
        <f>'4 Demanda por hora'!K18</f>
        <v/>
      </c>
    </row>
    <row r="386">
      <c r="A386">
        <f>'4 Demanda por hora'!$A$18</f>
        <v/>
      </c>
      <c r="B386">
        <f>'4 Demanda por hora'!$B$18</f>
        <v/>
      </c>
      <c r="C386" t="n">
        <v>9</v>
      </c>
      <c r="D386">
        <f>'4 Demanda por hora'!L18</f>
        <v/>
      </c>
    </row>
    <row r="387">
      <c r="A387">
        <f>'4 Demanda por hora'!$A$18</f>
        <v/>
      </c>
      <c r="B387">
        <f>'4 Demanda por hora'!$B$18</f>
        <v/>
      </c>
      <c r="C387" t="n">
        <v>10</v>
      </c>
      <c r="D387">
        <f>'4 Demanda por hora'!M18</f>
        <v/>
      </c>
    </row>
    <row r="388">
      <c r="A388">
        <f>'4 Demanda por hora'!$A$18</f>
        <v/>
      </c>
      <c r="B388">
        <f>'4 Demanda por hora'!$B$18</f>
        <v/>
      </c>
      <c r="C388" t="n">
        <v>11</v>
      </c>
      <c r="D388">
        <f>'4 Demanda por hora'!N18</f>
        <v/>
      </c>
    </row>
    <row r="389">
      <c r="A389">
        <f>'4 Demanda por hora'!$A$18</f>
        <v/>
      </c>
      <c r="B389">
        <f>'4 Demanda por hora'!$B$18</f>
        <v/>
      </c>
      <c r="C389" t="n">
        <v>12</v>
      </c>
      <c r="D389">
        <f>'4 Demanda por hora'!O18</f>
        <v/>
      </c>
    </row>
    <row r="390">
      <c r="A390">
        <f>'4 Demanda por hora'!$A$18</f>
        <v/>
      </c>
      <c r="B390">
        <f>'4 Demanda por hora'!$B$18</f>
        <v/>
      </c>
      <c r="C390" t="n">
        <v>13</v>
      </c>
      <c r="D390">
        <f>'4 Demanda por hora'!P18</f>
        <v/>
      </c>
    </row>
    <row r="391">
      <c r="A391">
        <f>'4 Demanda por hora'!$A$18</f>
        <v/>
      </c>
      <c r="B391">
        <f>'4 Demanda por hora'!$B$18</f>
        <v/>
      </c>
      <c r="C391" t="n">
        <v>14</v>
      </c>
      <c r="D391">
        <f>'4 Demanda por hora'!Q18</f>
        <v/>
      </c>
    </row>
    <row r="392">
      <c r="A392">
        <f>'4 Demanda por hora'!$A$18</f>
        <v/>
      </c>
      <c r="B392">
        <f>'4 Demanda por hora'!$B$18</f>
        <v/>
      </c>
      <c r="C392" t="n">
        <v>15</v>
      </c>
      <c r="D392">
        <f>'4 Demanda por hora'!R18</f>
        <v/>
      </c>
    </row>
    <row r="393">
      <c r="A393">
        <f>'4 Demanda por hora'!$A$18</f>
        <v/>
      </c>
      <c r="B393">
        <f>'4 Demanda por hora'!$B$18</f>
        <v/>
      </c>
      <c r="C393" t="n">
        <v>16</v>
      </c>
      <c r="D393">
        <f>'4 Demanda por hora'!S18</f>
        <v/>
      </c>
    </row>
    <row r="394">
      <c r="A394">
        <f>'4 Demanda por hora'!$A$18</f>
        <v/>
      </c>
      <c r="B394">
        <f>'4 Demanda por hora'!$B$18</f>
        <v/>
      </c>
      <c r="C394" t="n">
        <v>17</v>
      </c>
      <c r="D394">
        <f>'4 Demanda por hora'!T18</f>
        <v/>
      </c>
    </row>
    <row r="395">
      <c r="A395">
        <f>'4 Demanda por hora'!$A$18</f>
        <v/>
      </c>
      <c r="B395">
        <f>'4 Demanda por hora'!$B$18</f>
        <v/>
      </c>
      <c r="C395" t="n">
        <v>18</v>
      </c>
      <c r="D395">
        <f>'4 Demanda por hora'!U18</f>
        <v/>
      </c>
    </row>
    <row r="396">
      <c r="A396">
        <f>'4 Demanda por hora'!$A$18</f>
        <v/>
      </c>
      <c r="B396">
        <f>'4 Demanda por hora'!$B$18</f>
        <v/>
      </c>
      <c r="C396" t="n">
        <v>19</v>
      </c>
      <c r="D396">
        <f>'4 Demanda por hora'!V18</f>
        <v/>
      </c>
    </row>
    <row r="397">
      <c r="A397">
        <f>'4 Demanda por hora'!$A$18</f>
        <v/>
      </c>
      <c r="B397">
        <f>'4 Demanda por hora'!$B$18</f>
        <v/>
      </c>
      <c r="C397" t="n">
        <v>20</v>
      </c>
      <c r="D397">
        <f>'4 Demanda por hora'!W18</f>
        <v/>
      </c>
    </row>
    <row r="398">
      <c r="A398">
        <f>'4 Demanda por hora'!$A$18</f>
        <v/>
      </c>
      <c r="B398">
        <f>'4 Demanda por hora'!$B$18</f>
        <v/>
      </c>
      <c r="C398" t="n">
        <v>21</v>
      </c>
      <c r="D398">
        <f>'4 Demanda por hora'!X18</f>
        <v/>
      </c>
    </row>
    <row r="399">
      <c r="A399">
        <f>'4 Demanda por hora'!$A$18</f>
        <v/>
      </c>
      <c r="B399">
        <f>'4 Demanda por hora'!$B$18</f>
        <v/>
      </c>
      <c r="C399" t="n">
        <v>22</v>
      </c>
      <c r="D399">
        <f>'4 Demanda por hora'!Y18</f>
        <v/>
      </c>
    </row>
    <row r="400">
      <c r="A400">
        <f>'4 Demanda por hora'!$A$18</f>
        <v/>
      </c>
      <c r="B400">
        <f>'4 Demanda por hora'!$B$18</f>
        <v/>
      </c>
      <c r="C400" t="n">
        <v>23</v>
      </c>
      <c r="D400">
        <f>'4 Demanda por hora'!Z18</f>
        <v/>
      </c>
    </row>
    <row r="401">
      <c r="A401">
        <f>'4 Demanda por hora'!$A$19</f>
        <v/>
      </c>
      <c r="B401">
        <f>'4 Demanda por hora'!$B$19</f>
        <v/>
      </c>
      <c r="C401" t="n">
        <v>0</v>
      </c>
      <c r="D401">
        <f>'4 Demanda por hora'!C19</f>
        <v/>
      </c>
    </row>
    <row r="402">
      <c r="A402">
        <f>'4 Demanda por hora'!$A$19</f>
        <v/>
      </c>
      <c r="B402">
        <f>'4 Demanda por hora'!$B$19</f>
        <v/>
      </c>
      <c r="C402" t="n">
        <v>1</v>
      </c>
      <c r="D402">
        <f>'4 Demanda por hora'!D19</f>
        <v/>
      </c>
    </row>
    <row r="403">
      <c r="A403">
        <f>'4 Demanda por hora'!$A$19</f>
        <v/>
      </c>
      <c r="B403">
        <f>'4 Demanda por hora'!$B$19</f>
        <v/>
      </c>
      <c r="C403" t="n">
        <v>2</v>
      </c>
      <c r="D403">
        <f>'4 Demanda por hora'!E19</f>
        <v/>
      </c>
    </row>
    <row r="404">
      <c r="A404">
        <f>'4 Demanda por hora'!$A$19</f>
        <v/>
      </c>
      <c r="B404">
        <f>'4 Demanda por hora'!$B$19</f>
        <v/>
      </c>
      <c r="C404" t="n">
        <v>3</v>
      </c>
      <c r="D404">
        <f>'4 Demanda por hora'!F19</f>
        <v/>
      </c>
    </row>
    <row r="405">
      <c r="A405">
        <f>'4 Demanda por hora'!$A$19</f>
        <v/>
      </c>
      <c r="B405">
        <f>'4 Demanda por hora'!$B$19</f>
        <v/>
      </c>
      <c r="C405" t="n">
        <v>4</v>
      </c>
      <c r="D405">
        <f>'4 Demanda por hora'!G19</f>
        <v/>
      </c>
    </row>
    <row r="406">
      <c r="A406">
        <f>'4 Demanda por hora'!$A$19</f>
        <v/>
      </c>
      <c r="B406">
        <f>'4 Demanda por hora'!$B$19</f>
        <v/>
      </c>
      <c r="C406" t="n">
        <v>5</v>
      </c>
      <c r="D406">
        <f>'4 Demanda por hora'!H19</f>
        <v/>
      </c>
    </row>
    <row r="407">
      <c r="A407">
        <f>'4 Demanda por hora'!$A$19</f>
        <v/>
      </c>
      <c r="B407">
        <f>'4 Demanda por hora'!$B$19</f>
        <v/>
      </c>
      <c r="C407" t="n">
        <v>6</v>
      </c>
      <c r="D407">
        <f>'4 Demanda por hora'!I19</f>
        <v/>
      </c>
    </row>
    <row r="408">
      <c r="A408">
        <f>'4 Demanda por hora'!$A$19</f>
        <v/>
      </c>
      <c r="B408">
        <f>'4 Demanda por hora'!$B$19</f>
        <v/>
      </c>
      <c r="C408" t="n">
        <v>7</v>
      </c>
      <c r="D408">
        <f>'4 Demanda por hora'!J19</f>
        <v/>
      </c>
    </row>
    <row r="409">
      <c r="A409">
        <f>'4 Demanda por hora'!$A$19</f>
        <v/>
      </c>
      <c r="B409">
        <f>'4 Demanda por hora'!$B$19</f>
        <v/>
      </c>
      <c r="C409" t="n">
        <v>8</v>
      </c>
      <c r="D409">
        <f>'4 Demanda por hora'!K19</f>
        <v/>
      </c>
    </row>
    <row r="410">
      <c r="A410">
        <f>'4 Demanda por hora'!$A$19</f>
        <v/>
      </c>
      <c r="B410">
        <f>'4 Demanda por hora'!$B$19</f>
        <v/>
      </c>
      <c r="C410" t="n">
        <v>9</v>
      </c>
      <c r="D410">
        <f>'4 Demanda por hora'!L19</f>
        <v/>
      </c>
    </row>
    <row r="411">
      <c r="A411">
        <f>'4 Demanda por hora'!$A$19</f>
        <v/>
      </c>
      <c r="B411">
        <f>'4 Demanda por hora'!$B$19</f>
        <v/>
      </c>
      <c r="C411" t="n">
        <v>10</v>
      </c>
      <c r="D411">
        <f>'4 Demanda por hora'!M19</f>
        <v/>
      </c>
    </row>
    <row r="412">
      <c r="A412">
        <f>'4 Demanda por hora'!$A$19</f>
        <v/>
      </c>
      <c r="B412">
        <f>'4 Demanda por hora'!$B$19</f>
        <v/>
      </c>
      <c r="C412" t="n">
        <v>11</v>
      </c>
      <c r="D412">
        <f>'4 Demanda por hora'!N19</f>
        <v/>
      </c>
    </row>
    <row r="413">
      <c r="A413">
        <f>'4 Demanda por hora'!$A$19</f>
        <v/>
      </c>
      <c r="B413">
        <f>'4 Demanda por hora'!$B$19</f>
        <v/>
      </c>
      <c r="C413" t="n">
        <v>12</v>
      </c>
      <c r="D413">
        <f>'4 Demanda por hora'!O19</f>
        <v/>
      </c>
    </row>
    <row r="414">
      <c r="A414">
        <f>'4 Demanda por hora'!$A$19</f>
        <v/>
      </c>
      <c r="B414">
        <f>'4 Demanda por hora'!$B$19</f>
        <v/>
      </c>
      <c r="C414" t="n">
        <v>13</v>
      </c>
      <c r="D414">
        <f>'4 Demanda por hora'!P19</f>
        <v/>
      </c>
    </row>
    <row r="415">
      <c r="A415">
        <f>'4 Demanda por hora'!$A$19</f>
        <v/>
      </c>
      <c r="B415">
        <f>'4 Demanda por hora'!$B$19</f>
        <v/>
      </c>
      <c r="C415" t="n">
        <v>14</v>
      </c>
      <c r="D415">
        <f>'4 Demanda por hora'!Q19</f>
        <v/>
      </c>
    </row>
    <row r="416">
      <c r="A416">
        <f>'4 Demanda por hora'!$A$19</f>
        <v/>
      </c>
      <c r="B416">
        <f>'4 Demanda por hora'!$B$19</f>
        <v/>
      </c>
      <c r="C416" t="n">
        <v>15</v>
      </c>
      <c r="D416">
        <f>'4 Demanda por hora'!R19</f>
        <v/>
      </c>
    </row>
    <row r="417">
      <c r="A417">
        <f>'4 Demanda por hora'!$A$19</f>
        <v/>
      </c>
      <c r="B417">
        <f>'4 Demanda por hora'!$B$19</f>
        <v/>
      </c>
      <c r="C417" t="n">
        <v>16</v>
      </c>
      <c r="D417">
        <f>'4 Demanda por hora'!S19</f>
        <v/>
      </c>
    </row>
    <row r="418">
      <c r="A418">
        <f>'4 Demanda por hora'!$A$19</f>
        <v/>
      </c>
      <c r="B418">
        <f>'4 Demanda por hora'!$B$19</f>
        <v/>
      </c>
      <c r="C418" t="n">
        <v>17</v>
      </c>
      <c r="D418">
        <f>'4 Demanda por hora'!T19</f>
        <v/>
      </c>
    </row>
    <row r="419">
      <c r="A419">
        <f>'4 Demanda por hora'!$A$19</f>
        <v/>
      </c>
      <c r="B419">
        <f>'4 Demanda por hora'!$B$19</f>
        <v/>
      </c>
      <c r="C419" t="n">
        <v>18</v>
      </c>
      <c r="D419">
        <f>'4 Demanda por hora'!U19</f>
        <v/>
      </c>
    </row>
    <row r="420">
      <c r="A420">
        <f>'4 Demanda por hora'!$A$19</f>
        <v/>
      </c>
      <c r="B420">
        <f>'4 Demanda por hora'!$B$19</f>
        <v/>
      </c>
      <c r="C420" t="n">
        <v>19</v>
      </c>
      <c r="D420">
        <f>'4 Demanda por hora'!V19</f>
        <v/>
      </c>
    </row>
    <row r="421">
      <c r="A421">
        <f>'4 Demanda por hora'!$A$19</f>
        <v/>
      </c>
      <c r="B421">
        <f>'4 Demanda por hora'!$B$19</f>
        <v/>
      </c>
      <c r="C421" t="n">
        <v>20</v>
      </c>
      <c r="D421">
        <f>'4 Demanda por hora'!W19</f>
        <v/>
      </c>
    </row>
    <row r="422">
      <c r="A422">
        <f>'4 Demanda por hora'!$A$19</f>
        <v/>
      </c>
      <c r="B422">
        <f>'4 Demanda por hora'!$B$19</f>
        <v/>
      </c>
      <c r="C422" t="n">
        <v>21</v>
      </c>
      <c r="D422">
        <f>'4 Demanda por hora'!X19</f>
        <v/>
      </c>
    </row>
    <row r="423">
      <c r="A423">
        <f>'4 Demanda por hora'!$A$19</f>
        <v/>
      </c>
      <c r="B423">
        <f>'4 Demanda por hora'!$B$19</f>
        <v/>
      </c>
      <c r="C423" t="n">
        <v>22</v>
      </c>
      <c r="D423">
        <f>'4 Demanda por hora'!Y19</f>
        <v/>
      </c>
    </row>
    <row r="424">
      <c r="A424">
        <f>'4 Demanda por hora'!$A$19</f>
        <v/>
      </c>
      <c r="B424">
        <f>'4 Demanda por hora'!$B$19</f>
        <v/>
      </c>
      <c r="C424" t="n">
        <v>23</v>
      </c>
      <c r="D424">
        <f>'4 Demanda por hora'!Z19</f>
        <v/>
      </c>
    </row>
    <row r="425">
      <c r="A425">
        <f>'4 Demanda por hora'!$A$20</f>
        <v/>
      </c>
      <c r="B425">
        <f>'4 Demanda por hora'!$B$20</f>
        <v/>
      </c>
      <c r="C425" t="n">
        <v>0</v>
      </c>
      <c r="D425">
        <f>'4 Demanda por hora'!C20</f>
        <v/>
      </c>
    </row>
    <row r="426">
      <c r="A426">
        <f>'4 Demanda por hora'!$A$20</f>
        <v/>
      </c>
      <c r="B426">
        <f>'4 Demanda por hora'!$B$20</f>
        <v/>
      </c>
      <c r="C426" t="n">
        <v>1</v>
      </c>
      <c r="D426">
        <f>'4 Demanda por hora'!D20</f>
        <v/>
      </c>
    </row>
    <row r="427">
      <c r="A427">
        <f>'4 Demanda por hora'!$A$20</f>
        <v/>
      </c>
      <c r="B427">
        <f>'4 Demanda por hora'!$B$20</f>
        <v/>
      </c>
      <c r="C427" t="n">
        <v>2</v>
      </c>
      <c r="D427">
        <f>'4 Demanda por hora'!E20</f>
        <v/>
      </c>
    </row>
    <row r="428">
      <c r="A428">
        <f>'4 Demanda por hora'!$A$20</f>
        <v/>
      </c>
      <c r="B428">
        <f>'4 Demanda por hora'!$B$20</f>
        <v/>
      </c>
      <c r="C428" t="n">
        <v>3</v>
      </c>
      <c r="D428">
        <f>'4 Demanda por hora'!F20</f>
        <v/>
      </c>
    </row>
    <row r="429">
      <c r="A429">
        <f>'4 Demanda por hora'!$A$20</f>
        <v/>
      </c>
      <c r="B429">
        <f>'4 Demanda por hora'!$B$20</f>
        <v/>
      </c>
      <c r="C429" t="n">
        <v>4</v>
      </c>
      <c r="D429">
        <f>'4 Demanda por hora'!G20</f>
        <v/>
      </c>
    </row>
    <row r="430">
      <c r="A430">
        <f>'4 Demanda por hora'!$A$20</f>
        <v/>
      </c>
      <c r="B430">
        <f>'4 Demanda por hora'!$B$20</f>
        <v/>
      </c>
      <c r="C430" t="n">
        <v>5</v>
      </c>
      <c r="D430">
        <f>'4 Demanda por hora'!H20</f>
        <v/>
      </c>
    </row>
    <row r="431">
      <c r="A431">
        <f>'4 Demanda por hora'!$A$20</f>
        <v/>
      </c>
      <c r="B431">
        <f>'4 Demanda por hora'!$B$20</f>
        <v/>
      </c>
      <c r="C431" t="n">
        <v>6</v>
      </c>
      <c r="D431">
        <f>'4 Demanda por hora'!I20</f>
        <v/>
      </c>
    </row>
    <row r="432">
      <c r="A432">
        <f>'4 Demanda por hora'!$A$20</f>
        <v/>
      </c>
      <c r="B432">
        <f>'4 Demanda por hora'!$B$20</f>
        <v/>
      </c>
      <c r="C432" t="n">
        <v>7</v>
      </c>
      <c r="D432">
        <f>'4 Demanda por hora'!J20</f>
        <v/>
      </c>
    </row>
    <row r="433">
      <c r="A433">
        <f>'4 Demanda por hora'!$A$20</f>
        <v/>
      </c>
      <c r="B433">
        <f>'4 Demanda por hora'!$B$20</f>
        <v/>
      </c>
      <c r="C433" t="n">
        <v>8</v>
      </c>
      <c r="D433">
        <f>'4 Demanda por hora'!K20</f>
        <v/>
      </c>
    </row>
    <row r="434">
      <c r="A434">
        <f>'4 Demanda por hora'!$A$20</f>
        <v/>
      </c>
      <c r="B434">
        <f>'4 Demanda por hora'!$B$20</f>
        <v/>
      </c>
      <c r="C434" t="n">
        <v>9</v>
      </c>
      <c r="D434">
        <f>'4 Demanda por hora'!L20</f>
        <v/>
      </c>
    </row>
    <row r="435">
      <c r="A435">
        <f>'4 Demanda por hora'!$A$20</f>
        <v/>
      </c>
      <c r="B435">
        <f>'4 Demanda por hora'!$B$20</f>
        <v/>
      </c>
      <c r="C435" t="n">
        <v>10</v>
      </c>
      <c r="D435">
        <f>'4 Demanda por hora'!M20</f>
        <v/>
      </c>
    </row>
    <row r="436">
      <c r="A436">
        <f>'4 Demanda por hora'!$A$20</f>
        <v/>
      </c>
      <c r="B436">
        <f>'4 Demanda por hora'!$B$20</f>
        <v/>
      </c>
      <c r="C436" t="n">
        <v>11</v>
      </c>
      <c r="D436">
        <f>'4 Demanda por hora'!N20</f>
        <v/>
      </c>
    </row>
    <row r="437">
      <c r="A437">
        <f>'4 Demanda por hora'!$A$20</f>
        <v/>
      </c>
      <c r="B437">
        <f>'4 Demanda por hora'!$B$20</f>
        <v/>
      </c>
      <c r="C437" t="n">
        <v>12</v>
      </c>
      <c r="D437">
        <f>'4 Demanda por hora'!O20</f>
        <v/>
      </c>
    </row>
    <row r="438">
      <c r="A438">
        <f>'4 Demanda por hora'!$A$20</f>
        <v/>
      </c>
      <c r="B438">
        <f>'4 Demanda por hora'!$B$20</f>
        <v/>
      </c>
      <c r="C438" t="n">
        <v>13</v>
      </c>
      <c r="D438">
        <f>'4 Demanda por hora'!P20</f>
        <v/>
      </c>
    </row>
    <row r="439">
      <c r="A439">
        <f>'4 Demanda por hora'!$A$20</f>
        <v/>
      </c>
      <c r="B439">
        <f>'4 Demanda por hora'!$B$20</f>
        <v/>
      </c>
      <c r="C439" t="n">
        <v>14</v>
      </c>
      <c r="D439">
        <f>'4 Demanda por hora'!Q20</f>
        <v/>
      </c>
    </row>
    <row r="440">
      <c r="A440">
        <f>'4 Demanda por hora'!$A$20</f>
        <v/>
      </c>
      <c r="B440">
        <f>'4 Demanda por hora'!$B$20</f>
        <v/>
      </c>
      <c r="C440" t="n">
        <v>15</v>
      </c>
      <c r="D440">
        <f>'4 Demanda por hora'!R20</f>
        <v/>
      </c>
    </row>
    <row r="441">
      <c r="A441">
        <f>'4 Demanda por hora'!$A$20</f>
        <v/>
      </c>
      <c r="B441">
        <f>'4 Demanda por hora'!$B$20</f>
        <v/>
      </c>
      <c r="C441" t="n">
        <v>16</v>
      </c>
      <c r="D441">
        <f>'4 Demanda por hora'!S20</f>
        <v/>
      </c>
    </row>
    <row r="442">
      <c r="A442">
        <f>'4 Demanda por hora'!$A$20</f>
        <v/>
      </c>
      <c r="B442">
        <f>'4 Demanda por hora'!$B$20</f>
        <v/>
      </c>
      <c r="C442" t="n">
        <v>17</v>
      </c>
      <c r="D442">
        <f>'4 Demanda por hora'!T20</f>
        <v/>
      </c>
    </row>
    <row r="443">
      <c r="A443">
        <f>'4 Demanda por hora'!$A$20</f>
        <v/>
      </c>
      <c r="B443">
        <f>'4 Demanda por hora'!$B$20</f>
        <v/>
      </c>
      <c r="C443" t="n">
        <v>18</v>
      </c>
      <c r="D443">
        <f>'4 Demanda por hora'!U20</f>
        <v/>
      </c>
    </row>
    <row r="444">
      <c r="A444">
        <f>'4 Demanda por hora'!$A$20</f>
        <v/>
      </c>
      <c r="B444">
        <f>'4 Demanda por hora'!$B$20</f>
        <v/>
      </c>
      <c r="C444" t="n">
        <v>19</v>
      </c>
      <c r="D444">
        <f>'4 Demanda por hora'!V20</f>
        <v/>
      </c>
    </row>
    <row r="445">
      <c r="A445">
        <f>'4 Demanda por hora'!$A$20</f>
        <v/>
      </c>
      <c r="B445">
        <f>'4 Demanda por hora'!$B$20</f>
        <v/>
      </c>
      <c r="C445" t="n">
        <v>20</v>
      </c>
      <c r="D445">
        <f>'4 Demanda por hora'!W20</f>
        <v/>
      </c>
    </row>
    <row r="446">
      <c r="A446">
        <f>'4 Demanda por hora'!$A$20</f>
        <v/>
      </c>
      <c r="B446">
        <f>'4 Demanda por hora'!$B$20</f>
        <v/>
      </c>
      <c r="C446" t="n">
        <v>21</v>
      </c>
      <c r="D446">
        <f>'4 Demanda por hora'!X20</f>
        <v/>
      </c>
    </row>
    <row r="447">
      <c r="A447">
        <f>'4 Demanda por hora'!$A$20</f>
        <v/>
      </c>
      <c r="B447">
        <f>'4 Demanda por hora'!$B$20</f>
        <v/>
      </c>
      <c r="C447" t="n">
        <v>22</v>
      </c>
      <c r="D447">
        <f>'4 Demanda por hora'!Y20</f>
        <v/>
      </c>
    </row>
    <row r="448">
      <c r="A448">
        <f>'4 Demanda por hora'!$A$20</f>
        <v/>
      </c>
      <c r="B448">
        <f>'4 Demanda por hora'!$B$20</f>
        <v/>
      </c>
      <c r="C448" t="n">
        <v>23</v>
      </c>
      <c r="D448">
        <f>'4 Demanda por hora'!Z20</f>
        <v/>
      </c>
    </row>
    <row r="449">
      <c r="A449">
        <f>'4 Demanda por hora'!$A$21</f>
        <v/>
      </c>
      <c r="B449">
        <f>'4 Demanda por hora'!$B$21</f>
        <v/>
      </c>
      <c r="C449" t="n">
        <v>0</v>
      </c>
      <c r="D449">
        <f>'4 Demanda por hora'!C21</f>
        <v/>
      </c>
    </row>
    <row r="450">
      <c r="A450">
        <f>'4 Demanda por hora'!$A$21</f>
        <v/>
      </c>
      <c r="B450">
        <f>'4 Demanda por hora'!$B$21</f>
        <v/>
      </c>
      <c r="C450" t="n">
        <v>1</v>
      </c>
      <c r="D450">
        <f>'4 Demanda por hora'!D21</f>
        <v/>
      </c>
    </row>
    <row r="451">
      <c r="A451">
        <f>'4 Demanda por hora'!$A$21</f>
        <v/>
      </c>
      <c r="B451">
        <f>'4 Demanda por hora'!$B$21</f>
        <v/>
      </c>
      <c r="C451" t="n">
        <v>2</v>
      </c>
      <c r="D451">
        <f>'4 Demanda por hora'!E21</f>
        <v/>
      </c>
    </row>
    <row r="452">
      <c r="A452">
        <f>'4 Demanda por hora'!$A$21</f>
        <v/>
      </c>
      <c r="B452">
        <f>'4 Demanda por hora'!$B$21</f>
        <v/>
      </c>
      <c r="C452" t="n">
        <v>3</v>
      </c>
      <c r="D452">
        <f>'4 Demanda por hora'!F21</f>
        <v/>
      </c>
    </row>
    <row r="453">
      <c r="A453">
        <f>'4 Demanda por hora'!$A$21</f>
        <v/>
      </c>
      <c r="B453">
        <f>'4 Demanda por hora'!$B$21</f>
        <v/>
      </c>
      <c r="C453" t="n">
        <v>4</v>
      </c>
      <c r="D453">
        <f>'4 Demanda por hora'!G21</f>
        <v/>
      </c>
    </row>
    <row r="454">
      <c r="A454">
        <f>'4 Demanda por hora'!$A$21</f>
        <v/>
      </c>
      <c r="B454">
        <f>'4 Demanda por hora'!$B$21</f>
        <v/>
      </c>
      <c r="C454" t="n">
        <v>5</v>
      </c>
      <c r="D454">
        <f>'4 Demanda por hora'!H21</f>
        <v/>
      </c>
    </row>
    <row r="455">
      <c r="A455">
        <f>'4 Demanda por hora'!$A$21</f>
        <v/>
      </c>
      <c r="B455">
        <f>'4 Demanda por hora'!$B$21</f>
        <v/>
      </c>
      <c r="C455" t="n">
        <v>6</v>
      </c>
      <c r="D455">
        <f>'4 Demanda por hora'!I21</f>
        <v/>
      </c>
    </row>
    <row r="456">
      <c r="A456">
        <f>'4 Demanda por hora'!$A$21</f>
        <v/>
      </c>
      <c r="B456">
        <f>'4 Demanda por hora'!$B$21</f>
        <v/>
      </c>
      <c r="C456" t="n">
        <v>7</v>
      </c>
      <c r="D456">
        <f>'4 Demanda por hora'!J21</f>
        <v/>
      </c>
    </row>
    <row r="457">
      <c r="A457">
        <f>'4 Demanda por hora'!$A$21</f>
        <v/>
      </c>
      <c r="B457">
        <f>'4 Demanda por hora'!$B$21</f>
        <v/>
      </c>
      <c r="C457" t="n">
        <v>8</v>
      </c>
      <c r="D457">
        <f>'4 Demanda por hora'!K21</f>
        <v/>
      </c>
    </row>
    <row r="458">
      <c r="A458">
        <f>'4 Demanda por hora'!$A$21</f>
        <v/>
      </c>
      <c r="B458">
        <f>'4 Demanda por hora'!$B$21</f>
        <v/>
      </c>
      <c r="C458" t="n">
        <v>9</v>
      </c>
      <c r="D458">
        <f>'4 Demanda por hora'!L21</f>
        <v/>
      </c>
    </row>
    <row r="459">
      <c r="A459">
        <f>'4 Demanda por hora'!$A$21</f>
        <v/>
      </c>
      <c r="B459">
        <f>'4 Demanda por hora'!$B$21</f>
        <v/>
      </c>
      <c r="C459" t="n">
        <v>10</v>
      </c>
      <c r="D459">
        <f>'4 Demanda por hora'!M21</f>
        <v/>
      </c>
    </row>
    <row r="460">
      <c r="A460">
        <f>'4 Demanda por hora'!$A$21</f>
        <v/>
      </c>
      <c r="B460">
        <f>'4 Demanda por hora'!$B$21</f>
        <v/>
      </c>
      <c r="C460" t="n">
        <v>11</v>
      </c>
      <c r="D460">
        <f>'4 Demanda por hora'!N21</f>
        <v/>
      </c>
    </row>
    <row r="461">
      <c r="A461">
        <f>'4 Demanda por hora'!$A$21</f>
        <v/>
      </c>
      <c r="B461">
        <f>'4 Demanda por hora'!$B$21</f>
        <v/>
      </c>
      <c r="C461" t="n">
        <v>12</v>
      </c>
      <c r="D461">
        <f>'4 Demanda por hora'!O21</f>
        <v/>
      </c>
    </row>
    <row r="462">
      <c r="A462">
        <f>'4 Demanda por hora'!$A$21</f>
        <v/>
      </c>
      <c r="B462">
        <f>'4 Demanda por hora'!$B$21</f>
        <v/>
      </c>
      <c r="C462" t="n">
        <v>13</v>
      </c>
      <c r="D462">
        <f>'4 Demanda por hora'!P21</f>
        <v/>
      </c>
    </row>
    <row r="463">
      <c r="A463">
        <f>'4 Demanda por hora'!$A$21</f>
        <v/>
      </c>
      <c r="B463">
        <f>'4 Demanda por hora'!$B$21</f>
        <v/>
      </c>
      <c r="C463" t="n">
        <v>14</v>
      </c>
      <c r="D463">
        <f>'4 Demanda por hora'!Q21</f>
        <v/>
      </c>
    </row>
    <row r="464">
      <c r="A464">
        <f>'4 Demanda por hora'!$A$21</f>
        <v/>
      </c>
      <c r="B464">
        <f>'4 Demanda por hora'!$B$21</f>
        <v/>
      </c>
      <c r="C464" t="n">
        <v>15</v>
      </c>
      <c r="D464">
        <f>'4 Demanda por hora'!R21</f>
        <v/>
      </c>
    </row>
    <row r="465">
      <c r="A465">
        <f>'4 Demanda por hora'!$A$21</f>
        <v/>
      </c>
      <c r="B465">
        <f>'4 Demanda por hora'!$B$21</f>
        <v/>
      </c>
      <c r="C465" t="n">
        <v>16</v>
      </c>
      <c r="D465">
        <f>'4 Demanda por hora'!S21</f>
        <v/>
      </c>
    </row>
    <row r="466">
      <c r="A466">
        <f>'4 Demanda por hora'!$A$21</f>
        <v/>
      </c>
      <c r="B466">
        <f>'4 Demanda por hora'!$B$21</f>
        <v/>
      </c>
      <c r="C466" t="n">
        <v>17</v>
      </c>
      <c r="D466">
        <f>'4 Demanda por hora'!T21</f>
        <v/>
      </c>
    </row>
    <row r="467">
      <c r="A467">
        <f>'4 Demanda por hora'!$A$21</f>
        <v/>
      </c>
      <c r="B467">
        <f>'4 Demanda por hora'!$B$21</f>
        <v/>
      </c>
      <c r="C467" t="n">
        <v>18</v>
      </c>
      <c r="D467">
        <f>'4 Demanda por hora'!U21</f>
        <v/>
      </c>
    </row>
    <row r="468">
      <c r="A468">
        <f>'4 Demanda por hora'!$A$21</f>
        <v/>
      </c>
      <c r="B468">
        <f>'4 Demanda por hora'!$B$21</f>
        <v/>
      </c>
      <c r="C468" t="n">
        <v>19</v>
      </c>
      <c r="D468">
        <f>'4 Demanda por hora'!V21</f>
        <v/>
      </c>
    </row>
    <row r="469">
      <c r="A469">
        <f>'4 Demanda por hora'!$A$21</f>
        <v/>
      </c>
      <c r="B469">
        <f>'4 Demanda por hora'!$B$21</f>
        <v/>
      </c>
      <c r="C469" t="n">
        <v>20</v>
      </c>
      <c r="D469">
        <f>'4 Demanda por hora'!W21</f>
        <v/>
      </c>
    </row>
    <row r="470">
      <c r="A470">
        <f>'4 Demanda por hora'!$A$21</f>
        <v/>
      </c>
      <c r="B470">
        <f>'4 Demanda por hora'!$B$21</f>
        <v/>
      </c>
      <c r="C470" t="n">
        <v>21</v>
      </c>
      <c r="D470">
        <f>'4 Demanda por hora'!X21</f>
        <v/>
      </c>
    </row>
    <row r="471">
      <c r="A471">
        <f>'4 Demanda por hora'!$A$21</f>
        <v/>
      </c>
      <c r="B471">
        <f>'4 Demanda por hora'!$B$21</f>
        <v/>
      </c>
      <c r="C471" t="n">
        <v>22</v>
      </c>
      <c r="D471">
        <f>'4 Demanda por hora'!Y21</f>
        <v/>
      </c>
    </row>
    <row r="472">
      <c r="A472">
        <f>'4 Demanda por hora'!$A$21</f>
        <v/>
      </c>
      <c r="B472">
        <f>'4 Demanda por hora'!$B$21</f>
        <v/>
      </c>
      <c r="C472" t="n">
        <v>23</v>
      </c>
      <c r="D472">
        <f>'4 Demanda por hora'!Z21</f>
        <v/>
      </c>
    </row>
    <row r="473">
      <c r="A473">
        <f>'4 Demanda por hora'!$A$22</f>
        <v/>
      </c>
      <c r="B473">
        <f>'4 Demanda por hora'!$B$22</f>
        <v/>
      </c>
      <c r="C473" t="n">
        <v>0</v>
      </c>
      <c r="D473">
        <f>'4 Demanda por hora'!C22</f>
        <v/>
      </c>
    </row>
    <row r="474">
      <c r="A474">
        <f>'4 Demanda por hora'!$A$22</f>
        <v/>
      </c>
      <c r="B474">
        <f>'4 Demanda por hora'!$B$22</f>
        <v/>
      </c>
      <c r="C474" t="n">
        <v>1</v>
      </c>
      <c r="D474">
        <f>'4 Demanda por hora'!D22</f>
        <v/>
      </c>
    </row>
    <row r="475">
      <c r="A475">
        <f>'4 Demanda por hora'!$A$22</f>
        <v/>
      </c>
      <c r="B475">
        <f>'4 Demanda por hora'!$B$22</f>
        <v/>
      </c>
      <c r="C475" t="n">
        <v>2</v>
      </c>
      <c r="D475">
        <f>'4 Demanda por hora'!E22</f>
        <v/>
      </c>
    </row>
    <row r="476">
      <c r="A476">
        <f>'4 Demanda por hora'!$A$22</f>
        <v/>
      </c>
      <c r="B476">
        <f>'4 Demanda por hora'!$B$22</f>
        <v/>
      </c>
      <c r="C476" t="n">
        <v>3</v>
      </c>
      <c r="D476">
        <f>'4 Demanda por hora'!F22</f>
        <v/>
      </c>
    </row>
    <row r="477">
      <c r="A477">
        <f>'4 Demanda por hora'!$A$22</f>
        <v/>
      </c>
      <c r="B477">
        <f>'4 Demanda por hora'!$B$22</f>
        <v/>
      </c>
      <c r="C477" t="n">
        <v>4</v>
      </c>
      <c r="D477">
        <f>'4 Demanda por hora'!G22</f>
        <v/>
      </c>
    </row>
    <row r="478">
      <c r="A478">
        <f>'4 Demanda por hora'!$A$22</f>
        <v/>
      </c>
      <c r="B478">
        <f>'4 Demanda por hora'!$B$22</f>
        <v/>
      </c>
      <c r="C478" t="n">
        <v>5</v>
      </c>
      <c r="D478">
        <f>'4 Demanda por hora'!H22</f>
        <v/>
      </c>
    </row>
    <row r="479">
      <c r="A479">
        <f>'4 Demanda por hora'!$A$22</f>
        <v/>
      </c>
      <c r="B479">
        <f>'4 Demanda por hora'!$B$22</f>
        <v/>
      </c>
      <c r="C479" t="n">
        <v>6</v>
      </c>
      <c r="D479">
        <f>'4 Demanda por hora'!I22</f>
        <v/>
      </c>
    </row>
    <row r="480">
      <c r="A480">
        <f>'4 Demanda por hora'!$A$22</f>
        <v/>
      </c>
      <c r="B480">
        <f>'4 Demanda por hora'!$B$22</f>
        <v/>
      </c>
      <c r="C480" t="n">
        <v>7</v>
      </c>
      <c r="D480">
        <f>'4 Demanda por hora'!J22</f>
        <v/>
      </c>
    </row>
    <row r="481">
      <c r="A481">
        <f>'4 Demanda por hora'!$A$22</f>
        <v/>
      </c>
      <c r="B481">
        <f>'4 Demanda por hora'!$B$22</f>
        <v/>
      </c>
      <c r="C481" t="n">
        <v>8</v>
      </c>
      <c r="D481">
        <f>'4 Demanda por hora'!K22</f>
        <v/>
      </c>
    </row>
    <row r="482">
      <c r="A482">
        <f>'4 Demanda por hora'!$A$22</f>
        <v/>
      </c>
      <c r="B482">
        <f>'4 Demanda por hora'!$B$22</f>
        <v/>
      </c>
      <c r="C482" t="n">
        <v>9</v>
      </c>
      <c r="D482">
        <f>'4 Demanda por hora'!L22</f>
        <v/>
      </c>
    </row>
    <row r="483">
      <c r="A483">
        <f>'4 Demanda por hora'!$A$22</f>
        <v/>
      </c>
      <c r="B483">
        <f>'4 Demanda por hora'!$B$22</f>
        <v/>
      </c>
      <c r="C483" t="n">
        <v>10</v>
      </c>
      <c r="D483">
        <f>'4 Demanda por hora'!M22</f>
        <v/>
      </c>
    </row>
    <row r="484">
      <c r="A484">
        <f>'4 Demanda por hora'!$A$22</f>
        <v/>
      </c>
      <c r="B484">
        <f>'4 Demanda por hora'!$B$22</f>
        <v/>
      </c>
      <c r="C484" t="n">
        <v>11</v>
      </c>
      <c r="D484">
        <f>'4 Demanda por hora'!N22</f>
        <v/>
      </c>
    </row>
    <row r="485">
      <c r="A485">
        <f>'4 Demanda por hora'!$A$22</f>
        <v/>
      </c>
      <c r="B485">
        <f>'4 Demanda por hora'!$B$22</f>
        <v/>
      </c>
      <c r="C485" t="n">
        <v>12</v>
      </c>
      <c r="D485">
        <f>'4 Demanda por hora'!O22</f>
        <v/>
      </c>
    </row>
    <row r="486">
      <c r="A486">
        <f>'4 Demanda por hora'!$A$22</f>
        <v/>
      </c>
      <c r="B486">
        <f>'4 Demanda por hora'!$B$22</f>
        <v/>
      </c>
      <c r="C486" t="n">
        <v>13</v>
      </c>
      <c r="D486">
        <f>'4 Demanda por hora'!P22</f>
        <v/>
      </c>
    </row>
    <row r="487">
      <c r="A487">
        <f>'4 Demanda por hora'!$A$22</f>
        <v/>
      </c>
      <c r="B487">
        <f>'4 Demanda por hora'!$B$22</f>
        <v/>
      </c>
      <c r="C487" t="n">
        <v>14</v>
      </c>
      <c r="D487">
        <f>'4 Demanda por hora'!Q22</f>
        <v/>
      </c>
    </row>
    <row r="488">
      <c r="A488">
        <f>'4 Demanda por hora'!$A$22</f>
        <v/>
      </c>
      <c r="B488">
        <f>'4 Demanda por hora'!$B$22</f>
        <v/>
      </c>
      <c r="C488" t="n">
        <v>15</v>
      </c>
      <c r="D488">
        <f>'4 Demanda por hora'!R22</f>
        <v/>
      </c>
    </row>
    <row r="489">
      <c r="A489">
        <f>'4 Demanda por hora'!$A$22</f>
        <v/>
      </c>
      <c r="B489">
        <f>'4 Demanda por hora'!$B$22</f>
        <v/>
      </c>
      <c r="C489" t="n">
        <v>16</v>
      </c>
      <c r="D489">
        <f>'4 Demanda por hora'!S22</f>
        <v/>
      </c>
    </row>
    <row r="490">
      <c r="A490">
        <f>'4 Demanda por hora'!$A$22</f>
        <v/>
      </c>
      <c r="B490">
        <f>'4 Demanda por hora'!$B$22</f>
        <v/>
      </c>
      <c r="C490" t="n">
        <v>17</v>
      </c>
      <c r="D490">
        <f>'4 Demanda por hora'!T22</f>
        <v/>
      </c>
    </row>
    <row r="491">
      <c r="A491">
        <f>'4 Demanda por hora'!$A$22</f>
        <v/>
      </c>
      <c r="B491">
        <f>'4 Demanda por hora'!$B$22</f>
        <v/>
      </c>
      <c r="C491" t="n">
        <v>18</v>
      </c>
      <c r="D491">
        <f>'4 Demanda por hora'!U22</f>
        <v/>
      </c>
    </row>
    <row r="492">
      <c r="A492">
        <f>'4 Demanda por hora'!$A$22</f>
        <v/>
      </c>
      <c r="B492">
        <f>'4 Demanda por hora'!$B$22</f>
        <v/>
      </c>
      <c r="C492" t="n">
        <v>19</v>
      </c>
      <c r="D492">
        <f>'4 Demanda por hora'!V22</f>
        <v/>
      </c>
    </row>
    <row r="493">
      <c r="A493">
        <f>'4 Demanda por hora'!$A$22</f>
        <v/>
      </c>
      <c r="B493">
        <f>'4 Demanda por hora'!$B$22</f>
        <v/>
      </c>
      <c r="C493" t="n">
        <v>20</v>
      </c>
      <c r="D493">
        <f>'4 Demanda por hora'!W22</f>
        <v/>
      </c>
    </row>
    <row r="494">
      <c r="A494">
        <f>'4 Demanda por hora'!$A$22</f>
        <v/>
      </c>
      <c r="B494">
        <f>'4 Demanda por hora'!$B$22</f>
        <v/>
      </c>
      <c r="C494" t="n">
        <v>21</v>
      </c>
      <c r="D494">
        <f>'4 Demanda por hora'!X22</f>
        <v/>
      </c>
    </row>
    <row r="495">
      <c r="A495">
        <f>'4 Demanda por hora'!$A$22</f>
        <v/>
      </c>
      <c r="B495">
        <f>'4 Demanda por hora'!$B$22</f>
        <v/>
      </c>
      <c r="C495" t="n">
        <v>22</v>
      </c>
      <c r="D495">
        <f>'4 Demanda por hora'!Y22</f>
        <v/>
      </c>
    </row>
    <row r="496">
      <c r="A496">
        <f>'4 Demanda por hora'!$A$22</f>
        <v/>
      </c>
      <c r="B496">
        <f>'4 Demanda por hora'!$B$22</f>
        <v/>
      </c>
      <c r="C496" t="n">
        <v>23</v>
      </c>
      <c r="D496">
        <f>'4 Demanda por hora'!Z22</f>
        <v/>
      </c>
    </row>
    <row r="497">
      <c r="A497">
        <f>'4 Demanda por hora'!$A$23</f>
        <v/>
      </c>
      <c r="B497">
        <f>'4 Demanda por hora'!$B$23</f>
        <v/>
      </c>
      <c r="C497" t="n">
        <v>0</v>
      </c>
      <c r="D497">
        <f>'4 Demanda por hora'!C23</f>
        <v/>
      </c>
    </row>
    <row r="498">
      <c r="A498">
        <f>'4 Demanda por hora'!$A$23</f>
        <v/>
      </c>
      <c r="B498">
        <f>'4 Demanda por hora'!$B$23</f>
        <v/>
      </c>
      <c r="C498" t="n">
        <v>1</v>
      </c>
      <c r="D498">
        <f>'4 Demanda por hora'!D23</f>
        <v/>
      </c>
    </row>
    <row r="499">
      <c r="A499">
        <f>'4 Demanda por hora'!$A$23</f>
        <v/>
      </c>
      <c r="B499">
        <f>'4 Demanda por hora'!$B$23</f>
        <v/>
      </c>
      <c r="C499" t="n">
        <v>2</v>
      </c>
      <c r="D499">
        <f>'4 Demanda por hora'!E23</f>
        <v/>
      </c>
    </row>
    <row r="500">
      <c r="A500">
        <f>'4 Demanda por hora'!$A$23</f>
        <v/>
      </c>
      <c r="B500">
        <f>'4 Demanda por hora'!$B$23</f>
        <v/>
      </c>
      <c r="C500" t="n">
        <v>3</v>
      </c>
      <c r="D500">
        <f>'4 Demanda por hora'!F23</f>
        <v/>
      </c>
    </row>
    <row r="501">
      <c r="A501">
        <f>'4 Demanda por hora'!$A$23</f>
        <v/>
      </c>
      <c r="B501">
        <f>'4 Demanda por hora'!$B$23</f>
        <v/>
      </c>
      <c r="C501" t="n">
        <v>4</v>
      </c>
      <c r="D501">
        <f>'4 Demanda por hora'!G23</f>
        <v/>
      </c>
    </row>
    <row r="502">
      <c r="A502">
        <f>'4 Demanda por hora'!$A$23</f>
        <v/>
      </c>
      <c r="B502">
        <f>'4 Demanda por hora'!$B$23</f>
        <v/>
      </c>
      <c r="C502" t="n">
        <v>5</v>
      </c>
      <c r="D502">
        <f>'4 Demanda por hora'!H23</f>
        <v/>
      </c>
    </row>
    <row r="503">
      <c r="A503">
        <f>'4 Demanda por hora'!$A$23</f>
        <v/>
      </c>
      <c r="B503">
        <f>'4 Demanda por hora'!$B$23</f>
        <v/>
      </c>
      <c r="C503" t="n">
        <v>6</v>
      </c>
      <c r="D503">
        <f>'4 Demanda por hora'!I23</f>
        <v/>
      </c>
    </row>
    <row r="504">
      <c r="A504">
        <f>'4 Demanda por hora'!$A$23</f>
        <v/>
      </c>
      <c r="B504">
        <f>'4 Demanda por hora'!$B$23</f>
        <v/>
      </c>
      <c r="C504" t="n">
        <v>7</v>
      </c>
      <c r="D504">
        <f>'4 Demanda por hora'!J23</f>
        <v/>
      </c>
    </row>
    <row r="505">
      <c r="A505">
        <f>'4 Demanda por hora'!$A$23</f>
        <v/>
      </c>
      <c r="B505">
        <f>'4 Demanda por hora'!$B$23</f>
        <v/>
      </c>
      <c r="C505" t="n">
        <v>8</v>
      </c>
      <c r="D505">
        <f>'4 Demanda por hora'!K23</f>
        <v/>
      </c>
    </row>
    <row r="506">
      <c r="A506">
        <f>'4 Demanda por hora'!$A$23</f>
        <v/>
      </c>
      <c r="B506">
        <f>'4 Demanda por hora'!$B$23</f>
        <v/>
      </c>
      <c r="C506" t="n">
        <v>9</v>
      </c>
      <c r="D506">
        <f>'4 Demanda por hora'!L23</f>
        <v/>
      </c>
    </row>
    <row r="507">
      <c r="A507">
        <f>'4 Demanda por hora'!$A$23</f>
        <v/>
      </c>
      <c r="B507">
        <f>'4 Demanda por hora'!$B$23</f>
        <v/>
      </c>
      <c r="C507" t="n">
        <v>10</v>
      </c>
      <c r="D507">
        <f>'4 Demanda por hora'!M23</f>
        <v/>
      </c>
    </row>
    <row r="508">
      <c r="A508">
        <f>'4 Demanda por hora'!$A$23</f>
        <v/>
      </c>
      <c r="B508">
        <f>'4 Demanda por hora'!$B$23</f>
        <v/>
      </c>
      <c r="C508" t="n">
        <v>11</v>
      </c>
      <c r="D508">
        <f>'4 Demanda por hora'!N23</f>
        <v/>
      </c>
    </row>
    <row r="509">
      <c r="A509">
        <f>'4 Demanda por hora'!$A$23</f>
        <v/>
      </c>
      <c r="B509">
        <f>'4 Demanda por hora'!$B$23</f>
        <v/>
      </c>
      <c r="C509" t="n">
        <v>12</v>
      </c>
      <c r="D509">
        <f>'4 Demanda por hora'!O23</f>
        <v/>
      </c>
    </row>
    <row r="510">
      <c r="A510">
        <f>'4 Demanda por hora'!$A$23</f>
        <v/>
      </c>
      <c r="B510">
        <f>'4 Demanda por hora'!$B$23</f>
        <v/>
      </c>
      <c r="C510" t="n">
        <v>13</v>
      </c>
      <c r="D510">
        <f>'4 Demanda por hora'!P23</f>
        <v/>
      </c>
    </row>
    <row r="511">
      <c r="A511">
        <f>'4 Demanda por hora'!$A$23</f>
        <v/>
      </c>
      <c r="B511">
        <f>'4 Demanda por hora'!$B$23</f>
        <v/>
      </c>
      <c r="C511" t="n">
        <v>14</v>
      </c>
      <c r="D511">
        <f>'4 Demanda por hora'!Q23</f>
        <v/>
      </c>
    </row>
    <row r="512">
      <c r="A512">
        <f>'4 Demanda por hora'!$A$23</f>
        <v/>
      </c>
      <c r="B512">
        <f>'4 Demanda por hora'!$B$23</f>
        <v/>
      </c>
      <c r="C512" t="n">
        <v>15</v>
      </c>
      <c r="D512">
        <f>'4 Demanda por hora'!R23</f>
        <v/>
      </c>
    </row>
    <row r="513">
      <c r="A513">
        <f>'4 Demanda por hora'!$A$23</f>
        <v/>
      </c>
      <c r="B513">
        <f>'4 Demanda por hora'!$B$23</f>
        <v/>
      </c>
      <c r="C513" t="n">
        <v>16</v>
      </c>
      <c r="D513">
        <f>'4 Demanda por hora'!S23</f>
        <v/>
      </c>
    </row>
    <row r="514">
      <c r="A514">
        <f>'4 Demanda por hora'!$A$23</f>
        <v/>
      </c>
      <c r="B514">
        <f>'4 Demanda por hora'!$B$23</f>
        <v/>
      </c>
      <c r="C514" t="n">
        <v>17</v>
      </c>
      <c r="D514">
        <f>'4 Demanda por hora'!T23</f>
        <v/>
      </c>
    </row>
    <row r="515">
      <c r="A515">
        <f>'4 Demanda por hora'!$A$23</f>
        <v/>
      </c>
      <c r="B515">
        <f>'4 Demanda por hora'!$B$23</f>
        <v/>
      </c>
      <c r="C515" t="n">
        <v>18</v>
      </c>
      <c r="D515">
        <f>'4 Demanda por hora'!U23</f>
        <v/>
      </c>
    </row>
    <row r="516">
      <c r="A516">
        <f>'4 Demanda por hora'!$A$23</f>
        <v/>
      </c>
      <c r="B516">
        <f>'4 Demanda por hora'!$B$23</f>
        <v/>
      </c>
      <c r="C516" t="n">
        <v>19</v>
      </c>
      <c r="D516">
        <f>'4 Demanda por hora'!V23</f>
        <v/>
      </c>
    </row>
    <row r="517">
      <c r="A517">
        <f>'4 Demanda por hora'!$A$23</f>
        <v/>
      </c>
      <c r="B517">
        <f>'4 Demanda por hora'!$B$23</f>
        <v/>
      </c>
      <c r="C517" t="n">
        <v>20</v>
      </c>
      <c r="D517">
        <f>'4 Demanda por hora'!W23</f>
        <v/>
      </c>
    </row>
    <row r="518">
      <c r="A518">
        <f>'4 Demanda por hora'!$A$23</f>
        <v/>
      </c>
      <c r="B518">
        <f>'4 Demanda por hora'!$B$23</f>
        <v/>
      </c>
      <c r="C518" t="n">
        <v>21</v>
      </c>
      <c r="D518">
        <f>'4 Demanda por hora'!X23</f>
        <v/>
      </c>
    </row>
    <row r="519">
      <c r="A519">
        <f>'4 Demanda por hora'!$A$23</f>
        <v/>
      </c>
      <c r="B519">
        <f>'4 Demanda por hora'!$B$23</f>
        <v/>
      </c>
      <c r="C519" t="n">
        <v>22</v>
      </c>
      <c r="D519">
        <f>'4 Demanda por hora'!Y23</f>
        <v/>
      </c>
    </row>
    <row r="520">
      <c r="A520">
        <f>'4 Demanda por hora'!$A$23</f>
        <v/>
      </c>
      <c r="B520">
        <f>'4 Demanda por hora'!$B$23</f>
        <v/>
      </c>
      <c r="C520" t="n">
        <v>23</v>
      </c>
      <c r="D520">
        <f>'4 Demanda por hora'!Z23</f>
        <v/>
      </c>
    </row>
    <row r="521">
      <c r="A521">
        <f>'4 Demanda por hora'!$A$24</f>
        <v/>
      </c>
      <c r="B521">
        <f>'4 Demanda por hora'!$B$24</f>
        <v/>
      </c>
      <c r="C521" t="n">
        <v>0</v>
      </c>
      <c r="D521">
        <f>'4 Demanda por hora'!C24</f>
        <v/>
      </c>
    </row>
    <row r="522">
      <c r="A522">
        <f>'4 Demanda por hora'!$A$24</f>
        <v/>
      </c>
      <c r="B522">
        <f>'4 Demanda por hora'!$B$24</f>
        <v/>
      </c>
      <c r="C522" t="n">
        <v>1</v>
      </c>
      <c r="D522">
        <f>'4 Demanda por hora'!D24</f>
        <v/>
      </c>
    </row>
    <row r="523">
      <c r="A523">
        <f>'4 Demanda por hora'!$A$24</f>
        <v/>
      </c>
      <c r="B523">
        <f>'4 Demanda por hora'!$B$24</f>
        <v/>
      </c>
      <c r="C523" t="n">
        <v>2</v>
      </c>
      <c r="D523">
        <f>'4 Demanda por hora'!E24</f>
        <v/>
      </c>
    </row>
    <row r="524">
      <c r="A524">
        <f>'4 Demanda por hora'!$A$24</f>
        <v/>
      </c>
      <c r="B524">
        <f>'4 Demanda por hora'!$B$24</f>
        <v/>
      </c>
      <c r="C524" t="n">
        <v>3</v>
      </c>
      <c r="D524">
        <f>'4 Demanda por hora'!F24</f>
        <v/>
      </c>
    </row>
    <row r="525">
      <c r="A525">
        <f>'4 Demanda por hora'!$A$24</f>
        <v/>
      </c>
      <c r="B525">
        <f>'4 Demanda por hora'!$B$24</f>
        <v/>
      </c>
      <c r="C525" t="n">
        <v>4</v>
      </c>
      <c r="D525">
        <f>'4 Demanda por hora'!G24</f>
        <v/>
      </c>
    </row>
    <row r="526">
      <c r="A526">
        <f>'4 Demanda por hora'!$A$24</f>
        <v/>
      </c>
      <c r="B526">
        <f>'4 Demanda por hora'!$B$24</f>
        <v/>
      </c>
      <c r="C526" t="n">
        <v>5</v>
      </c>
      <c r="D526">
        <f>'4 Demanda por hora'!H24</f>
        <v/>
      </c>
    </row>
    <row r="527">
      <c r="A527">
        <f>'4 Demanda por hora'!$A$24</f>
        <v/>
      </c>
      <c r="B527">
        <f>'4 Demanda por hora'!$B$24</f>
        <v/>
      </c>
      <c r="C527" t="n">
        <v>6</v>
      </c>
      <c r="D527">
        <f>'4 Demanda por hora'!I24</f>
        <v/>
      </c>
    </row>
    <row r="528">
      <c r="A528">
        <f>'4 Demanda por hora'!$A$24</f>
        <v/>
      </c>
      <c r="B528">
        <f>'4 Demanda por hora'!$B$24</f>
        <v/>
      </c>
      <c r="C528" t="n">
        <v>7</v>
      </c>
      <c r="D528">
        <f>'4 Demanda por hora'!J24</f>
        <v/>
      </c>
    </row>
    <row r="529">
      <c r="A529">
        <f>'4 Demanda por hora'!$A$24</f>
        <v/>
      </c>
      <c r="B529">
        <f>'4 Demanda por hora'!$B$24</f>
        <v/>
      </c>
      <c r="C529" t="n">
        <v>8</v>
      </c>
      <c r="D529">
        <f>'4 Demanda por hora'!K24</f>
        <v/>
      </c>
    </row>
    <row r="530">
      <c r="A530">
        <f>'4 Demanda por hora'!$A$24</f>
        <v/>
      </c>
      <c r="B530">
        <f>'4 Demanda por hora'!$B$24</f>
        <v/>
      </c>
      <c r="C530" t="n">
        <v>9</v>
      </c>
      <c r="D530">
        <f>'4 Demanda por hora'!L24</f>
        <v/>
      </c>
    </row>
    <row r="531">
      <c r="A531">
        <f>'4 Demanda por hora'!$A$24</f>
        <v/>
      </c>
      <c r="B531">
        <f>'4 Demanda por hora'!$B$24</f>
        <v/>
      </c>
      <c r="C531" t="n">
        <v>10</v>
      </c>
      <c r="D531">
        <f>'4 Demanda por hora'!M24</f>
        <v/>
      </c>
    </row>
    <row r="532">
      <c r="A532">
        <f>'4 Demanda por hora'!$A$24</f>
        <v/>
      </c>
      <c r="B532">
        <f>'4 Demanda por hora'!$B$24</f>
        <v/>
      </c>
      <c r="C532" t="n">
        <v>11</v>
      </c>
      <c r="D532">
        <f>'4 Demanda por hora'!N24</f>
        <v/>
      </c>
    </row>
    <row r="533">
      <c r="A533">
        <f>'4 Demanda por hora'!$A$24</f>
        <v/>
      </c>
      <c r="B533">
        <f>'4 Demanda por hora'!$B$24</f>
        <v/>
      </c>
      <c r="C533" t="n">
        <v>12</v>
      </c>
      <c r="D533">
        <f>'4 Demanda por hora'!O24</f>
        <v/>
      </c>
    </row>
    <row r="534">
      <c r="A534">
        <f>'4 Demanda por hora'!$A$24</f>
        <v/>
      </c>
      <c r="B534">
        <f>'4 Demanda por hora'!$B$24</f>
        <v/>
      </c>
      <c r="C534" t="n">
        <v>13</v>
      </c>
      <c r="D534">
        <f>'4 Demanda por hora'!P24</f>
        <v/>
      </c>
    </row>
    <row r="535">
      <c r="A535">
        <f>'4 Demanda por hora'!$A$24</f>
        <v/>
      </c>
      <c r="B535">
        <f>'4 Demanda por hora'!$B$24</f>
        <v/>
      </c>
      <c r="C535" t="n">
        <v>14</v>
      </c>
      <c r="D535">
        <f>'4 Demanda por hora'!Q24</f>
        <v/>
      </c>
    </row>
    <row r="536">
      <c r="A536">
        <f>'4 Demanda por hora'!$A$24</f>
        <v/>
      </c>
      <c r="B536">
        <f>'4 Demanda por hora'!$B$24</f>
        <v/>
      </c>
      <c r="C536" t="n">
        <v>15</v>
      </c>
      <c r="D536">
        <f>'4 Demanda por hora'!R24</f>
        <v/>
      </c>
    </row>
    <row r="537">
      <c r="A537">
        <f>'4 Demanda por hora'!$A$24</f>
        <v/>
      </c>
      <c r="B537">
        <f>'4 Demanda por hora'!$B$24</f>
        <v/>
      </c>
      <c r="C537" t="n">
        <v>16</v>
      </c>
      <c r="D537">
        <f>'4 Demanda por hora'!S24</f>
        <v/>
      </c>
    </row>
    <row r="538">
      <c r="A538">
        <f>'4 Demanda por hora'!$A$24</f>
        <v/>
      </c>
      <c r="B538">
        <f>'4 Demanda por hora'!$B$24</f>
        <v/>
      </c>
      <c r="C538" t="n">
        <v>17</v>
      </c>
      <c r="D538">
        <f>'4 Demanda por hora'!T24</f>
        <v/>
      </c>
    </row>
    <row r="539">
      <c r="A539">
        <f>'4 Demanda por hora'!$A$24</f>
        <v/>
      </c>
      <c r="B539">
        <f>'4 Demanda por hora'!$B$24</f>
        <v/>
      </c>
      <c r="C539" t="n">
        <v>18</v>
      </c>
      <c r="D539">
        <f>'4 Demanda por hora'!U24</f>
        <v/>
      </c>
    </row>
    <row r="540">
      <c r="A540">
        <f>'4 Demanda por hora'!$A$24</f>
        <v/>
      </c>
      <c r="B540">
        <f>'4 Demanda por hora'!$B$24</f>
        <v/>
      </c>
      <c r="C540" t="n">
        <v>19</v>
      </c>
      <c r="D540">
        <f>'4 Demanda por hora'!V24</f>
        <v/>
      </c>
    </row>
    <row r="541">
      <c r="A541">
        <f>'4 Demanda por hora'!$A$24</f>
        <v/>
      </c>
      <c r="B541">
        <f>'4 Demanda por hora'!$B$24</f>
        <v/>
      </c>
      <c r="C541" t="n">
        <v>20</v>
      </c>
      <c r="D541">
        <f>'4 Demanda por hora'!W24</f>
        <v/>
      </c>
    </row>
    <row r="542">
      <c r="A542">
        <f>'4 Demanda por hora'!$A$24</f>
        <v/>
      </c>
      <c r="B542">
        <f>'4 Demanda por hora'!$B$24</f>
        <v/>
      </c>
      <c r="C542" t="n">
        <v>21</v>
      </c>
      <c r="D542">
        <f>'4 Demanda por hora'!X24</f>
        <v/>
      </c>
    </row>
    <row r="543">
      <c r="A543">
        <f>'4 Demanda por hora'!$A$24</f>
        <v/>
      </c>
      <c r="B543">
        <f>'4 Demanda por hora'!$B$24</f>
        <v/>
      </c>
      <c r="C543" t="n">
        <v>22</v>
      </c>
      <c r="D543">
        <f>'4 Demanda por hora'!Y24</f>
        <v/>
      </c>
    </row>
    <row r="544">
      <c r="A544">
        <f>'4 Demanda por hora'!$A$24</f>
        <v/>
      </c>
      <c r="B544">
        <f>'4 Demanda por hora'!$B$24</f>
        <v/>
      </c>
      <c r="C544" t="n">
        <v>23</v>
      </c>
      <c r="D544">
        <f>'4 Demanda por hora'!Z24</f>
        <v/>
      </c>
    </row>
    <row r="545">
      <c r="A545">
        <f>'4 Demanda por hora'!$A$25</f>
        <v/>
      </c>
      <c r="B545">
        <f>'4 Demanda por hora'!$B$25</f>
        <v/>
      </c>
      <c r="C545" t="n">
        <v>0</v>
      </c>
      <c r="D545">
        <f>'4 Demanda por hora'!C25</f>
        <v/>
      </c>
    </row>
    <row r="546">
      <c r="A546">
        <f>'4 Demanda por hora'!$A$25</f>
        <v/>
      </c>
      <c r="B546">
        <f>'4 Demanda por hora'!$B$25</f>
        <v/>
      </c>
      <c r="C546" t="n">
        <v>1</v>
      </c>
      <c r="D546">
        <f>'4 Demanda por hora'!D25</f>
        <v/>
      </c>
    </row>
    <row r="547">
      <c r="A547">
        <f>'4 Demanda por hora'!$A$25</f>
        <v/>
      </c>
      <c r="B547">
        <f>'4 Demanda por hora'!$B$25</f>
        <v/>
      </c>
      <c r="C547" t="n">
        <v>2</v>
      </c>
      <c r="D547">
        <f>'4 Demanda por hora'!E25</f>
        <v/>
      </c>
    </row>
    <row r="548">
      <c r="A548">
        <f>'4 Demanda por hora'!$A$25</f>
        <v/>
      </c>
      <c r="B548">
        <f>'4 Demanda por hora'!$B$25</f>
        <v/>
      </c>
      <c r="C548" t="n">
        <v>3</v>
      </c>
      <c r="D548">
        <f>'4 Demanda por hora'!F25</f>
        <v/>
      </c>
    </row>
    <row r="549">
      <c r="A549">
        <f>'4 Demanda por hora'!$A$25</f>
        <v/>
      </c>
      <c r="B549">
        <f>'4 Demanda por hora'!$B$25</f>
        <v/>
      </c>
      <c r="C549" t="n">
        <v>4</v>
      </c>
      <c r="D549">
        <f>'4 Demanda por hora'!G25</f>
        <v/>
      </c>
    </row>
    <row r="550">
      <c r="A550">
        <f>'4 Demanda por hora'!$A$25</f>
        <v/>
      </c>
      <c r="B550">
        <f>'4 Demanda por hora'!$B$25</f>
        <v/>
      </c>
      <c r="C550" t="n">
        <v>5</v>
      </c>
      <c r="D550">
        <f>'4 Demanda por hora'!H25</f>
        <v/>
      </c>
    </row>
    <row r="551">
      <c r="A551">
        <f>'4 Demanda por hora'!$A$25</f>
        <v/>
      </c>
      <c r="B551">
        <f>'4 Demanda por hora'!$B$25</f>
        <v/>
      </c>
      <c r="C551" t="n">
        <v>6</v>
      </c>
      <c r="D551">
        <f>'4 Demanda por hora'!I25</f>
        <v/>
      </c>
    </row>
    <row r="552">
      <c r="A552">
        <f>'4 Demanda por hora'!$A$25</f>
        <v/>
      </c>
      <c r="B552">
        <f>'4 Demanda por hora'!$B$25</f>
        <v/>
      </c>
      <c r="C552" t="n">
        <v>7</v>
      </c>
      <c r="D552">
        <f>'4 Demanda por hora'!J25</f>
        <v/>
      </c>
    </row>
    <row r="553">
      <c r="A553">
        <f>'4 Demanda por hora'!$A$25</f>
        <v/>
      </c>
      <c r="B553">
        <f>'4 Demanda por hora'!$B$25</f>
        <v/>
      </c>
      <c r="C553" t="n">
        <v>8</v>
      </c>
      <c r="D553">
        <f>'4 Demanda por hora'!K25</f>
        <v/>
      </c>
    </row>
    <row r="554">
      <c r="A554">
        <f>'4 Demanda por hora'!$A$25</f>
        <v/>
      </c>
      <c r="B554">
        <f>'4 Demanda por hora'!$B$25</f>
        <v/>
      </c>
      <c r="C554" t="n">
        <v>9</v>
      </c>
      <c r="D554">
        <f>'4 Demanda por hora'!L25</f>
        <v/>
      </c>
    </row>
    <row r="555">
      <c r="A555">
        <f>'4 Demanda por hora'!$A$25</f>
        <v/>
      </c>
      <c r="B555">
        <f>'4 Demanda por hora'!$B$25</f>
        <v/>
      </c>
      <c r="C555" t="n">
        <v>10</v>
      </c>
      <c r="D555">
        <f>'4 Demanda por hora'!M25</f>
        <v/>
      </c>
    </row>
    <row r="556">
      <c r="A556">
        <f>'4 Demanda por hora'!$A$25</f>
        <v/>
      </c>
      <c r="B556">
        <f>'4 Demanda por hora'!$B$25</f>
        <v/>
      </c>
      <c r="C556" t="n">
        <v>11</v>
      </c>
      <c r="D556">
        <f>'4 Demanda por hora'!N25</f>
        <v/>
      </c>
    </row>
    <row r="557">
      <c r="A557">
        <f>'4 Demanda por hora'!$A$25</f>
        <v/>
      </c>
      <c r="B557">
        <f>'4 Demanda por hora'!$B$25</f>
        <v/>
      </c>
      <c r="C557" t="n">
        <v>12</v>
      </c>
      <c r="D557">
        <f>'4 Demanda por hora'!O25</f>
        <v/>
      </c>
    </row>
    <row r="558">
      <c r="A558">
        <f>'4 Demanda por hora'!$A$25</f>
        <v/>
      </c>
      <c r="B558">
        <f>'4 Demanda por hora'!$B$25</f>
        <v/>
      </c>
      <c r="C558" t="n">
        <v>13</v>
      </c>
      <c r="D558">
        <f>'4 Demanda por hora'!P25</f>
        <v/>
      </c>
    </row>
    <row r="559">
      <c r="A559">
        <f>'4 Demanda por hora'!$A$25</f>
        <v/>
      </c>
      <c r="B559">
        <f>'4 Demanda por hora'!$B$25</f>
        <v/>
      </c>
      <c r="C559" t="n">
        <v>14</v>
      </c>
      <c r="D559">
        <f>'4 Demanda por hora'!Q25</f>
        <v/>
      </c>
    </row>
    <row r="560">
      <c r="A560">
        <f>'4 Demanda por hora'!$A$25</f>
        <v/>
      </c>
      <c r="B560">
        <f>'4 Demanda por hora'!$B$25</f>
        <v/>
      </c>
      <c r="C560" t="n">
        <v>15</v>
      </c>
      <c r="D560">
        <f>'4 Demanda por hora'!R25</f>
        <v/>
      </c>
    </row>
    <row r="561">
      <c r="A561">
        <f>'4 Demanda por hora'!$A$25</f>
        <v/>
      </c>
      <c r="B561">
        <f>'4 Demanda por hora'!$B$25</f>
        <v/>
      </c>
      <c r="C561" t="n">
        <v>16</v>
      </c>
      <c r="D561">
        <f>'4 Demanda por hora'!S25</f>
        <v/>
      </c>
    </row>
    <row r="562">
      <c r="A562">
        <f>'4 Demanda por hora'!$A$25</f>
        <v/>
      </c>
      <c r="B562">
        <f>'4 Demanda por hora'!$B$25</f>
        <v/>
      </c>
      <c r="C562" t="n">
        <v>17</v>
      </c>
      <c r="D562">
        <f>'4 Demanda por hora'!T25</f>
        <v/>
      </c>
    </row>
    <row r="563">
      <c r="A563">
        <f>'4 Demanda por hora'!$A$25</f>
        <v/>
      </c>
      <c r="B563">
        <f>'4 Demanda por hora'!$B$25</f>
        <v/>
      </c>
      <c r="C563" t="n">
        <v>18</v>
      </c>
      <c r="D563">
        <f>'4 Demanda por hora'!U25</f>
        <v/>
      </c>
    </row>
    <row r="564">
      <c r="A564">
        <f>'4 Demanda por hora'!$A$25</f>
        <v/>
      </c>
      <c r="B564">
        <f>'4 Demanda por hora'!$B$25</f>
        <v/>
      </c>
      <c r="C564" t="n">
        <v>19</v>
      </c>
      <c r="D564">
        <f>'4 Demanda por hora'!V25</f>
        <v/>
      </c>
    </row>
    <row r="565">
      <c r="A565">
        <f>'4 Demanda por hora'!$A$25</f>
        <v/>
      </c>
      <c r="B565">
        <f>'4 Demanda por hora'!$B$25</f>
        <v/>
      </c>
      <c r="C565" t="n">
        <v>20</v>
      </c>
      <c r="D565">
        <f>'4 Demanda por hora'!W25</f>
        <v/>
      </c>
    </row>
    <row r="566">
      <c r="A566">
        <f>'4 Demanda por hora'!$A$25</f>
        <v/>
      </c>
      <c r="B566">
        <f>'4 Demanda por hora'!$B$25</f>
        <v/>
      </c>
      <c r="C566" t="n">
        <v>21</v>
      </c>
      <c r="D566">
        <f>'4 Demanda por hora'!X25</f>
        <v/>
      </c>
    </row>
    <row r="567">
      <c r="A567">
        <f>'4 Demanda por hora'!$A$25</f>
        <v/>
      </c>
      <c r="B567">
        <f>'4 Demanda por hora'!$B$25</f>
        <v/>
      </c>
      <c r="C567" t="n">
        <v>22</v>
      </c>
      <c r="D567">
        <f>'4 Demanda por hora'!Y25</f>
        <v/>
      </c>
    </row>
    <row r="568">
      <c r="A568">
        <f>'4 Demanda por hora'!$A$25</f>
        <v/>
      </c>
      <c r="B568">
        <f>'4 Demanda por hora'!$B$25</f>
        <v/>
      </c>
      <c r="C568" t="n">
        <v>23</v>
      </c>
      <c r="D568">
        <f>'4 Demanda por hora'!Z25</f>
        <v/>
      </c>
    </row>
    <row r="569">
      <c r="A569">
        <f>'4 Demanda por hora'!$A$26</f>
        <v/>
      </c>
      <c r="B569">
        <f>'4 Demanda por hora'!$B$26</f>
        <v/>
      </c>
      <c r="C569" t="n">
        <v>0</v>
      </c>
      <c r="D569">
        <f>'4 Demanda por hora'!C26</f>
        <v/>
      </c>
    </row>
    <row r="570">
      <c r="A570">
        <f>'4 Demanda por hora'!$A$26</f>
        <v/>
      </c>
      <c r="B570">
        <f>'4 Demanda por hora'!$B$26</f>
        <v/>
      </c>
      <c r="C570" t="n">
        <v>1</v>
      </c>
      <c r="D570">
        <f>'4 Demanda por hora'!D26</f>
        <v/>
      </c>
    </row>
    <row r="571">
      <c r="A571">
        <f>'4 Demanda por hora'!$A$26</f>
        <v/>
      </c>
      <c r="B571">
        <f>'4 Demanda por hora'!$B$26</f>
        <v/>
      </c>
      <c r="C571" t="n">
        <v>2</v>
      </c>
      <c r="D571">
        <f>'4 Demanda por hora'!E26</f>
        <v/>
      </c>
    </row>
    <row r="572">
      <c r="A572">
        <f>'4 Demanda por hora'!$A$26</f>
        <v/>
      </c>
      <c r="B572">
        <f>'4 Demanda por hora'!$B$26</f>
        <v/>
      </c>
      <c r="C572" t="n">
        <v>3</v>
      </c>
      <c r="D572">
        <f>'4 Demanda por hora'!F26</f>
        <v/>
      </c>
    </row>
    <row r="573">
      <c r="A573">
        <f>'4 Demanda por hora'!$A$26</f>
        <v/>
      </c>
      <c r="B573">
        <f>'4 Demanda por hora'!$B$26</f>
        <v/>
      </c>
      <c r="C573" t="n">
        <v>4</v>
      </c>
      <c r="D573">
        <f>'4 Demanda por hora'!G26</f>
        <v/>
      </c>
    </row>
    <row r="574">
      <c r="A574">
        <f>'4 Demanda por hora'!$A$26</f>
        <v/>
      </c>
      <c r="B574">
        <f>'4 Demanda por hora'!$B$26</f>
        <v/>
      </c>
      <c r="C574" t="n">
        <v>5</v>
      </c>
      <c r="D574">
        <f>'4 Demanda por hora'!H26</f>
        <v/>
      </c>
    </row>
    <row r="575">
      <c r="A575">
        <f>'4 Demanda por hora'!$A$26</f>
        <v/>
      </c>
      <c r="B575">
        <f>'4 Demanda por hora'!$B$26</f>
        <v/>
      </c>
      <c r="C575" t="n">
        <v>6</v>
      </c>
      <c r="D575">
        <f>'4 Demanda por hora'!I26</f>
        <v/>
      </c>
    </row>
    <row r="576">
      <c r="A576">
        <f>'4 Demanda por hora'!$A$26</f>
        <v/>
      </c>
      <c r="B576">
        <f>'4 Demanda por hora'!$B$26</f>
        <v/>
      </c>
      <c r="C576" t="n">
        <v>7</v>
      </c>
      <c r="D576">
        <f>'4 Demanda por hora'!J26</f>
        <v/>
      </c>
    </row>
    <row r="577">
      <c r="A577">
        <f>'4 Demanda por hora'!$A$26</f>
        <v/>
      </c>
      <c r="B577">
        <f>'4 Demanda por hora'!$B$26</f>
        <v/>
      </c>
      <c r="C577" t="n">
        <v>8</v>
      </c>
      <c r="D577">
        <f>'4 Demanda por hora'!K26</f>
        <v/>
      </c>
    </row>
    <row r="578">
      <c r="A578">
        <f>'4 Demanda por hora'!$A$26</f>
        <v/>
      </c>
      <c r="B578">
        <f>'4 Demanda por hora'!$B$26</f>
        <v/>
      </c>
      <c r="C578" t="n">
        <v>9</v>
      </c>
      <c r="D578">
        <f>'4 Demanda por hora'!L26</f>
        <v/>
      </c>
    </row>
    <row r="579">
      <c r="A579">
        <f>'4 Demanda por hora'!$A$26</f>
        <v/>
      </c>
      <c r="B579">
        <f>'4 Demanda por hora'!$B$26</f>
        <v/>
      </c>
      <c r="C579" t="n">
        <v>10</v>
      </c>
      <c r="D579">
        <f>'4 Demanda por hora'!M26</f>
        <v/>
      </c>
    </row>
    <row r="580">
      <c r="A580">
        <f>'4 Demanda por hora'!$A$26</f>
        <v/>
      </c>
      <c r="B580">
        <f>'4 Demanda por hora'!$B$26</f>
        <v/>
      </c>
      <c r="C580" t="n">
        <v>11</v>
      </c>
      <c r="D580">
        <f>'4 Demanda por hora'!N26</f>
        <v/>
      </c>
    </row>
    <row r="581">
      <c r="A581">
        <f>'4 Demanda por hora'!$A$26</f>
        <v/>
      </c>
      <c r="B581">
        <f>'4 Demanda por hora'!$B$26</f>
        <v/>
      </c>
      <c r="C581" t="n">
        <v>12</v>
      </c>
      <c r="D581">
        <f>'4 Demanda por hora'!O26</f>
        <v/>
      </c>
    </row>
    <row r="582">
      <c r="A582">
        <f>'4 Demanda por hora'!$A$26</f>
        <v/>
      </c>
      <c r="B582">
        <f>'4 Demanda por hora'!$B$26</f>
        <v/>
      </c>
      <c r="C582" t="n">
        <v>13</v>
      </c>
      <c r="D582">
        <f>'4 Demanda por hora'!P26</f>
        <v/>
      </c>
    </row>
    <row r="583">
      <c r="A583">
        <f>'4 Demanda por hora'!$A$26</f>
        <v/>
      </c>
      <c r="B583">
        <f>'4 Demanda por hora'!$B$26</f>
        <v/>
      </c>
      <c r="C583" t="n">
        <v>14</v>
      </c>
      <c r="D583">
        <f>'4 Demanda por hora'!Q26</f>
        <v/>
      </c>
    </row>
    <row r="584">
      <c r="A584">
        <f>'4 Demanda por hora'!$A$26</f>
        <v/>
      </c>
      <c r="B584">
        <f>'4 Demanda por hora'!$B$26</f>
        <v/>
      </c>
      <c r="C584" t="n">
        <v>15</v>
      </c>
      <c r="D584">
        <f>'4 Demanda por hora'!R26</f>
        <v/>
      </c>
    </row>
    <row r="585">
      <c r="A585">
        <f>'4 Demanda por hora'!$A$26</f>
        <v/>
      </c>
      <c r="B585">
        <f>'4 Demanda por hora'!$B$26</f>
        <v/>
      </c>
      <c r="C585" t="n">
        <v>16</v>
      </c>
      <c r="D585">
        <f>'4 Demanda por hora'!S26</f>
        <v/>
      </c>
    </row>
    <row r="586">
      <c r="A586">
        <f>'4 Demanda por hora'!$A$26</f>
        <v/>
      </c>
      <c r="B586">
        <f>'4 Demanda por hora'!$B$26</f>
        <v/>
      </c>
      <c r="C586" t="n">
        <v>17</v>
      </c>
      <c r="D586">
        <f>'4 Demanda por hora'!T26</f>
        <v/>
      </c>
    </row>
    <row r="587">
      <c r="A587">
        <f>'4 Demanda por hora'!$A$26</f>
        <v/>
      </c>
      <c r="B587">
        <f>'4 Demanda por hora'!$B$26</f>
        <v/>
      </c>
      <c r="C587" t="n">
        <v>18</v>
      </c>
      <c r="D587">
        <f>'4 Demanda por hora'!U26</f>
        <v/>
      </c>
    </row>
    <row r="588">
      <c r="A588">
        <f>'4 Demanda por hora'!$A$26</f>
        <v/>
      </c>
      <c r="B588">
        <f>'4 Demanda por hora'!$B$26</f>
        <v/>
      </c>
      <c r="C588" t="n">
        <v>19</v>
      </c>
      <c r="D588">
        <f>'4 Demanda por hora'!V26</f>
        <v/>
      </c>
    </row>
    <row r="589">
      <c r="A589">
        <f>'4 Demanda por hora'!$A$26</f>
        <v/>
      </c>
      <c r="B589">
        <f>'4 Demanda por hora'!$B$26</f>
        <v/>
      </c>
      <c r="C589" t="n">
        <v>20</v>
      </c>
      <c r="D589">
        <f>'4 Demanda por hora'!W26</f>
        <v/>
      </c>
    </row>
    <row r="590">
      <c r="A590">
        <f>'4 Demanda por hora'!$A$26</f>
        <v/>
      </c>
      <c r="B590">
        <f>'4 Demanda por hora'!$B$26</f>
        <v/>
      </c>
      <c r="C590" t="n">
        <v>21</v>
      </c>
      <c r="D590">
        <f>'4 Demanda por hora'!X26</f>
        <v/>
      </c>
    </row>
    <row r="591">
      <c r="A591">
        <f>'4 Demanda por hora'!$A$26</f>
        <v/>
      </c>
      <c r="B591">
        <f>'4 Demanda por hora'!$B$26</f>
        <v/>
      </c>
      <c r="C591" t="n">
        <v>22</v>
      </c>
      <c r="D591">
        <f>'4 Demanda por hora'!Y26</f>
        <v/>
      </c>
    </row>
    <row r="592">
      <c r="A592">
        <f>'4 Demanda por hora'!$A$26</f>
        <v/>
      </c>
      <c r="B592">
        <f>'4 Demanda por hora'!$B$26</f>
        <v/>
      </c>
      <c r="C592" t="n">
        <v>23</v>
      </c>
      <c r="D592">
        <f>'4 Demanda por hora'!Z26</f>
        <v/>
      </c>
    </row>
    <row r="593">
      <c r="A593">
        <f>'4 Demanda por hora'!$A$27</f>
        <v/>
      </c>
      <c r="B593">
        <f>'4 Demanda por hora'!$B$27</f>
        <v/>
      </c>
      <c r="C593" t="n">
        <v>0</v>
      </c>
      <c r="D593">
        <f>'4 Demanda por hora'!C27</f>
        <v/>
      </c>
    </row>
    <row r="594">
      <c r="A594">
        <f>'4 Demanda por hora'!$A$27</f>
        <v/>
      </c>
      <c r="B594">
        <f>'4 Demanda por hora'!$B$27</f>
        <v/>
      </c>
      <c r="C594" t="n">
        <v>1</v>
      </c>
      <c r="D594">
        <f>'4 Demanda por hora'!D27</f>
        <v/>
      </c>
    </row>
    <row r="595">
      <c r="A595">
        <f>'4 Demanda por hora'!$A$27</f>
        <v/>
      </c>
      <c r="B595">
        <f>'4 Demanda por hora'!$B$27</f>
        <v/>
      </c>
      <c r="C595" t="n">
        <v>2</v>
      </c>
      <c r="D595">
        <f>'4 Demanda por hora'!E27</f>
        <v/>
      </c>
    </row>
    <row r="596">
      <c r="A596">
        <f>'4 Demanda por hora'!$A$27</f>
        <v/>
      </c>
      <c r="B596">
        <f>'4 Demanda por hora'!$B$27</f>
        <v/>
      </c>
      <c r="C596" t="n">
        <v>3</v>
      </c>
      <c r="D596">
        <f>'4 Demanda por hora'!F27</f>
        <v/>
      </c>
    </row>
    <row r="597">
      <c r="A597">
        <f>'4 Demanda por hora'!$A$27</f>
        <v/>
      </c>
      <c r="B597">
        <f>'4 Demanda por hora'!$B$27</f>
        <v/>
      </c>
      <c r="C597" t="n">
        <v>4</v>
      </c>
      <c r="D597">
        <f>'4 Demanda por hora'!G27</f>
        <v/>
      </c>
    </row>
    <row r="598">
      <c r="A598">
        <f>'4 Demanda por hora'!$A$27</f>
        <v/>
      </c>
      <c r="B598">
        <f>'4 Demanda por hora'!$B$27</f>
        <v/>
      </c>
      <c r="C598" t="n">
        <v>5</v>
      </c>
      <c r="D598">
        <f>'4 Demanda por hora'!H27</f>
        <v/>
      </c>
    </row>
    <row r="599">
      <c r="A599">
        <f>'4 Demanda por hora'!$A$27</f>
        <v/>
      </c>
      <c r="B599">
        <f>'4 Demanda por hora'!$B$27</f>
        <v/>
      </c>
      <c r="C599" t="n">
        <v>6</v>
      </c>
      <c r="D599">
        <f>'4 Demanda por hora'!I27</f>
        <v/>
      </c>
    </row>
    <row r="600">
      <c r="A600">
        <f>'4 Demanda por hora'!$A$27</f>
        <v/>
      </c>
      <c r="B600">
        <f>'4 Demanda por hora'!$B$27</f>
        <v/>
      </c>
      <c r="C600" t="n">
        <v>7</v>
      </c>
      <c r="D600">
        <f>'4 Demanda por hora'!J27</f>
        <v/>
      </c>
    </row>
    <row r="601">
      <c r="A601">
        <f>'4 Demanda por hora'!$A$27</f>
        <v/>
      </c>
      <c r="B601">
        <f>'4 Demanda por hora'!$B$27</f>
        <v/>
      </c>
      <c r="C601" t="n">
        <v>8</v>
      </c>
      <c r="D601">
        <f>'4 Demanda por hora'!K27</f>
        <v/>
      </c>
    </row>
    <row r="602">
      <c r="A602">
        <f>'4 Demanda por hora'!$A$27</f>
        <v/>
      </c>
      <c r="B602">
        <f>'4 Demanda por hora'!$B$27</f>
        <v/>
      </c>
      <c r="C602" t="n">
        <v>9</v>
      </c>
      <c r="D602">
        <f>'4 Demanda por hora'!L27</f>
        <v/>
      </c>
    </row>
    <row r="603">
      <c r="A603">
        <f>'4 Demanda por hora'!$A$27</f>
        <v/>
      </c>
      <c r="B603">
        <f>'4 Demanda por hora'!$B$27</f>
        <v/>
      </c>
      <c r="C603" t="n">
        <v>10</v>
      </c>
      <c r="D603">
        <f>'4 Demanda por hora'!M27</f>
        <v/>
      </c>
    </row>
    <row r="604">
      <c r="A604">
        <f>'4 Demanda por hora'!$A$27</f>
        <v/>
      </c>
      <c r="B604">
        <f>'4 Demanda por hora'!$B$27</f>
        <v/>
      </c>
      <c r="C604" t="n">
        <v>11</v>
      </c>
      <c r="D604">
        <f>'4 Demanda por hora'!N27</f>
        <v/>
      </c>
    </row>
    <row r="605">
      <c r="A605">
        <f>'4 Demanda por hora'!$A$27</f>
        <v/>
      </c>
      <c r="B605">
        <f>'4 Demanda por hora'!$B$27</f>
        <v/>
      </c>
      <c r="C605" t="n">
        <v>12</v>
      </c>
      <c r="D605">
        <f>'4 Demanda por hora'!O27</f>
        <v/>
      </c>
    </row>
    <row r="606">
      <c r="A606">
        <f>'4 Demanda por hora'!$A$27</f>
        <v/>
      </c>
      <c r="B606">
        <f>'4 Demanda por hora'!$B$27</f>
        <v/>
      </c>
      <c r="C606" t="n">
        <v>13</v>
      </c>
      <c r="D606">
        <f>'4 Demanda por hora'!P27</f>
        <v/>
      </c>
    </row>
    <row r="607">
      <c r="A607">
        <f>'4 Demanda por hora'!$A$27</f>
        <v/>
      </c>
      <c r="B607">
        <f>'4 Demanda por hora'!$B$27</f>
        <v/>
      </c>
      <c r="C607" t="n">
        <v>14</v>
      </c>
      <c r="D607">
        <f>'4 Demanda por hora'!Q27</f>
        <v/>
      </c>
    </row>
    <row r="608">
      <c r="A608">
        <f>'4 Demanda por hora'!$A$27</f>
        <v/>
      </c>
      <c r="B608">
        <f>'4 Demanda por hora'!$B$27</f>
        <v/>
      </c>
      <c r="C608" t="n">
        <v>15</v>
      </c>
      <c r="D608">
        <f>'4 Demanda por hora'!R27</f>
        <v/>
      </c>
    </row>
    <row r="609">
      <c r="A609">
        <f>'4 Demanda por hora'!$A$27</f>
        <v/>
      </c>
      <c r="B609">
        <f>'4 Demanda por hora'!$B$27</f>
        <v/>
      </c>
      <c r="C609" t="n">
        <v>16</v>
      </c>
      <c r="D609">
        <f>'4 Demanda por hora'!S27</f>
        <v/>
      </c>
    </row>
    <row r="610">
      <c r="A610">
        <f>'4 Demanda por hora'!$A$27</f>
        <v/>
      </c>
      <c r="B610">
        <f>'4 Demanda por hora'!$B$27</f>
        <v/>
      </c>
      <c r="C610" t="n">
        <v>17</v>
      </c>
      <c r="D610">
        <f>'4 Demanda por hora'!T27</f>
        <v/>
      </c>
    </row>
    <row r="611">
      <c r="A611">
        <f>'4 Demanda por hora'!$A$27</f>
        <v/>
      </c>
      <c r="B611">
        <f>'4 Demanda por hora'!$B$27</f>
        <v/>
      </c>
      <c r="C611" t="n">
        <v>18</v>
      </c>
      <c r="D611">
        <f>'4 Demanda por hora'!U27</f>
        <v/>
      </c>
    </row>
    <row r="612">
      <c r="A612">
        <f>'4 Demanda por hora'!$A$27</f>
        <v/>
      </c>
      <c r="B612">
        <f>'4 Demanda por hora'!$B$27</f>
        <v/>
      </c>
      <c r="C612" t="n">
        <v>19</v>
      </c>
      <c r="D612">
        <f>'4 Demanda por hora'!V27</f>
        <v/>
      </c>
    </row>
    <row r="613">
      <c r="A613">
        <f>'4 Demanda por hora'!$A$27</f>
        <v/>
      </c>
      <c r="B613">
        <f>'4 Demanda por hora'!$B$27</f>
        <v/>
      </c>
      <c r="C613" t="n">
        <v>20</v>
      </c>
      <c r="D613">
        <f>'4 Demanda por hora'!W27</f>
        <v/>
      </c>
    </row>
    <row r="614">
      <c r="A614">
        <f>'4 Demanda por hora'!$A$27</f>
        <v/>
      </c>
      <c r="B614">
        <f>'4 Demanda por hora'!$B$27</f>
        <v/>
      </c>
      <c r="C614" t="n">
        <v>21</v>
      </c>
      <c r="D614">
        <f>'4 Demanda por hora'!X27</f>
        <v/>
      </c>
    </row>
    <row r="615">
      <c r="A615">
        <f>'4 Demanda por hora'!$A$27</f>
        <v/>
      </c>
      <c r="B615">
        <f>'4 Demanda por hora'!$B$27</f>
        <v/>
      </c>
      <c r="C615" t="n">
        <v>22</v>
      </c>
      <c r="D615">
        <f>'4 Demanda por hora'!Y27</f>
        <v/>
      </c>
    </row>
    <row r="616">
      <c r="A616">
        <f>'4 Demanda por hora'!$A$27</f>
        <v/>
      </c>
      <c r="B616">
        <f>'4 Demanda por hora'!$B$27</f>
        <v/>
      </c>
      <c r="C616" t="n">
        <v>23</v>
      </c>
      <c r="D616">
        <f>'4 Demanda por hora'!Z27</f>
        <v/>
      </c>
    </row>
    <row r="617">
      <c r="A617">
        <f>'4 Demanda por hora'!$A$28</f>
        <v/>
      </c>
      <c r="B617">
        <f>'4 Demanda por hora'!$B$28</f>
        <v/>
      </c>
      <c r="C617" t="n">
        <v>0</v>
      </c>
      <c r="D617">
        <f>'4 Demanda por hora'!C28</f>
        <v/>
      </c>
    </row>
    <row r="618">
      <c r="A618">
        <f>'4 Demanda por hora'!$A$28</f>
        <v/>
      </c>
      <c r="B618">
        <f>'4 Demanda por hora'!$B$28</f>
        <v/>
      </c>
      <c r="C618" t="n">
        <v>1</v>
      </c>
      <c r="D618">
        <f>'4 Demanda por hora'!D28</f>
        <v/>
      </c>
    </row>
    <row r="619">
      <c r="A619">
        <f>'4 Demanda por hora'!$A$28</f>
        <v/>
      </c>
      <c r="B619">
        <f>'4 Demanda por hora'!$B$28</f>
        <v/>
      </c>
      <c r="C619" t="n">
        <v>2</v>
      </c>
      <c r="D619">
        <f>'4 Demanda por hora'!E28</f>
        <v/>
      </c>
    </row>
    <row r="620">
      <c r="A620">
        <f>'4 Demanda por hora'!$A$28</f>
        <v/>
      </c>
      <c r="B620">
        <f>'4 Demanda por hora'!$B$28</f>
        <v/>
      </c>
      <c r="C620" t="n">
        <v>3</v>
      </c>
      <c r="D620">
        <f>'4 Demanda por hora'!F28</f>
        <v/>
      </c>
    </row>
    <row r="621">
      <c r="A621">
        <f>'4 Demanda por hora'!$A$28</f>
        <v/>
      </c>
      <c r="B621">
        <f>'4 Demanda por hora'!$B$28</f>
        <v/>
      </c>
      <c r="C621" t="n">
        <v>4</v>
      </c>
      <c r="D621">
        <f>'4 Demanda por hora'!G28</f>
        <v/>
      </c>
    </row>
    <row r="622">
      <c r="A622">
        <f>'4 Demanda por hora'!$A$28</f>
        <v/>
      </c>
      <c r="B622">
        <f>'4 Demanda por hora'!$B$28</f>
        <v/>
      </c>
      <c r="C622" t="n">
        <v>5</v>
      </c>
      <c r="D622">
        <f>'4 Demanda por hora'!H28</f>
        <v/>
      </c>
    </row>
    <row r="623">
      <c r="A623">
        <f>'4 Demanda por hora'!$A$28</f>
        <v/>
      </c>
      <c r="B623">
        <f>'4 Demanda por hora'!$B$28</f>
        <v/>
      </c>
      <c r="C623" t="n">
        <v>6</v>
      </c>
      <c r="D623">
        <f>'4 Demanda por hora'!I28</f>
        <v/>
      </c>
    </row>
    <row r="624">
      <c r="A624">
        <f>'4 Demanda por hora'!$A$28</f>
        <v/>
      </c>
      <c r="B624">
        <f>'4 Demanda por hora'!$B$28</f>
        <v/>
      </c>
      <c r="C624" t="n">
        <v>7</v>
      </c>
      <c r="D624">
        <f>'4 Demanda por hora'!J28</f>
        <v/>
      </c>
    </row>
    <row r="625">
      <c r="A625">
        <f>'4 Demanda por hora'!$A$28</f>
        <v/>
      </c>
      <c r="B625">
        <f>'4 Demanda por hora'!$B$28</f>
        <v/>
      </c>
      <c r="C625" t="n">
        <v>8</v>
      </c>
      <c r="D625">
        <f>'4 Demanda por hora'!K28</f>
        <v/>
      </c>
    </row>
    <row r="626">
      <c r="A626">
        <f>'4 Demanda por hora'!$A$28</f>
        <v/>
      </c>
      <c r="B626">
        <f>'4 Demanda por hora'!$B$28</f>
        <v/>
      </c>
      <c r="C626" t="n">
        <v>9</v>
      </c>
      <c r="D626">
        <f>'4 Demanda por hora'!L28</f>
        <v/>
      </c>
    </row>
    <row r="627">
      <c r="A627">
        <f>'4 Demanda por hora'!$A$28</f>
        <v/>
      </c>
      <c r="B627">
        <f>'4 Demanda por hora'!$B$28</f>
        <v/>
      </c>
      <c r="C627" t="n">
        <v>10</v>
      </c>
      <c r="D627">
        <f>'4 Demanda por hora'!M28</f>
        <v/>
      </c>
    </row>
    <row r="628">
      <c r="A628">
        <f>'4 Demanda por hora'!$A$28</f>
        <v/>
      </c>
      <c r="B628">
        <f>'4 Demanda por hora'!$B$28</f>
        <v/>
      </c>
      <c r="C628" t="n">
        <v>11</v>
      </c>
      <c r="D628">
        <f>'4 Demanda por hora'!N28</f>
        <v/>
      </c>
    </row>
    <row r="629">
      <c r="A629">
        <f>'4 Demanda por hora'!$A$28</f>
        <v/>
      </c>
      <c r="B629">
        <f>'4 Demanda por hora'!$B$28</f>
        <v/>
      </c>
      <c r="C629" t="n">
        <v>12</v>
      </c>
      <c r="D629">
        <f>'4 Demanda por hora'!O28</f>
        <v/>
      </c>
    </row>
    <row r="630">
      <c r="A630">
        <f>'4 Demanda por hora'!$A$28</f>
        <v/>
      </c>
      <c r="B630">
        <f>'4 Demanda por hora'!$B$28</f>
        <v/>
      </c>
      <c r="C630" t="n">
        <v>13</v>
      </c>
      <c r="D630">
        <f>'4 Demanda por hora'!P28</f>
        <v/>
      </c>
    </row>
    <row r="631">
      <c r="A631">
        <f>'4 Demanda por hora'!$A$28</f>
        <v/>
      </c>
      <c r="B631">
        <f>'4 Demanda por hora'!$B$28</f>
        <v/>
      </c>
      <c r="C631" t="n">
        <v>14</v>
      </c>
      <c r="D631">
        <f>'4 Demanda por hora'!Q28</f>
        <v/>
      </c>
    </row>
    <row r="632">
      <c r="A632">
        <f>'4 Demanda por hora'!$A$28</f>
        <v/>
      </c>
      <c r="B632">
        <f>'4 Demanda por hora'!$B$28</f>
        <v/>
      </c>
      <c r="C632" t="n">
        <v>15</v>
      </c>
      <c r="D632">
        <f>'4 Demanda por hora'!R28</f>
        <v/>
      </c>
    </row>
    <row r="633">
      <c r="A633">
        <f>'4 Demanda por hora'!$A$28</f>
        <v/>
      </c>
      <c r="B633">
        <f>'4 Demanda por hora'!$B$28</f>
        <v/>
      </c>
      <c r="C633" t="n">
        <v>16</v>
      </c>
      <c r="D633">
        <f>'4 Demanda por hora'!S28</f>
        <v/>
      </c>
    </row>
    <row r="634">
      <c r="A634">
        <f>'4 Demanda por hora'!$A$28</f>
        <v/>
      </c>
      <c r="B634">
        <f>'4 Demanda por hora'!$B$28</f>
        <v/>
      </c>
      <c r="C634" t="n">
        <v>17</v>
      </c>
      <c r="D634">
        <f>'4 Demanda por hora'!T28</f>
        <v/>
      </c>
    </row>
    <row r="635">
      <c r="A635">
        <f>'4 Demanda por hora'!$A$28</f>
        <v/>
      </c>
      <c r="B635">
        <f>'4 Demanda por hora'!$B$28</f>
        <v/>
      </c>
      <c r="C635" t="n">
        <v>18</v>
      </c>
      <c r="D635">
        <f>'4 Demanda por hora'!U28</f>
        <v/>
      </c>
    </row>
    <row r="636">
      <c r="A636">
        <f>'4 Demanda por hora'!$A$28</f>
        <v/>
      </c>
      <c r="B636">
        <f>'4 Demanda por hora'!$B$28</f>
        <v/>
      </c>
      <c r="C636" t="n">
        <v>19</v>
      </c>
      <c r="D636">
        <f>'4 Demanda por hora'!V28</f>
        <v/>
      </c>
    </row>
    <row r="637">
      <c r="A637">
        <f>'4 Demanda por hora'!$A$28</f>
        <v/>
      </c>
      <c r="B637">
        <f>'4 Demanda por hora'!$B$28</f>
        <v/>
      </c>
      <c r="C637" t="n">
        <v>20</v>
      </c>
      <c r="D637">
        <f>'4 Demanda por hora'!W28</f>
        <v/>
      </c>
    </row>
    <row r="638">
      <c r="A638">
        <f>'4 Demanda por hora'!$A$28</f>
        <v/>
      </c>
      <c r="B638">
        <f>'4 Demanda por hora'!$B$28</f>
        <v/>
      </c>
      <c r="C638" t="n">
        <v>21</v>
      </c>
      <c r="D638">
        <f>'4 Demanda por hora'!X28</f>
        <v/>
      </c>
    </row>
    <row r="639">
      <c r="A639">
        <f>'4 Demanda por hora'!$A$28</f>
        <v/>
      </c>
      <c r="B639">
        <f>'4 Demanda por hora'!$B$28</f>
        <v/>
      </c>
      <c r="C639" t="n">
        <v>22</v>
      </c>
      <c r="D639">
        <f>'4 Demanda por hora'!Y28</f>
        <v/>
      </c>
    </row>
    <row r="640">
      <c r="A640">
        <f>'4 Demanda por hora'!$A$28</f>
        <v/>
      </c>
      <c r="B640">
        <f>'4 Demanda por hora'!$B$28</f>
        <v/>
      </c>
      <c r="C640" t="n">
        <v>23</v>
      </c>
      <c r="D640">
        <f>'4 Demanda por hora'!Z28</f>
        <v/>
      </c>
    </row>
    <row r="641">
      <c r="A641">
        <f>'4 Demanda por hora'!$A$29</f>
        <v/>
      </c>
      <c r="B641">
        <f>'4 Demanda por hora'!$B$29</f>
        <v/>
      </c>
      <c r="C641" t="n">
        <v>0</v>
      </c>
      <c r="D641">
        <f>'4 Demanda por hora'!C29</f>
        <v/>
      </c>
    </row>
    <row r="642">
      <c r="A642">
        <f>'4 Demanda por hora'!$A$29</f>
        <v/>
      </c>
      <c r="B642">
        <f>'4 Demanda por hora'!$B$29</f>
        <v/>
      </c>
      <c r="C642" t="n">
        <v>1</v>
      </c>
      <c r="D642">
        <f>'4 Demanda por hora'!D29</f>
        <v/>
      </c>
    </row>
    <row r="643">
      <c r="A643">
        <f>'4 Demanda por hora'!$A$29</f>
        <v/>
      </c>
      <c r="B643">
        <f>'4 Demanda por hora'!$B$29</f>
        <v/>
      </c>
      <c r="C643" t="n">
        <v>2</v>
      </c>
      <c r="D643">
        <f>'4 Demanda por hora'!E29</f>
        <v/>
      </c>
    </row>
    <row r="644">
      <c r="A644">
        <f>'4 Demanda por hora'!$A$29</f>
        <v/>
      </c>
      <c r="B644">
        <f>'4 Demanda por hora'!$B$29</f>
        <v/>
      </c>
      <c r="C644" t="n">
        <v>3</v>
      </c>
      <c r="D644">
        <f>'4 Demanda por hora'!F29</f>
        <v/>
      </c>
    </row>
    <row r="645">
      <c r="A645">
        <f>'4 Demanda por hora'!$A$29</f>
        <v/>
      </c>
      <c r="B645">
        <f>'4 Demanda por hora'!$B$29</f>
        <v/>
      </c>
      <c r="C645" t="n">
        <v>4</v>
      </c>
      <c r="D645">
        <f>'4 Demanda por hora'!G29</f>
        <v/>
      </c>
    </row>
    <row r="646">
      <c r="A646">
        <f>'4 Demanda por hora'!$A$29</f>
        <v/>
      </c>
      <c r="B646">
        <f>'4 Demanda por hora'!$B$29</f>
        <v/>
      </c>
      <c r="C646" t="n">
        <v>5</v>
      </c>
      <c r="D646">
        <f>'4 Demanda por hora'!H29</f>
        <v/>
      </c>
    </row>
    <row r="647">
      <c r="A647">
        <f>'4 Demanda por hora'!$A$29</f>
        <v/>
      </c>
      <c r="B647">
        <f>'4 Demanda por hora'!$B$29</f>
        <v/>
      </c>
      <c r="C647" t="n">
        <v>6</v>
      </c>
      <c r="D647">
        <f>'4 Demanda por hora'!I29</f>
        <v/>
      </c>
    </row>
    <row r="648">
      <c r="A648">
        <f>'4 Demanda por hora'!$A$29</f>
        <v/>
      </c>
      <c r="B648">
        <f>'4 Demanda por hora'!$B$29</f>
        <v/>
      </c>
      <c r="C648" t="n">
        <v>7</v>
      </c>
      <c r="D648">
        <f>'4 Demanda por hora'!J29</f>
        <v/>
      </c>
    </row>
    <row r="649">
      <c r="A649">
        <f>'4 Demanda por hora'!$A$29</f>
        <v/>
      </c>
      <c r="B649">
        <f>'4 Demanda por hora'!$B$29</f>
        <v/>
      </c>
      <c r="C649" t="n">
        <v>8</v>
      </c>
      <c r="D649">
        <f>'4 Demanda por hora'!K29</f>
        <v/>
      </c>
    </row>
    <row r="650">
      <c r="A650">
        <f>'4 Demanda por hora'!$A$29</f>
        <v/>
      </c>
      <c r="B650">
        <f>'4 Demanda por hora'!$B$29</f>
        <v/>
      </c>
      <c r="C650" t="n">
        <v>9</v>
      </c>
      <c r="D650">
        <f>'4 Demanda por hora'!L29</f>
        <v/>
      </c>
    </row>
    <row r="651">
      <c r="A651">
        <f>'4 Demanda por hora'!$A$29</f>
        <v/>
      </c>
      <c r="B651">
        <f>'4 Demanda por hora'!$B$29</f>
        <v/>
      </c>
      <c r="C651" t="n">
        <v>10</v>
      </c>
      <c r="D651">
        <f>'4 Demanda por hora'!M29</f>
        <v/>
      </c>
    </row>
    <row r="652">
      <c r="A652">
        <f>'4 Demanda por hora'!$A$29</f>
        <v/>
      </c>
      <c r="B652">
        <f>'4 Demanda por hora'!$B$29</f>
        <v/>
      </c>
      <c r="C652" t="n">
        <v>11</v>
      </c>
      <c r="D652">
        <f>'4 Demanda por hora'!N29</f>
        <v/>
      </c>
    </row>
    <row r="653">
      <c r="A653">
        <f>'4 Demanda por hora'!$A$29</f>
        <v/>
      </c>
      <c r="B653">
        <f>'4 Demanda por hora'!$B$29</f>
        <v/>
      </c>
      <c r="C653" t="n">
        <v>12</v>
      </c>
      <c r="D653">
        <f>'4 Demanda por hora'!O29</f>
        <v/>
      </c>
    </row>
    <row r="654">
      <c r="A654">
        <f>'4 Demanda por hora'!$A$29</f>
        <v/>
      </c>
      <c r="B654">
        <f>'4 Demanda por hora'!$B$29</f>
        <v/>
      </c>
      <c r="C654" t="n">
        <v>13</v>
      </c>
      <c r="D654">
        <f>'4 Demanda por hora'!P29</f>
        <v/>
      </c>
    </row>
    <row r="655">
      <c r="A655">
        <f>'4 Demanda por hora'!$A$29</f>
        <v/>
      </c>
      <c r="B655">
        <f>'4 Demanda por hora'!$B$29</f>
        <v/>
      </c>
      <c r="C655" t="n">
        <v>14</v>
      </c>
      <c r="D655">
        <f>'4 Demanda por hora'!Q29</f>
        <v/>
      </c>
    </row>
    <row r="656">
      <c r="A656">
        <f>'4 Demanda por hora'!$A$29</f>
        <v/>
      </c>
      <c r="B656">
        <f>'4 Demanda por hora'!$B$29</f>
        <v/>
      </c>
      <c r="C656" t="n">
        <v>15</v>
      </c>
      <c r="D656">
        <f>'4 Demanda por hora'!R29</f>
        <v/>
      </c>
    </row>
    <row r="657">
      <c r="A657">
        <f>'4 Demanda por hora'!$A$29</f>
        <v/>
      </c>
      <c r="B657">
        <f>'4 Demanda por hora'!$B$29</f>
        <v/>
      </c>
      <c r="C657" t="n">
        <v>16</v>
      </c>
      <c r="D657">
        <f>'4 Demanda por hora'!S29</f>
        <v/>
      </c>
    </row>
    <row r="658">
      <c r="A658">
        <f>'4 Demanda por hora'!$A$29</f>
        <v/>
      </c>
      <c r="B658">
        <f>'4 Demanda por hora'!$B$29</f>
        <v/>
      </c>
      <c r="C658" t="n">
        <v>17</v>
      </c>
      <c r="D658">
        <f>'4 Demanda por hora'!T29</f>
        <v/>
      </c>
    </row>
    <row r="659">
      <c r="A659">
        <f>'4 Demanda por hora'!$A$29</f>
        <v/>
      </c>
      <c r="B659">
        <f>'4 Demanda por hora'!$B$29</f>
        <v/>
      </c>
      <c r="C659" t="n">
        <v>18</v>
      </c>
      <c r="D659">
        <f>'4 Demanda por hora'!U29</f>
        <v/>
      </c>
    </row>
    <row r="660">
      <c r="A660">
        <f>'4 Demanda por hora'!$A$29</f>
        <v/>
      </c>
      <c r="B660">
        <f>'4 Demanda por hora'!$B$29</f>
        <v/>
      </c>
      <c r="C660" t="n">
        <v>19</v>
      </c>
      <c r="D660">
        <f>'4 Demanda por hora'!V29</f>
        <v/>
      </c>
    </row>
    <row r="661">
      <c r="A661">
        <f>'4 Demanda por hora'!$A$29</f>
        <v/>
      </c>
      <c r="B661">
        <f>'4 Demanda por hora'!$B$29</f>
        <v/>
      </c>
      <c r="C661" t="n">
        <v>20</v>
      </c>
      <c r="D661">
        <f>'4 Demanda por hora'!W29</f>
        <v/>
      </c>
    </row>
    <row r="662">
      <c r="A662">
        <f>'4 Demanda por hora'!$A$29</f>
        <v/>
      </c>
      <c r="B662">
        <f>'4 Demanda por hora'!$B$29</f>
        <v/>
      </c>
      <c r="C662" t="n">
        <v>21</v>
      </c>
      <c r="D662">
        <f>'4 Demanda por hora'!X29</f>
        <v/>
      </c>
    </row>
    <row r="663">
      <c r="A663">
        <f>'4 Demanda por hora'!$A$29</f>
        <v/>
      </c>
      <c r="B663">
        <f>'4 Demanda por hora'!$B$29</f>
        <v/>
      </c>
      <c r="C663" t="n">
        <v>22</v>
      </c>
      <c r="D663">
        <f>'4 Demanda por hora'!Y29</f>
        <v/>
      </c>
    </row>
    <row r="664">
      <c r="A664">
        <f>'4 Demanda por hora'!$A$29</f>
        <v/>
      </c>
      <c r="B664">
        <f>'4 Demanda por hora'!$B$29</f>
        <v/>
      </c>
      <c r="C664" t="n">
        <v>23</v>
      </c>
      <c r="D664">
        <f>'4 Demanda por hora'!Z29</f>
        <v/>
      </c>
    </row>
    <row r="665">
      <c r="A665">
        <f>'4 Demanda por hora'!$A$30</f>
        <v/>
      </c>
      <c r="B665">
        <f>'4 Demanda por hora'!$B$30</f>
        <v/>
      </c>
      <c r="C665" t="n">
        <v>0</v>
      </c>
      <c r="D665">
        <f>'4 Demanda por hora'!C30</f>
        <v/>
      </c>
    </row>
    <row r="666">
      <c r="A666">
        <f>'4 Demanda por hora'!$A$30</f>
        <v/>
      </c>
      <c r="B666">
        <f>'4 Demanda por hora'!$B$30</f>
        <v/>
      </c>
      <c r="C666" t="n">
        <v>1</v>
      </c>
      <c r="D666">
        <f>'4 Demanda por hora'!D30</f>
        <v/>
      </c>
    </row>
    <row r="667">
      <c r="A667">
        <f>'4 Demanda por hora'!$A$30</f>
        <v/>
      </c>
      <c r="B667">
        <f>'4 Demanda por hora'!$B$30</f>
        <v/>
      </c>
      <c r="C667" t="n">
        <v>2</v>
      </c>
      <c r="D667">
        <f>'4 Demanda por hora'!E30</f>
        <v/>
      </c>
    </row>
    <row r="668">
      <c r="A668">
        <f>'4 Demanda por hora'!$A$30</f>
        <v/>
      </c>
      <c r="B668">
        <f>'4 Demanda por hora'!$B$30</f>
        <v/>
      </c>
      <c r="C668" t="n">
        <v>3</v>
      </c>
      <c r="D668">
        <f>'4 Demanda por hora'!F30</f>
        <v/>
      </c>
    </row>
    <row r="669">
      <c r="A669">
        <f>'4 Demanda por hora'!$A$30</f>
        <v/>
      </c>
      <c r="B669">
        <f>'4 Demanda por hora'!$B$30</f>
        <v/>
      </c>
      <c r="C669" t="n">
        <v>4</v>
      </c>
      <c r="D669">
        <f>'4 Demanda por hora'!G30</f>
        <v/>
      </c>
    </row>
    <row r="670">
      <c r="A670">
        <f>'4 Demanda por hora'!$A$30</f>
        <v/>
      </c>
      <c r="B670">
        <f>'4 Demanda por hora'!$B$30</f>
        <v/>
      </c>
      <c r="C670" t="n">
        <v>5</v>
      </c>
      <c r="D670">
        <f>'4 Demanda por hora'!H30</f>
        <v/>
      </c>
    </row>
    <row r="671">
      <c r="A671">
        <f>'4 Demanda por hora'!$A$30</f>
        <v/>
      </c>
      <c r="B671">
        <f>'4 Demanda por hora'!$B$30</f>
        <v/>
      </c>
      <c r="C671" t="n">
        <v>6</v>
      </c>
      <c r="D671">
        <f>'4 Demanda por hora'!I30</f>
        <v/>
      </c>
    </row>
    <row r="672">
      <c r="A672">
        <f>'4 Demanda por hora'!$A$30</f>
        <v/>
      </c>
      <c r="B672">
        <f>'4 Demanda por hora'!$B$30</f>
        <v/>
      </c>
      <c r="C672" t="n">
        <v>7</v>
      </c>
      <c r="D672">
        <f>'4 Demanda por hora'!J30</f>
        <v/>
      </c>
    </row>
    <row r="673">
      <c r="A673">
        <f>'4 Demanda por hora'!$A$30</f>
        <v/>
      </c>
      <c r="B673">
        <f>'4 Demanda por hora'!$B$30</f>
        <v/>
      </c>
      <c r="C673" t="n">
        <v>8</v>
      </c>
      <c r="D673">
        <f>'4 Demanda por hora'!K30</f>
        <v/>
      </c>
    </row>
    <row r="674">
      <c r="A674">
        <f>'4 Demanda por hora'!$A$30</f>
        <v/>
      </c>
      <c r="B674">
        <f>'4 Demanda por hora'!$B$30</f>
        <v/>
      </c>
      <c r="C674" t="n">
        <v>9</v>
      </c>
      <c r="D674">
        <f>'4 Demanda por hora'!L30</f>
        <v/>
      </c>
    </row>
    <row r="675">
      <c r="A675">
        <f>'4 Demanda por hora'!$A$30</f>
        <v/>
      </c>
      <c r="B675">
        <f>'4 Demanda por hora'!$B$30</f>
        <v/>
      </c>
      <c r="C675" t="n">
        <v>10</v>
      </c>
      <c r="D675">
        <f>'4 Demanda por hora'!M30</f>
        <v/>
      </c>
    </row>
    <row r="676">
      <c r="A676">
        <f>'4 Demanda por hora'!$A$30</f>
        <v/>
      </c>
      <c r="B676">
        <f>'4 Demanda por hora'!$B$30</f>
        <v/>
      </c>
      <c r="C676" t="n">
        <v>11</v>
      </c>
      <c r="D676">
        <f>'4 Demanda por hora'!N30</f>
        <v/>
      </c>
    </row>
    <row r="677">
      <c r="A677">
        <f>'4 Demanda por hora'!$A$30</f>
        <v/>
      </c>
      <c r="B677">
        <f>'4 Demanda por hora'!$B$30</f>
        <v/>
      </c>
      <c r="C677" t="n">
        <v>12</v>
      </c>
      <c r="D677">
        <f>'4 Demanda por hora'!O30</f>
        <v/>
      </c>
    </row>
    <row r="678">
      <c r="A678">
        <f>'4 Demanda por hora'!$A$30</f>
        <v/>
      </c>
      <c r="B678">
        <f>'4 Demanda por hora'!$B$30</f>
        <v/>
      </c>
      <c r="C678" t="n">
        <v>13</v>
      </c>
      <c r="D678">
        <f>'4 Demanda por hora'!P30</f>
        <v/>
      </c>
    </row>
    <row r="679">
      <c r="A679">
        <f>'4 Demanda por hora'!$A$30</f>
        <v/>
      </c>
      <c r="B679">
        <f>'4 Demanda por hora'!$B$30</f>
        <v/>
      </c>
      <c r="C679" t="n">
        <v>14</v>
      </c>
      <c r="D679">
        <f>'4 Demanda por hora'!Q30</f>
        <v/>
      </c>
    </row>
    <row r="680">
      <c r="A680">
        <f>'4 Demanda por hora'!$A$30</f>
        <v/>
      </c>
      <c r="B680">
        <f>'4 Demanda por hora'!$B$30</f>
        <v/>
      </c>
      <c r="C680" t="n">
        <v>15</v>
      </c>
      <c r="D680">
        <f>'4 Demanda por hora'!R30</f>
        <v/>
      </c>
    </row>
    <row r="681">
      <c r="A681">
        <f>'4 Demanda por hora'!$A$30</f>
        <v/>
      </c>
      <c r="B681">
        <f>'4 Demanda por hora'!$B$30</f>
        <v/>
      </c>
      <c r="C681" t="n">
        <v>16</v>
      </c>
      <c r="D681">
        <f>'4 Demanda por hora'!S30</f>
        <v/>
      </c>
    </row>
    <row r="682">
      <c r="A682">
        <f>'4 Demanda por hora'!$A$30</f>
        <v/>
      </c>
      <c r="B682">
        <f>'4 Demanda por hora'!$B$30</f>
        <v/>
      </c>
      <c r="C682" t="n">
        <v>17</v>
      </c>
      <c r="D682">
        <f>'4 Demanda por hora'!T30</f>
        <v/>
      </c>
    </row>
    <row r="683">
      <c r="A683">
        <f>'4 Demanda por hora'!$A$30</f>
        <v/>
      </c>
      <c r="B683">
        <f>'4 Demanda por hora'!$B$30</f>
        <v/>
      </c>
      <c r="C683" t="n">
        <v>18</v>
      </c>
      <c r="D683">
        <f>'4 Demanda por hora'!U30</f>
        <v/>
      </c>
    </row>
    <row r="684">
      <c r="A684">
        <f>'4 Demanda por hora'!$A$30</f>
        <v/>
      </c>
      <c r="B684">
        <f>'4 Demanda por hora'!$B$30</f>
        <v/>
      </c>
      <c r="C684" t="n">
        <v>19</v>
      </c>
      <c r="D684">
        <f>'4 Demanda por hora'!V30</f>
        <v/>
      </c>
    </row>
    <row r="685">
      <c r="A685">
        <f>'4 Demanda por hora'!$A$30</f>
        <v/>
      </c>
      <c r="B685">
        <f>'4 Demanda por hora'!$B$30</f>
        <v/>
      </c>
      <c r="C685" t="n">
        <v>20</v>
      </c>
      <c r="D685">
        <f>'4 Demanda por hora'!W30</f>
        <v/>
      </c>
    </row>
    <row r="686">
      <c r="A686">
        <f>'4 Demanda por hora'!$A$30</f>
        <v/>
      </c>
      <c r="B686">
        <f>'4 Demanda por hora'!$B$30</f>
        <v/>
      </c>
      <c r="C686" t="n">
        <v>21</v>
      </c>
      <c r="D686">
        <f>'4 Demanda por hora'!X30</f>
        <v/>
      </c>
    </row>
    <row r="687">
      <c r="A687">
        <f>'4 Demanda por hora'!$A$30</f>
        <v/>
      </c>
      <c r="B687">
        <f>'4 Demanda por hora'!$B$30</f>
        <v/>
      </c>
      <c r="C687" t="n">
        <v>22</v>
      </c>
      <c r="D687">
        <f>'4 Demanda por hora'!Y30</f>
        <v/>
      </c>
    </row>
    <row r="688">
      <c r="A688">
        <f>'4 Demanda por hora'!$A$30</f>
        <v/>
      </c>
      <c r="B688">
        <f>'4 Demanda por hora'!$B$30</f>
        <v/>
      </c>
      <c r="C688" t="n">
        <v>23</v>
      </c>
      <c r="D688">
        <f>'4 Demanda por hora'!Z30</f>
        <v/>
      </c>
    </row>
    <row r="689">
      <c r="A689">
        <f>'4 Demanda por hora'!$A$31</f>
        <v/>
      </c>
      <c r="B689">
        <f>'4 Demanda por hora'!$B$31</f>
        <v/>
      </c>
      <c r="C689" t="n">
        <v>0</v>
      </c>
      <c r="D689">
        <f>'4 Demanda por hora'!C31</f>
        <v/>
      </c>
    </row>
    <row r="690">
      <c r="A690">
        <f>'4 Demanda por hora'!$A$31</f>
        <v/>
      </c>
      <c r="B690">
        <f>'4 Demanda por hora'!$B$31</f>
        <v/>
      </c>
      <c r="C690" t="n">
        <v>1</v>
      </c>
      <c r="D690">
        <f>'4 Demanda por hora'!D31</f>
        <v/>
      </c>
    </row>
    <row r="691">
      <c r="A691">
        <f>'4 Demanda por hora'!$A$31</f>
        <v/>
      </c>
      <c r="B691">
        <f>'4 Demanda por hora'!$B$31</f>
        <v/>
      </c>
      <c r="C691" t="n">
        <v>2</v>
      </c>
      <c r="D691">
        <f>'4 Demanda por hora'!E31</f>
        <v/>
      </c>
    </row>
    <row r="692">
      <c r="A692">
        <f>'4 Demanda por hora'!$A$31</f>
        <v/>
      </c>
      <c r="B692">
        <f>'4 Demanda por hora'!$B$31</f>
        <v/>
      </c>
      <c r="C692" t="n">
        <v>3</v>
      </c>
      <c r="D692">
        <f>'4 Demanda por hora'!F31</f>
        <v/>
      </c>
    </row>
    <row r="693">
      <c r="A693">
        <f>'4 Demanda por hora'!$A$31</f>
        <v/>
      </c>
      <c r="B693">
        <f>'4 Demanda por hora'!$B$31</f>
        <v/>
      </c>
      <c r="C693" t="n">
        <v>4</v>
      </c>
      <c r="D693">
        <f>'4 Demanda por hora'!G31</f>
        <v/>
      </c>
    </row>
    <row r="694">
      <c r="A694">
        <f>'4 Demanda por hora'!$A$31</f>
        <v/>
      </c>
      <c r="B694">
        <f>'4 Demanda por hora'!$B$31</f>
        <v/>
      </c>
      <c r="C694" t="n">
        <v>5</v>
      </c>
      <c r="D694">
        <f>'4 Demanda por hora'!H31</f>
        <v/>
      </c>
    </row>
    <row r="695">
      <c r="A695">
        <f>'4 Demanda por hora'!$A$31</f>
        <v/>
      </c>
      <c r="B695">
        <f>'4 Demanda por hora'!$B$31</f>
        <v/>
      </c>
      <c r="C695" t="n">
        <v>6</v>
      </c>
      <c r="D695">
        <f>'4 Demanda por hora'!I31</f>
        <v/>
      </c>
    </row>
    <row r="696">
      <c r="A696">
        <f>'4 Demanda por hora'!$A$31</f>
        <v/>
      </c>
      <c r="B696">
        <f>'4 Demanda por hora'!$B$31</f>
        <v/>
      </c>
      <c r="C696" t="n">
        <v>7</v>
      </c>
      <c r="D696">
        <f>'4 Demanda por hora'!J31</f>
        <v/>
      </c>
    </row>
    <row r="697">
      <c r="A697">
        <f>'4 Demanda por hora'!$A$31</f>
        <v/>
      </c>
      <c r="B697">
        <f>'4 Demanda por hora'!$B$31</f>
        <v/>
      </c>
      <c r="C697" t="n">
        <v>8</v>
      </c>
      <c r="D697">
        <f>'4 Demanda por hora'!K31</f>
        <v/>
      </c>
    </row>
    <row r="698">
      <c r="A698">
        <f>'4 Demanda por hora'!$A$31</f>
        <v/>
      </c>
      <c r="B698">
        <f>'4 Demanda por hora'!$B$31</f>
        <v/>
      </c>
      <c r="C698" t="n">
        <v>9</v>
      </c>
      <c r="D698">
        <f>'4 Demanda por hora'!L31</f>
        <v/>
      </c>
    </row>
    <row r="699">
      <c r="A699">
        <f>'4 Demanda por hora'!$A$31</f>
        <v/>
      </c>
      <c r="B699">
        <f>'4 Demanda por hora'!$B$31</f>
        <v/>
      </c>
      <c r="C699" t="n">
        <v>10</v>
      </c>
      <c r="D699">
        <f>'4 Demanda por hora'!M31</f>
        <v/>
      </c>
    </row>
    <row r="700">
      <c r="A700">
        <f>'4 Demanda por hora'!$A$31</f>
        <v/>
      </c>
      <c r="B700">
        <f>'4 Demanda por hora'!$B$31</f>
        <v/>
      </c>
      <c r="C700" t="n">
        <v>11</v>
      </c>
      <c r="D700">
        <f>'4 Demanda por hora'!N31</f>
        <v/>
      </c>
    </row>
    <row r="701">
      <c r="A701">
        <f>'4 Demanda por hora'!$A$31</f>
        <v/>
      </c>
      <c r="B701">
        <f>'4 Demanda por hora'!$B$31</f>
        <v/>
      </c>
      <c r="C701" t="n">
        <v>12</v>
      </c>
      <c r="D701">
        <f>'4 Demanda por hora'!O31</f>
        <v/>
      </c>
    </row>
    <row r="702">
      <c r="A702">
        <f>'4 Demanda por hora'!$A$31</f>
        <v/>
      </c>
      <c r="B702">
        <f>'4 Demanda por hora'!$B$31</f>
        <v/>
      </c>
      <c r="C702" t="n">
        <v>13</v>
      </c>
      <c r="D702">
        <f>'4 Demanda por hora'!P31</f>
        <v/>
      </c>
    </row>
    <row r="703">
      <c r="A703">
        <f>'4 Demanda por hora'!$A$31</f>
        <v/>
      </c>
      <c r="B703">
        <f>'4 Demanda por hora'!$B$31</f>
        <v/>
      </c>
      <c r="C703" t="n">
        <v>14</v>
      </c>
      <c r="D703">
        <f>'4 Demanda por hora'!Q31</f>
        <v/>
      </c>
    </row>
    <row r="704">
      <c r="A704">
        <f>'4 Demanda por hora'!$A$31</f>
        <v/>
      </c>
      <c r="B704">
        <f>'4 Demanda por hora'!$B$31</f>
        <v/>
      </c>
      <c r="C704" t="n">
        <v>15</v>
      </c>
      <c r="D704">
        <f>'4 Demanda por hora'!R31</f>
        <v/>
      </c>
    </row>
    <row r="705">
      <c r="A705">
        <f>'4 Demanda por hora'!$A$31</f>
        <v/>
      </c>
      <c r="B705">
        <f>'4 Demanda por hora'!$B$31</f>
        <v/>
      </c>
      <c r="C705" t="n">
        <v>16</v>
      </c>
      <c r="D705">
        <f>'4 Demanda por hora'!S31</f>
        <v/>
      </c>
    </row>
    <row r="706">
      <c r="A706">
        <f>'4 Demanda por hora'!$A$31</f>
        <v/>
      </c>
      <c r="B706">
        <f>'4 Demanda por hora'!$B$31</f>
        <v/>
      </c>
      <c r="C706" t="n">
        <v>17</v>
      </c>
      <c r="D706">
        <f>'4 Demanda por hora'!T31</f>
        <v/>
      </c>
    </row>
    <row r="707">
      <c r="A707">
        <f>'4 Demanda por hora'!$A$31</f>
        <v/>
      </c>
      <c r="B707">
        <f>'4 Demanda por hora'!$B$31</f>
        <v/>
      </c>
      <c r="C707" t="n">
        <v>18</v>
      </c>
      <c r="D707">
        <f>'4 Demanda por hora'!U31</f>
        <v/>
      </c>
    </row>
    <row r="708">
      <c r="A708">
        <f>'4 Demanda por hora'!$A$31</f>
        <v/>
      </c>
      <c r="B708">
        <f>'4 Demanda por hora'!$B$31</f>
        <v/>
      </c>
      <c r="C708" t="n">
        <v>19</v>
      </c>
      <c r="D708">
        <f>'4 Demanda por hora'!V31</f>
        <v/>
      </c>
    </row>
    <row r="709">
      <c r="A709">
        <f>'4 Demanda por hora'!$A$31</f>
        <v/>
      </c>
      <c r="B709">
        <f>'4 Demanda por hora'!$B$31</f>
        <v/>
      </c>
      <c r="C709" t="n">
        <v>20</v>
      </c>
      <c r="D709">
        <f>'4 Demanda por hora'!W31</f>
        <v/>
      </c>
    </row>
    <row r="710">
      <c r="A710">
        <f>'4 Demanda por hora'!$A$31</f>
        <v/>
      </c>
      <c r="B710">
        <f>'4 Demanda por hora'!$B$31</f>
        <v/>
      </c>
      <c r="C710" t="n">
        <v>21</v>
      </c>
      <c r="D710">
        <f>'4 Demanda por hora'!X31</f>
        <v/>
      </c>
    </row>
    <row r="711">
      <c r="A711">
        <f>'4 Demanda por hora'!$A$31</f>
        <v/>
      </c>
      <c r="B711">
        <f>'4 Demanda por hora'!$B$31</f>
        <v/>
      </c>
      <c r="C711" t="n">
        <v>22</v>
      </c>
      <c r="D711">
        <f>'4 Demanda por hora'!Y31</f>
        <v/>
      </c>
    </row>
    <row r="712">
      <c r="A712">
        <f>'4 Demanda por hora'!$A$31</f>
        <v/>
      </c>
      <c r="B712">
        <f>'4 Demanda por hora'!$B$31</f>
        <v/>
      </c>
      <c r="C712" t="n">
        <v>23</v>
      </c>
      <c r="D712">
        <f>'4 Demanda por hora'!Z31</f>
        <v/>
      </c>
    </row>
    <row r="713">
      <c r="A713">
        <f>'4 Demanda por hora'!$A$32</f>
        <v/>
      </c>
      <c r="B713">
        <f>'4 Demanda por hora'!$B$32</f>
        <v/>
      </c>
      <c r="C713" t="n">
        <v>0</v>
      </c>
      <c r="D713">
        <f>'4 Demanda por hora'!C32</f>
        <v/>
      </c>
    </row>
    <row r="714">
      <c r="A714">
        <f>'4 Demanda por hora'!$A$32</f>
        <v/>
      </c>
      <c r="B714">
        <f>'4 Demanda por hora'!$B$32</f>
        <v/>
      </c>
      <c r="C714" t="n">
        <v>1</v>
      </c>
      <c r="D714">
        <f>'4 Demanda por hora'!D32</f>
        <v/>
      </c>
    </row>
    <row r="715">
      <c r="A715">
        <f>'4 Demanda por hora'!$A$32</f>
        <v/>
      </c>
      <c r="B715">
        <f>'4 Demanda por hora'!$B$32</f>
        <v/>
      </c>
      <c r="C715" t="n">
        <v>2</v>
      </c>
      <c r="D715">
        <f>'4 Demanda por hora'!E32</f>
        <v/>
      </c>
    </row>
    <row r="716">
      <c r="A716">
        <f>'4 Demanda por hora'!$A$32</f>
        <v/>
      </c>
      <c r="B716">
        <f>'4 Demanda por hora'!$B$32</f>
        <v/>
      </c>
      <c r="C716" t="n">
        <v>3</v>
      </c>
      <c r="D716">
        <f>'4 Demanda por hora'!F32</f>
        <v/>
      </c>
    </row>
    <row r="717">
      <c r="A717">
        <f>'4 Demanda por hora'!$A$32</f>
        <v/>
      </c>
      <c r="B717">
        <f>'4 Demanda por hora'!$B$32</f>
        <v/>
      </c>
      <c r="C717" t="n">
        <v>4</v>
      </c>
      <c r="D717">
        <f>'4 Demanda por hora'!G32</f>
        <v/>
      </c>
    </row>
    <row r="718">
      <c r="A718">
        <f>'4 Demanda por hora'!$A$32</f>
        <v/>
      </c>
      <c r="B718">
        <f>'4 Demanda por hora'!$B$32</f>
        <v/>
      </c>
      <c r="C718" t="n">
        <v>5</v>
      </c>
      <c r="D718">
        <f>'4 Demanda por hora'!H32</f>
        <v/>
      </c>
    </row>
    <row r="719">
      <c r="A719">
        <f>'4 Demanda por hora'!$A$32</f>
        <v/>
      </c>
      <c r="B719">
        <f>'4 Demanda por hora'!$B$32</f>
        <v/>
      </c>
      <c r="C719" t="n">
        <v>6</v>
      </c>
      <c r="D719">
        <f>'4 Demanda por hora'!I32</f>
        <v/>
      </c>
    </row>
    <row r="720">
      <c r="A720">
        <f>'4 Demanda por hora'!$A$32</f>
        <v/>
      </c>
      <c r="B720">
        <f>'4 Demanda por hora'!$B$32</f>
        <v/>
      </c>
      <c r="C720" t="n">
        <v>7</v>
      </c>
      <c r="D720">
        <f>'4 Demanda por hora'!J32</f>
        <v/>
      </c>
    </row>
    <row r="721">
      <c r="A721">
        <f>'4 Demanda por hora'!$A$32</f>
        <v/>
      </c>
      <c r="B721">
        <f>'4 Demanda por hora'!$B$32</f>
        <v/>
      </c>
      <c r="C721" t="n">
        <v>8</v>
      </c>
      <c r="D721">
        <f>'4 Demanda por hora'!K32</f>
        <v/>
      </c>
    </row>
    <row r="722">
      <c r="A722">
        <f>'4 Demanda por hora'!$A$32</f>
        <v/>
      </c>
      <c r="B722">
        <f>'4 Demanda por hora'!$B$32</f>
        <v/>
      </c>
      <c r="C722" t="n">
        <v>9</v>
      </c>
      <c r="D722">
        <f>'4 Demanda por hora'!L32</f>
        <v/>
      </c>
    </row>
    <row r="723">
      <c r="A723">
        <f>'4 Demanda por hora'!$A$32</f>
        <v/>
      </c>
      <c r="B723">
        <f>'4 Demanda por hora'!$B$32</f>
        <v/>
      </c>
      <c r="C723" t="n">
        <v>10</v>
      </c>
      <c r="D723">
        <f>'4 Demanda por hora'!M32</f>
        <v/>
      </c>
    </row>
    <row r="724">
      <c r="A724">
        <f>'4 Demanda por hora'!$A$32</f>
        <v/>
      </c>
      <c r="B724">
        <f>'4 Demanda por hora'!$B$32</f>
        <v/>
      </c>
      <c r="C724" t="n">
        <v>11</v>
      </c>
      <c r="D724">
        <f>'4 Demanda por hora'!N32</f>
        <v/>
      </c>
    </row>
    <row r="725">
      <c r="A725">
        <f>'4 Demanda por hora'!$A$32</f>
        <v/>
      </c>
      <c r="B725">
        <f>'4 Demanda por hora'!$B$32</f>
        <v/>
      </c>
      <c r="C725" t="n">
        <v>12</v>
      </c>
      <c r="D725">
        <f>'4 Demanda por hora'!O32</f>
        <v/>
      </c>
    </row>
    <row r="726">
      <c r="A726">
        <f>'4 Demanda por hora'!$A$32</f>
        <v/>
      </c>
      <c r="B726">
        <f>'4 Demanda por hora'!$B$32</f>
        <v/>
      </c>
      <c r="C726" t="n">
        <v>13</v>
      </c>
      <c r="D726">
        <f>'4 Demanda por hora'!P32</f>
        <v/>
      </c>
    </row>
    <row r="727">
      <c r="A727">
        <f>'4 Demanda por hora'!$A$32</f>
        <v/>
      </c>
      <c r="B727">
        <f>'4 Demanda por hora'!$B$32</f>
        <v/>
      </c>
      <c r="C727" t="n">
        <v>14</v>
      </c>
      <c r="D727">
        <f>'4 Demanda por hora'!Q32</f>
        <v/>
      </c>
    </row>
    <row r="728">
      <c r="A728">
        <f>'4 Demanda por hora'!$A$32</f>
        <v/>
      </c>
      <c r="B728">
        <f>'4 Demanda por hora'!$B$32</f>
        <v/>
      </c>
      <c r="C728" t="n">
        <v>15</v>
      </c>
      <c r="D728">
        <f>'4 Demanda por hora'!R32</f>
        <v/>
      </c>
    </row>
    <row r="729">
      <c r="A729">
        <f>'4 Demanda por hora'!$A$32</f>
        <v/>
      </c>
      <c r="B729">
        <f>'4 Demanda por hora'!$B$32</f>
        <v/>
      </c>
      <c r="C729" t="n">
        <v>16</v>
      </c>
      <c r="D729">
        <f>'4 Demanda por hora'!S32</f>
        <v/>
      </c>
    </row>
    <row r="730">
      <c r="A730">
        <f>'4 Demanda por hora'!$A$32</f>
        <v/>
      </c>
      <c r="B730">
        <f>'4 Demanda por hora'!$B$32</f>
        <v/>
      </c>
      <c r="C730" t="n">
        <v>17</v>
      </c>
      <c r="D730">
        <f>'4 Demanda por hora'!T32</f>
        <v/>
      </c>
    </row>
    <row r="731">
      <c r="A731">
        <f>'4 Demanda por hora'!$A$32</f>
        <v/>
      </c>
      <c r="B731">
        <f>'4 Demanda por hora'!$B$32</f>
        <v/>
      </c>
      <c r="C731" t="n">
        <v>18</v>
      </c>
      <c r="D731">
        <f>'4 Demanda por hora'!U32</f>
        <v/>
      </c>
    </row>
    <row r="732">
      <c r="A732">
        <f>'4 Demanda por hora'!$A$32</f>
        <v/>
      </c>
      <c r="B732">
        <f>'4 Demanda por hora'!$B$32</f>
        <v/>
      </c>
      <c r="C732" t="n">
        <v>19</v>
      </c>
      <c r="D732">
        <f>'4 Demanda por hora'!V32</f>
        <v/>
      </c>
    </row>
    <row r="733">
      <c r="A733">
        <f>'4 Demanda por hora'!$A$32</f>
        <v/>
      </c>
      <c r="B733">
        <f>'4 Demanda por hora'!$B$32</f>
        <v/>
      </c>
      <c r="C733" t="n">
        <v>20</v>
      </c>
      <c r="D733">
        <f>'4 Demanda por hora'!W32</f>
        <v/>
      </c>
    </row>
    <row r="734">
      <c r="A734">
        <f>'4 Demanda por hora'!$A$32</f>
        <v/>
      </c>
      <c r="B734">
        <f>'4 Demanda por hora'!$B$32</f>
        <v/>
      </c>
      <c r="C734" t="n">
        <v>21</v>
      </c>
      <c r="D734">
        <f>'4 Demanda por hora'!X32</f>
        <v/>
      </c>
    </row>
    <row r="735">
      <c r="A735">
        <f>'4 Demanda por hora'!$A$32</f>
        <v/>
      </c>
      <c r="B735">
        <f>'4 Demanda por hora'!$B$32</f>
        <v/>
      </c>
      <c r="C735" t="n">
        <v>22</v>
      </c>
      <c r="D735">
        <f>'4 Demanda por hora'!Y32</f>
        <v/>
      </c>
    </row>
    <row r="736">
      <c r="A736">
        <f>'4 Demanda por hora'!$A$32</f>
        <v/>
      </c>
      <c r="B736">
        <f>'4 Demanda por hora'!$B$32</f>
        <v/>
      </c>
      <c r="C736" t="n">
        <v>23</v>
      </c>
      <c r="D736">
        <f>'4 Demanda por hora'!Z32</f>
        <v/>
      </c>
    </row>
    <row r="737">
      <c r="A737">
        <f>'4 Demanda por hora'!$A$33</f>
        <v/>
      </c>
      <c r="B737">
        <f>'4 Demanda por hora'!$B$33</f>
        <v/>
      </c>
      <c r="C737" t="n">
        <v>0</v>
      </c>
      <c r="D737">
        <f>'4 Demanda por hora'!C33</f>
        <v/>
      </c>
    </row>
    <row r="738">
      <c r="A738">
        <f>'4 Demanda por hora'!$A$33</f>
        <v/>
      </c>
      <c r="B738">
        <f>'4 Demanda por hora'!$B$33</f>
        <v/>
      </c>
      <c r="C738" t="n">
        <v>1</v>
      </c>
      <c r="D738">
        <f>'4 Demanda por hora'!D33</f>
        <v/>
      </c>
    </row>
    <row r="739">
      <c r="A739">
        <f>'4 Demanda por hora'!$A$33</f>
        <v/>
      </c>
      <c r="B739">
        <f>'4 Demanda por hora'!$B$33</f>
        <v/>
      </c>
      <c r="C739" t="n">
        <v>2</v>
      </c>
      <c r="D739">
        <f>'4 Demanda por hora'!E33</f>
        <v/>
      </c>
    </row>
    <row r="740">
      <c r="A740">
        <f>'4 Demanda por hora'!$A$33</f>
        <v/>
      </c>
      <c r="B740">
        <f>'4 Demanda por hora'!$B$33</f>
        <v/>
      </c>
      <c r="C740" t="n">
        <v>3</v>
      </c>
      <c r="D740">
        <f>'4 Demanda por hora'!F33</f>
        <v/>
      </c>
    </row>
    <row r="741">
      <c r="A741">
        <f>'4 Demanda por hora'!$A$33</f>
        <v/>
      </c>
      <c r="B741">
        <f>'4 Demanda por hora'!$B$33</f>
        <v/>
      </c>
      <c r="C741" t="n">
        <v>4</v>
      </c>
      <c r="D741">
        <f>'4 Demanda por hora'!G33</f>
        <v/>
      </c>
    </row>
    <row r="742">
      <c r="A742">
        <f>'4 Demanda por hora'!$A$33</f>
        <v/>
      </c>
      <c r="B742">
        <f>'4 Demanda por hora'!$B$33</f>
        <v/>
      </c>
      <c r="C742" t="n">
        <v>5</v>
      </c>
      <c r="D742">
        <f>'4 Demanda por hora'!H33</f>
        <v/>
      </c>
    </row>
    <row r="743">
      <c r="A743">
        <f>'4 Demanda por hora'!$A$33</f>
        <v/>
      </c>
      <c r="B743">
        <f>'4 Demanda por hora'!$B$33</f>
        <v/>
      </c>
      <c r="C743" t="n">
        <v>6</v>
      </c>
      <c r="D743">
        <f>'4 Demanda por hora'!I33</f>
        <v/>
      </c>
    </row>
    <row r="744">
      <c r="A744">
        <f>'4 Demanda por hora'!$A$33</f>
        <v/>
      </c>
      <c r="B744">
        <f>'4 Demanda por hora'!$B$33</f>
        <v/>
      </c>
      <c r="C744" t="n">
        <v>7</v>
      </c>
      <c r="D744">
        <f>'4 Demanda por hora'!J33</f>
        <v/>
      </c>
    </row>
    <row r="745">
      <c r="A745">
        <f>'4 Demanda por hora'!$A$33</f>
        <v/>
      </c>
      <c r="B745">
        <f>'4 Demanda por hora'!$B$33</f>
        <v/>
      </c>
      <c r="C745" t="n">
        <v>8</v>
      </c>
      <c r="D745">
        <f>'4 Demanda por hora'!K33</f>
        <v/>
      </c>
    </row>
    <row r="746">
      <c r="A746">
        <f>'4 Demanda por hora'!$A$33</f>
        <v/>
      </c>
      <c r="B746">
        <f>'4 Demanda por hora'!$B$33</f>
        <v/>
      </c>
      <c r="C746" t="n">
        <v>9</v>
      </c>
      <c r="D746">
        <f>'4 Demanda por hora'!L33</f>
        <v/>
      </c>
    </row>
    <row r="747">
      <c r="A747">
        <f>'4 Demanda por hora'!$A$33</f>
        <v/>
      </c>
      <c r="B747">
        <f>'4 Demanda por hora'!$B$33</f>
        <v/>
      </c>
      <c r="C747" t="n">
        <v>10</v>
      </c>
      <c r="D747">
        <f>'4 Demanda por hora'!M33</f>
        <v/>
      </c>
    </row>
    <row r="748">
      <c r="A748">
        <f>'4 Demanda por hora'!$A$33</f>
        <v/>
      </c>
      <c r="B748">
        <f>'4 Demanda por hora'!$B$33</f>
        <v/>
      </c>
      <c r="C748" t="n">
        <v>11</v>
      </c>
      <c r="D748">
        <f>'4 Demanda por hora'!N33</f>
        <v/>
      </c>
    </row>
    <row r="749">
      <c r="A749">
        <f>'4 Demanda por hora'!$A$33</f>
        <v/>
      </c>
      <c r="B749">
        <f>'4 Demanda por hora'!$B$33</f>
        <v/>
      </c>
      <c r="C749" t="n">
        <v>12</v>
      </c>
      <c r="D749">
        <f>'4 Demanda por hora'!O33</f>
        <v/>
      </c>
    </row>
    <row r="750">
      <c r="A750">
        <f>'4 Demanda por hora'!$A$33</f>
        <v/>
      </c>
      <c r="B750">
        <f>'4 Demanda por hora'!$B$33</f>
        <v/>
      </c>
      <c r="C750" t="n">
        <v>13</v>
      </c>
      <c r="D750">
        <f>'4 Demanda por hora'!P33</f>
        <v/>
      </c>
    </row>
    <row r="751">
      <c r="A751">
        <f>'4 Demanda por hora'!$A$33</f>
        <v/>
      </c>
      <c r="B751">
        <f>'4 Demanda por hora'!$B$33</f>
        <v/>
      </c>
      <c r="C751" t="n">
        <v>14</v>
      </c>
      <c r="D751">
        <f>'4 Demanda por hora'!Q33</f>
        <v/>
      </c>
    </row>
    <row r="752">
      <c r="A752">
        <f>'4 Demanda por hora'!$A$33</f>
        <v/>
      </c>
      <c r="B752">
        <f>'4 Demanda por hora'!$B$33</f>
        <v/>
      </c>
      <c r="C752" t="n">
        <v>15</v>
      </c>
      <c r="D752">
        <f>'4 Demanda por hora'!R33</f>
        <v/>
      </c>
    </row>
    <row r="753">
      <c r="A753">
        <f>'4 Demanda por hora'!$A$33</f>
        <v/>
      </c>
      <c r="B753">
        <f>'4 Demanda por hora'!$B$33</f>
        <v/>
      </c>
      <c r="C753" t="n">
        <v>16</v>
      </c>
      <c r="D753">
        <f>'4 Demanda por hora'!S33</f>
        <v/>
      </c>
    </row>
    <row r="754">
      <c r="A754">
        <f>'4 Demanda por hora'!$A$33</f>
        <v/>
      </c>
      <c r="B754">
        <f>'4 Demanda por hora'!$B$33</f>
        <v/>
      </c>
      <c r="C754" t="n">
        <v>17</v>
      </c>
      <c r="D754">
        <f>'4 Demanda por hora'!T33</f>
        <v/>
      </c>
    </row>
    <row r="755">
      <c r="A755">
        <f>'4 Demanda por hora'!$A$33</f>
        <v/>
      </c>
      <c r="B755">
        <f>'4 Demanda por hora'!$B$33</f>
        <v/>
      </c>
      <c r="C755" t="n">
        <v>18</v>
      </c>
      <c r="D755">
        <f>'4 Demanda por hora'!U33</f>
        <v/>
      </c>
    </row>
    <row r="756">
      <c r="A756">
        <f>'4 Demanda por hora'!$A$33</f>
        <v/>
      </c>
      <c r="B756">
        <f>'4 Demanda por hora'!$B$33</f>
        <v/>
      </c>
      <c r="C756" t="n">
        <v>19</v>
      </c>
      <c r="D756">
        <f>'4 Demanda por hora'!V33</f>
        <v/>
      </c>
    </row>
    <row r="757">
      <c r="A757">
        <f>'4 Demanda por hora'!$A$33</f>
        <v/>
      </c>
      <c r="B757">
        <f>'4 Demanda por hora'!$B$33</f>
        <v/>
      </c>
      <c r="C757" t="n">
        <v>20</v>
      </c>
      <c r="D757">
        <f>'4 Demanda por hora'!W33</f>
        <v/>
      </c>
    </row>
    <row r="758">
      <c r="A758">
        <f>'4 Demanda por hora'!$A$33</f>
        <v/>
      </c>
      <c r="B758">
        <f>'4 Demanda por hora'!$B$33</f>
        <v/>
      </c>
      <c r="C758" t="n">
        <v>21</v>
      </c>
      <c r="D758">
        <f>'4 Demanda por hora'!X33</f>
        <v/>
      </c>
    </row>
    <row r="759">
      <c r="A759">
        <f>'4 Demanda por hora'!$A$33</f>
        <v/>
      </c>
      <c r="B759">
        <f>'4 Demanda por hora'!$B$33</f>
        <v/>
      </c>
      <c r="C759" t="n">
        <v>22</v>
      </c>
      <c r="D759">
        <f>'4 Demanda por hora'!Y33</f>
        <v/>
      </c>
    </row>
    <row r="760">
      <c r="A760">
        <f>'4 Demanda por hora'!$A$33</f>
        <v/>
      </c>
      <c r="B760">
        <f>'4 Demanda por hora'!$B$33</f>
        <v/>
      </c>
      <c r="C760" t="n">
        <v>23</v>
      </c>
      <c r="D760">
        <f>'4 Demanda por hora'!Z33</f>
        <v/>
      </c>
    </row>
    <row r="761">
      <c r="A761">
        <f>'4 Demanda por hora'!$A$34</f>
        <v/>
      </c>
      <c r="B761">
        <f>'4 Demanda por hora'!$B$34</f>
        <v/>
      </c>
      <c r="C761" t="n">
        <v>0</v>
      </c>
      <c r="D761">
        <f>'4 Demanda por hora'!C34</f>
        <v/>
      </c>
    </row>
    <row r="762">
      <c r="A762">
        <f>'4 Demanda por hora'!$A$34</f>
        <v/>
      </c>
      <c r="B762">
        <f>'4 Demanda por hora'!$B$34</f>
        <v/>
      </c>
      <c r="C762" t="n">
        <v>1</v>
      </c>
      <c r="D762">
        <f>'4 Demanda por hora'!D34</f>
        <v/>
      </c>
    </row>
    <row r="763">
      <c r="A763">
        <f>'4 Demanda por hora'!$A$34</f>
        <v/>
      </c>
      <c r="B763">
        <f>'4 Demanda por hora'!$B$34</f>
        <v/>
      </c>
      <c r="C763" t="n">
        <v>2</v>
      </c>
      <c r="D763">
        <f>'4 Demanda por hora'!E34</f>
        <v/>
      </c>
    </row>
    <row r="764">
      <c r="A764">
        <f>'4 Demanda por hora'!$A$34</f>
        <v/>
      </c>
      <c r="B764">
        <f>'4 Demanda por hora'!$B$34</f>
        <v/>
      </c>
      <c r="C764" t="n">
        <v>3</v>
      </c>
      <c r="D764">
        <f>'4 Demanda por hora'!F34</f>
        <v/>
      </c>
    </row>
    <row r="765">
      <c r="A765">
        <f>'4 Demanda por hora'!$A$34</f>
        <v/>
      </c>
      <c r="B765">
        <f>'4 Demanda por hora'!$B$34</f>
        <v/>
      </c>
      <c r="C765" t="n">
        <v>4</v>
      </c>
      <c r="D765">
        <f>'4 Demanda por hora'!G34</f>
        <v/>
      </c>
    </row>
    <row r="766">
      <c r="A766">
        <f>'4 Demanda por hora'!$A$34</f>
        <v/>
      </c>
      <c r="B766">
        <f>'4 Demanda por hora'!$B$34</f>
        <v/>
      </c>
      <c r="C766" t="n">
        <v>5</v>
      </c>
      <c r="D766">
        <f>'4 Demanda por hora'!H34</f>
        <v/>
      </c>
    </row>
    <row r="767">
      <c r="A767">
        <f>'4 Demanda por hora'!$A$34</f>
        <v/>
      </c>
      <c r="B767">
        <f>'4 Demanda por hora'!$B$34</f>
        <v/>
      </c>
      <c r="C767" t="n">
        <v>6</v>
      </c>
      <c r="D767">
        <f>'4 Demanda por hora'!I34</f>
        <v/>
      </c>
    </row>
    <row r="768">
      <c r="A768">
        <f>'4 Demanda por hora'!$A$34</f>
        <v/>
      </c>
      <c r="B768">
        <f>'4 Demanda por hora'!$B$34</f>
        <v/>
      </c>
      <c r="C768" t="n">
        <v>7</v>
      </c>
      <c r="D768">
        <f>'4 Demanda por hora'!J34</f>
        <v/>
      </c>
    </row>
    <row r="769">
      <c r="A769">
        <f>'4 Demanda por hora'!$A$34</f>
        <v/>
      </c>
      <c r="B769">
        <f>'4 Demanda por hora'!$B$34</f>
        <v/>
      </c>
      <c r="C769" t="n">
        <v>8</v>
      </c>
      <c r="D769">
        <f>'4 Demanda por hora'!K34</f>
        <v/>
      </c>
    </row>
    <row r="770">
      <c r="A770">
        <f>'4 Demanda por hora'!$A$34</f>
        <v/>
      </c>
      <c r="B770">
        <f>'4 Demanda por hora'!$B$34</f>
        <v/>
      </c>
      <c r="C770" t="n">
        <v>9</v>
      </c>
      <c r="D770">
        <f>'4 Demanda por hora'!L34</f>
        <v/>
      </c>
    </row>
    <row r="771">
      <c r="A771">
        <f>'4 Demanda por hora'!$A$34</f>
        <v/>
      </c>
      <c r="B771">
        <f>'4 Demanda por hora'!$B$34</f>
        <v/>
      </c>
      <c r="C771" t="n">
        <v>10</v>
      </c>
      <c r="D771">
        <f>'4 Demanda por hora'!M34</f>
        <v/>
      </c>
    </row>
    <row r="772">
      <c r="A772">
        <f>'4 Demanda por hora'!$A$34</f>
        <v/>
      </c>
      <c r="B772">
        <f>'4 Demanda por hora'!$B$34</f>
        <v/>
      </c>
      <c r="C772" t="n">
        <v>11</v>
      </c>
      <c r="D772">
        <f>'4 Demanda por hora'!N34</f>
        <v/>
      </c>
    </row>
    <row r="773">
      <c r="A773">
        <f>'4 Demanda por hora'!$A$34</f>
        <v/>
      </c>
      <c r="B773">
        <f>'4 Demanda por hora'!$B$34</f>
        <v/>
      </c>
      <c r="C773" t="n">
        <v>12</v>
      </c>
      <c r="D773">
        <f>'4 Demanda por hora'!O34</f>
        <v/>
      </c>
    </row>
    <row r="774">
      <c r="A774">
        <f>'4 Demanda por hora'!$A$34</f>
        <v/>
      </c>
      <c r="B774">
        <f>'4 Demanda por hora'!$B$34</f>
        <v/>
      </c>
      <c r="C774" t="n">
        <v>13</v>
      </c>
      <c r="D774">
        <f>'4 Demanda por hora'!P34</f>
        <v/>
      </c>
    </row>
    <row r="775">
      <c r="A775">
        <f>'4 Demanda por hora'!$A$34</f>
        <v/>
      </c>
      <c r="B775">
        <f>'4 Demanda por hora'!$B$34</f>
        <v/>
      </c>
      <c r="C775" t="n">
        <v>14</v>
      </c>
      <c r="D775">
        <f>'4 Demanda por hora'!Q34</f>
        <v/>
      </c>
    </row>
    <row r="776">
      <c r="A776">
        <f>'4 Demanda por hora'!$A$34</f>
        <v/>
      </c>
      <c r="B776">
        <f>'4 Demanda por hora'!$B$34</f>
        <v/>
      </c>
      <c r="C776" t="n">
        <v>15</v>
      </c>
      <c r="D776">
        <f>'4 Demanda por hora'!R34</f>
        <v/>
      </c>
    </row>
    <row r="777">
      <c r="A777">
        <f>'4 Demanda por hora'!$A$34</f>
        <v/>
      </c>
      <c r="B777">
        <f>'4 Demanda por hora'!$B$34</f>
        <v/>
      </c>
      <c r="C777" t="n">
        <v>16</v>
      </c>
      <c r="D777">
        <f>'4 Demanda por hora'!S34</f>
        <v/>
      </c>
    </row>
    <row r="778">
      <c r="A778">
        <f>'4 Demanda por hora'!$A$34</f>
        <v/>
      </c>
      <c r="B778">
        <f>'4 Demanda por hora'!$B$34</f>
        <v/>
      </c>
      <c r="C778" t="n">
        <v>17</v>
      </c>
      <c r="D778">
        <f>'4 Demanda por hora'!T34</f>
        <v/>
      </c>
    </row>
    <row r="779">
      <c r="A779">
        <f>'4 Demanda por hora'!$A$34</f>
        <v/>
      </c>
      <c r="B779">
        <f>'4 Demanda por hora'!$B$34</f>
        <v/>
      </c>
      <c r="C779" t="n">
        <v>18</v>
      </c>
      <c r="D779">
        <f>'4 Demanda por hora'!U34</f>
        <v/>
      </c>
    </row>
    <row r="780">
      <c r="A780">
        <f>'4 Demanda por hora'!$A$34</f>
        <v/>
      </c>
      <c r="B780">
        <f>'4 Demanda por hora'!$B$34</f>
        <v/>
      </c>
      <c r="C780" t="n">
        <v>19</v>
      </c>
      <c r="D780">
        <f>'4 Demanda por hora'!V34</f>
        <v/>
      </c>
    </row>
    <row r="781">
      <c r="A781">
        <f>'4 Demanda por hora'!$A$34</f>
        <v/>
      </c>
      <c r="B781">
        <f>'4 Demanda por hora'!$B$34</f>
        <v/>
      </c>
      <c r="C781" t="n">
        <v>20</v>
      </c>
      <c r="D781">
        <f>'4 Demanda por hora'!W34</f>
        <v/>
      </c>
    </row>
    <row r="782">
      <c r="A782">
        <f>'4 Demanda por hora'!$A$34</f>
        <v/>
      </c>
      <c r="B782">
        <f>'4 Demanda por hora'!$B$34</f>
        <v/>
      </c>
      <c r="C782" t="n">
        <v>21</v>
      </c>
      <c r="D782">
        <f>'4 Demanda por hora'!X34</f>
        <v/>
      </c>
    </row>
    <row r="783">
      <c r="A783">
        <f>'4 Demanda por hora'!$A$34</f>
        <v/>
      </c>
      <c r="B783">
        <f>'4 Demanda por hora'!$B$34</f>
        <v/>
      </c>
      <c r="C783" t="n">
        <v>22</v>
      </c>
      <c r="D783">
        <f>'4 Demanda por hora'!Y34</f>
        <v/>
      </c>
    </row>
    <row r="784">
      <c r="A784">
        <f>'4 Demanda por hora'!$A$34</f>
        <v/>
      </c>
      <c r="B784">
        <f>'4 Demanda por hora'!$B$34</f>
        <v/>
      </c>
      <c r="C784" t="n">
        <v>23</v>
      </c>
      <c r="D784">
        <f>'4 Demanda por hora'!Z34</f>
        <v/>
      </c>
    </row>
    <row r="785">
      <c r="A785">
        <f>'4 Demanda por hora'!$A$35</f>
        <v/>
      </c>
      <c r="B785">
        <f>'4 Demanda por hora'!$B$35</f>
        <v/>
      </c>
      <c r="C785" t="n">
        <v>0</v>
      </c>
      <c r="D785">
        <f>'4 Demanda por hora'!C35</f>
        <v/>
      </c>
    </row>
    <row r="786">
      <c r="A786">
        <f>'4 Demanda por hora'!$A$35</f>
        <v/>
      </c>
      <c r="B786">
        <f>'4 Demanda por hora'!$B$35</f>
        <v/>
      </c>
      <c r="C786" t="n">
        <v>1</v>
      </c>
      <c r="D786">
        <f>'4 Demanda por hora'!D35</f>
        <v/>
      </c>
    </row>
    <row r="787">
      <c r="A787">
        <f>'4 Demanda por hora'!$A$35</f>
        <v/>
      </c>
      <c r="B787">
        <f>'4 Demanda por hora'!$B$35</f>
        <v/>
      </c>
      <c r="C787" t="n">
        <v>2</v>
      </c>
      <c r="D787">
        <f>'4 Demanda por hora'!E35</f>
        <v/>
      </c>
    </row>
    <row r="788">
      <c r="A788">
        <f>'4 Demanda por hora'!$A$35</f>
        <v/>
      </c>
      <c r="B788">
        <f>'4 Demanda por hora'!$B$35</f>
        <v/>
      </c>
      <c r="C788" t="n">
        <v>3</v>
      </c>
      <c r="D788">
        <f>'4 Demanda por hora'!F35</f>
        <v/>
      </c>
    </row>
    <row r="789">
      <c r="A789">
        <f>'4 Demanda por hora'!$A$35</f>
        <v/>
      </c>
      <c r="B789">
        <f>'4 Demanda por hora'!$B$35</f>
        <v/>
      </c>
      <c r="C789" t="n">
        <v>4</v>
      </c>
      <c r="D789">
        <f>'4 Demanda por hora'!G35</f>
        <v/>
      </c>
    </row>
    <row r="790">
      <c r="A790">
        <f>'4 Demanda por hora'!$A$35</f>
        <v/>
      </c>
      <c r="B790">
        <f>'4 Demanda por hora'!$B$35</f>
        <v/>
      </c>
      <c r="C790" t="n">
        <v>5</v>
      </c>
      <c r="D790">
        <f>'4 Demanda por hora'!H35</f>
        <v/>
      </c>
    </row>
    <row r="791">
      <c r="A791">
        <f>'4 Demanda por hora'!$A$35</f>
        <v/>
      </c>
      <c r="B791">
        <f>'4 Demanda por hora'!$B$35</f>
        <v/>
      </c>
      <c r="C791" t="n">
        <v>6</v>
      </c>
      <c r="D791">
        <f>'4 Demanda por hora'!I35</f>
        <v/>
      </c>
    </row>
    <row r="792">
      <c r="A792">
        <f>'4 Demanda por hora'!$A$35</f>
        <v/>
      </c>
      <c r="B792">
        <f>'4 Demanda por hora'!$B$35</f>
        <v/>
      </c>
      <c r="C792" t="n">
        <v>7</v>
      </c>
      <c r="D792">
        <f>'4 Demanda por hora'!J35</f>
        <v/>
      </c>
    </row>
    <row r="793">
      <c r="A793">
        <f>'4 Demanda por hora'!$A$35</f>
        <v/>
      </c>
      <c r="B793">
        <f>'4 Demanda por hora'!$B$35</f>
        <v/>
      </c>
      <c r="C793" t="n">
        <v>8</v>
      </c>
      <c r="D793">
        <f>'4 Demanda por hora'!K35</f>
        <v/>
      </c>
    </row>
    <row r="794">
      <c r="A794">
        <f>'4 Demanda por hora'!$A$35</f>
        <v/>
      </c>
      <c r="B794">
        <f>'4 Demanda por hora'!$B$35</f>
        <v/>
      </c>
      <c r="C794" t="n">
        <v>9</v>
      </c>
      <c r="D794">
        <f>'4 Demanda por hora'!L35</f>
        <v/>
      </c>
    </row>
    <row r="795">
      <c r="A795">
        <f>'4 Demanda por hora'!$A$35</f>
        <v/>
      </c>
      <c r="B795">
        <f>'4 Demanda por hora'!$B$35</f>
        <v/>
      </c>
      <c r="C795" t="n">
        <v>10</v>
      </c>
      <c r="D795">
        <f>'4 Demanda por hora'!M35</f>
        <v/>
      </c>
    </row>
    <row r="796">
      <c r="A796">
        <f>'4 Demanda por hora'!$A$35</f>
        <v/>
      </c>
      <c r="B796">
        <f>'4 Demanda por hora'!$B$35</f>
        <v/>
      </c>
      <c r="C796" t="n">
        <v>11</v>
      </c>
      <c r="D796">
        <f>'4 Demanda por hora'!N35</f>
        <v/>
      </c>
    </row>
    <row r="797">
      <c r="A797">
        <f>'4 Demanda por hora'!$A$35</f>
        <v/>
      </c>
      <c r="B797">
        <f>'4 Demanda por hora'!$B$35</f>
        <v/>
      </c>
      <c r="C797" t="n">
        <v>12</v>
      </c>
      <c r="D797">
        <f>'4 Demanda por hora'!O35</f>
        <v/>
      </c>
    </row>
    <row r="798">
      <c r="A798">
        <f>'4 Demanda por hora'!$A$35</f>
        <v/>
      </c>
      <c r="B798">
        <f>'4 Demanda por hora'!$B$35</f>
        <v/>
      </c>
      <c r="C798" t="n">
        <v>13</v>
      </c>
      <c r="D798">
        <f>'4 Demanda por hora'!P35</f>
        <v/>
      </c>
    </row>
    <row r="799">
      <c r="A799">
        <f>'4 Demanda por hora'!$A$35</f>
        <v/>
      </c>
      <c r="B799">
        <f>'4 Demanda por hora'!$B$35</f>
        <v/>
      </c>
      <c r="C799" t="n">
        <v>14</v>
      </c>
      <c r="D799">
        <f>'4 Demanda por hora'!Q35</f>
        <v/>
      </c>
    </row>
    <row r="800">
      <c r="A800">
        <f>'4 Demanda por hora'!$A$35</f>
        <v/>
      </c>
      <c r="B800">
        <f>'4 Demanda por hora'!$B$35</f>
        <v/>
      </c>
      <c r="C800" t="n">
        <v>15</v>
      </c>
      <c r="D800">
        <f>'4 Demanda por hora'!R35</f>
        <v/>
      </c>
    </row>
    <row r="801">
      <c r="A801">
        <f>'4 Demanda por hora'!$A$35</f>
        <v/>
      </c>
      <c r="B801">
        <f>'4 Demanda por hora'!$B$35</f>
        <v/>
      </c>
      <c r="C801" t="n">
        <v>16</v>
      </c>
      <c r="D801">
        <f>'4 Demanda por hora'!S35</f>
        <v/>
      </c>
    </row>
    <row r="802">
      <c r="A802">
        <f>'4 Demanda por hora'!$A$35</f>
        <v/>
      </c>
      <c r="B802">
        <f>'4 Demanda por hora'!$B$35</f>
        <v/>
      </c>
      <c r="C802" t="n">
        <v>17</v>
      </c>
      <c r="D802">
        <f>'4 Demanda por hora'!T35</f>
        <v/>
      </c>
    </row>
    <row r="803">
      <c r="A803">
        <f>'4 Demanda por hora'!$A$35</f>
        <v/>
      </c>
      <c r="B803">
        <f>'4 Demanda por hora'!$B$35</f>
        <v/>
      </c>
      <c r="C803" t="n">
        <v>18</v>
      </c>
      <c r="D803">
        <f>'4 Demanda por hora'!U35</f>
        <v/>
      </c>
    </row>
    <row r="804">
      <c r="A804">
        <f>'4 Demanda por hora'!$A$35</f>
        <v/>
      </c>
      <c r="B804">
        <f>'4 Demanda por hora'!$B$35</f>
        <v/>
      </c>
      <c r="C804" t="n">
        <v>19</v>
      </c>
      <c r="D804">
        <f>'4 Demanda por hora'!V35</f>
        <v/>
      </c>
    </row>
    <row r="805">
      <c r="A805">
        <f>'4 Demanda por hora'!$A$35</f>
        <v/>
      </c>
      <c r="B805">
        <f>'4 Demanda por hora'!$B$35</f>
        <v/>
      </c>
      <c r="C805" t="n">
        <v>20</v>
      </c>
      <c r="D805">
        <f>'4 Demanda por hora'!W35</f>
        <v/>
      </c>
    </row>
    <row r="806">
      <c r="A806">
        <f>'4 Demanda por hora'!$A$35</f>
        <v/>
      </c>
      <c r="B806">
        <f>'4 Demanda por hora'!$B$35</f>
        <v/>
      </c>
      <c r="C806" t="n">
        <v>21</v>
      </c>
      <c r="D806">
        <f>'4 Demanda por hora'!X35</f>
        <v/>
      </c>
    </row>
    <row r="807">
      <c r="A807">
        <f>'4 Demanda por hora'!$A$35</f>
        <v/>
      </c>
      <c r="B807">
        <f>'4 Demanda por hora'!$B$35</f>
        <v/>
      </c>
      <c r="C807" t="n">
        <v>22</v>
      </c>
      <c r="D807">
        <f>'4 Demanda por hora'!Y35</f>
        <v/>
      </c>
    </row>
    <row r="808">
      <c r="A808">
        <f>'4 Demanda por hora'!$A$35</f>
        <v/>
      </c>
      <c r="B808">
        <f>'4 Demanda por hora'!$B$35</f>
        <v/>
      </c>
      <c r="C808" t="n">
        <v>23</v>
      </c>
      <c r="D808">
        <f>'4 Demanda por hora'!Z35</f>
        <v/>
      </c>
    </row>
    <row r="809">
      <c r="A809">
        <f>'4 Demanda por hora'!$A$36</f>
        <v/>
      </c>
      <c r="B809">
        <f>'4 Demanda por hora'!$B$36</f>
        <v/>
      </c>
      <c r="C809" t="n">
        <v>0</v>
      </c>
      <c r="D809">
        <f>'4 Demanda por hora'!C36</f>
        <v/>
      </c>
    </row>
    <row r="810">
      <c r="A810">
        <f>'4 Demanda por hora'!$A$36</f>
        <v/>
      </c>
      <c r="B810">
        <f>'4 Demanda por hora'!$B$36</f>
        <v/>
      </c>
      <c r="C810" t="n">
        <v>1</v>
      </c>
      <c r="D810">
        <f>'4 Demanda por hora'!D36</f>
        <v/>
      </c>
    </row>
    <row r="811">
      <c r="A811">
        <f>'4 Demanda por hora'!$A$36</f>
        <v/>
      </c>
      <c r="B811">
        <f>'4 Demanda por hora'!$B$36</f>
        <v/>
      </c>
      <c r="C811" t="n">
        <v>2</v>
      </c>
      <c r="D811">
        <f>'4 Demanda por hora'!E36</f>
        <v/>
      </c>
    </row>
    <row r="812">
      <c r="A812">
        <f>'4 Demanda por hora'!$A$36</f>
        <v/>
      </c>
      <c r="B812">
        <f>'4 Demanda por hora'!$B$36</f>
        <v/>
      </c>
      <c r="C812" t="n">
        <v>3</v>
      </c>
      <c r="D812">
        <f>'4 Demanda por hora'!F36</f>
        <v/>
      </c>
    </row>
    <row r="813">
      <c r="A813">
        <f>'4 Demanda por hora'!$A$36</f>
        <v/>
      </c>
      <c r="B813">
        <f>'4 Demanda por hora'!$B$36</f>
        <v/>
      </c>
      <c r="C813" t="n">
        <v>4</v>
      </c>
      <c r="D813">
        <f>'4 Demanda por hora'!G36</f>
        <v/>
      </c>
    </row>
    <row r="814">
      <c r="A814">
        <f>'4 Demanda por hora'!$A$36</f>
        <v/>
      </c>
      <c r="B814">
        <f>'4 Demanda por hora'!$B$36</f>
        <v/>
      </c>
      <c r="C814" t="n">
        <v>5</v>
      </c>
      <c r="D814">
        <f>'4 Demanda por hora'!H36</f>
        <v/>
      </c>
    </row>
    <row r="815">
      <c r="A815">
        <f>'4 Demanda por hora'!$A$36</f>
        <v/>
      </c>
      <c r="B815">
        <f>'4 Demanda por hora'!$B$36</f>
        <v/>
      </c>
      <c r="C815" t="n">
        <v>6</v>
      </c>
      <c r="D815">
        <f>'4 Demanda por hora'!I36</f>
        <v/>
      </c>
    </row>
    <row r="816">
      <c r="A816">
        <f>'4 Demanda por hora'!$A$36</f>
        <v/>
      </c>
      <c r="B816">
        <f>'4 Demanda por hora'!$B$36</f>
        <v/>
      </c>
      <c r="C816" t="n">
        <v>7</v>
      </c>
      <c r="D816">
        <f>'4 Demanda por hora'!J36</f>
        <v/>
      </c>
    </row>
    <row r="817">
      <c r="A817">
        <f>'4 Demanda por hora'!$A$36</f>
        <v/>
      </c>
      <c r="B817">
        <f>'4 Demanda por hora'!$B$36</f>
        <v/>
      </c>
      <c r="C817" t="n">
        <v>8</v>
      </c>
      <c r="D817">
        <f>'4 Demanda por hora'!K36</f>
        <v/>
      </c>
    </row>
    <row r="818">
      <c r="A818">
        <f>'4 Demanda por hora'!$A$36</f>
        <v/>
      </c>
      <c r="B818">
        <f>'4 Demanda por hora'!$B$36</f>
        <v/>
      </c>
      <c r="C818" t="n">
        <v>9</v>
      </c>
      <c r="D818">
        <f>'4 Demanda por hora'!L36</f>
        <v/>
      </c>
    </row>
    <row r="819">
      <c r="A819">
        <f>'4 Demanda por hora'!$A$36</f>
        <v/>
      </c>
      <c r="B819">
        <f>'4 Demanda por hora'!$B$36</f>
        <v/>
      </c>
      <c r="C819" t="n">
        <v>10</v>
      </c>
      <c r="D819">
        <f>'4 Demanda por hora'!M36</f>
        <v/>
      </c>
    </row>
    <row r="820">
      <c r="A820">
        <f>'4 Demanda por hora'!$A$36</f>
        <v/>
      </c>
      <c r="B820">
        <f>'4 Demanda por hora'!$B$36</f>
        <v/>
      </c>
      <c r="C820" t="n">
        <v>11</v>
      </c>
      <c r="D820">
        <f>'4 Demanda por hora'!N36</f>
        <v/>
      </c>
    </row>
    <row r="821">
      <c r="A821">
        <f>'4 Demanda por hora'!$A$36</f>
        <v/>
      </c>
      <c r="B821">
        <f>'4 Demanda por hora'!$B$36</f>
        <v/>
      </c>
      <c r="C821" t="n">
        <v>12</v>
      </c>
      <c r="D821">
        <f>'4 Demanda por hora'!O36</f>
        <v/>
      </c>
    </row>
    <row r="822">
      <c r="A822">
        <f>'4 Demanda por hora'!$A$36</f>
        <v/>
      </c>
      <c r="B822">
        <f>'4 Demanda por hora'!$B$36</f>
        <v/>
      </c>
      <c r="C822" t="n">
        <v>13</v>
      </c>
      <c r="D822">
        <f>'4 Demanda por hora'!P36</f>
        <v/>
      </c>
    </row>
    <row r="823">
      <c r="A823">
        <f>'4 Demanda por hora'!$A$36</f>
        <v/>
      </c>
      <c r="B823">
        <f>'4 Demanda por hora'!$B$36</f>
        <v/>
      </c>
      <c r="C823" t="n">
        <v>14</v>
      </c>
      <c r="D823">
        <f>'4 Demanda por hora'!Q36</f>
        <v/>
      </c>
    </row>
    <row r="824">
      <c r="A824">
        <f>'4 Demanda por hora'!$A$36</f>
        <v/>
      </c>
      <c r="B824">
        <f>'4 Demanda por hora'!$B$36</f>
        <v/>
      </c>
      <c r="C824" t="n">
        <v>15</v>
      </c>
      <c r="D824">
        <f>'4 Demanda por hora'!R36</f>
        <v/>
      </c>
    </row>
    <row r="825">
      <c r="A825">
        <f>'4 Demanda por hora'!$A$36</f>
        <v/>
      </c>
      <c r="B825">
        <f>'4 Demanda por hora'!$B$36</f>
        <v/>
      </c>
      <c r="C825" t="n">
        <v>16</v>
      </c>
      <c r="D825">
        <f>'4 Demanda por hora'!S36</f>
        <v/>
      </c>
    </row>
    <row r="826">
      <c r="A826">
        <f>'4 Demanda por hora'!$A$36</f>
        <v/>
      </c>
      <c r="B826">
        <f>'4 Demanda por hora'!$B$36</f>
        <v/>
      </c>
      <c r="C826" t="n">
        <v>17</v>
      </c>
      <c r="D826">
        <f>'4 Demanda por hora'!T36</f>
        <v/>
      </c>
    </row>
    <row r="827">
      <c r="A827">
        <f>'4 Demanda por hora'!$A$36</f>
        <v/>
      </c>
      <c r="B827">
        <f>'4 Demanda por hora'!$B$36</f>
        <v/>
      </c>
      <c r="C827" t="n">
        <v>18</v>
      </c>
      <c r="D827">
        <f>'4 Demanda por hora'!U36</f>
        <v/>
      </c>
    </row>
    <row r="828">
      <c r="A828">
        <f>'4 Demanda por hora'!$A$36</f>
        <v/>
      </c>
      <c r="B828">
        <f>'4 Demanda por hora'!$B$36</f>
        <v/>
      </c>
      <c r="C828" t="n">
        <v>19</v>
      </c>
      <c r="D828">
        <f>'4 Demanda por hora'!V36</f>
        <v/>
      </c>
    </row>
    <row r="829">
      <c r="A829">
        <f>'4 Demanda por hora'!$A$36</f>
        <v/>
      </c>
      <c r="B829">
        <f>'4 Demanda por hora'!$B$36</f>
        <v/>
      </c>
      <c r="C829" t="n">
        <v>20</v>
      </c>
      <c r="D829">
        <f>'4 Demanda por hora'!W36</f>
        <v/>
      </c>
    </row>
    <row r="830">
      <c r="A830">
        <f>'4 Demanda por hora'!$A$36</f>
        <v/>
      </c>
      <c r="B830">
        <f>'4 Demanda por hora'!$B$36</f>
        <v/>
      </c>
      <c r="C830" t="n">
        <v>21</v>
      </c>
      <c r="D830">
        <f>'4 Demanda por hora'!X36</f>
        <v/>
      </c>
    </row>
    <row r="831">
      <c r="A831">
        <f>'4 Demanda por hora'!$A$36</f>
        <v/>
      </c>
      <c r="B831">
        <f>'4 Demanda por hora'!$B$36</f>
        <v/>
      </c>
      <c r="C831" t="n">
        <v>22</v>
      </c>
      <c r="D831">
        <f>'4 Demanda por hora'!Y36</f>
        <v/>
      </c>
    </row>
    <row r="832">
      <c r="A832">
        <f>'4 Demanda por hora'!$A$36</f>
        <v/>
      </c>
      <c r="B832">
        <f>'4 Demanda por hora'!$B$36</f>
        <v/>
      </c>
      <c r="C832" t="n">
        <v>23</v>
      </c>
      <c r="D832">
        <f>'4 Demanda por hora'!Z36</f>
        <v/>
      </c>
    </row>
    <row r="833">
      <c r="A833">
        <f>'4 Demanda por hora'!$A$37</f>
        <v/>
      </c>
      <c r="B833">
        <f>'4 Demanda por hora'!$B$37</f>
        <v/>
      </c>
      <c r="C833" t="n">
        <v>0</v>
      </c>
      <c r="D833">
        <f>'4 Demanda por hora'!C37</f>
        <v/>
      </c>
    </row>
    <row r="834">
      <c r="A834">
        <f>'4 Demanda por hora'!$A$37</f>
        <v/>
      </c>
      <c r="B834">
        <f>'4 Demanda por hora'!$B$37</f>
        <v/>
      </c>
      <c r="C834" t="n">
        <v>1</v>
      </c>
      <c r="D834">
        <f>'4 Demanda por hora'!D37</f>
        <v/>
      </c>
    </row>
    <row r="835">
      <c r="A835">
        <f>'4 Demanda por hora'!$A$37</f>
        <v/>
      </c>
      <c r="B835">
        <f>'4 Demanda por hora'!$B$37</f>
        <v/>
      </c>
      <c r="C835" t="n">
        <v>2</v>
      </c>
      <c r="D835">
        <f>'4 Demanda por hora'!E37</f>
        <v/>
      </c>
    </row>
    <row r="836">
      <c r="A836">
        <f>'4 Demanda por hora'!$A$37</f>
        <v/>
      </c>
      <c r="B836">
        <f>'4 Demanda por hora'!$B$37</f>
        <v/>
      </c>
      <c r="C836" t="n">
        <v>3</v>
      </c>
      <c r="D836">
        <f>'4 Demanda por hora'!F37</f>
        <v/>
      </c>
    </row>
    <row r="837">
      <c r="A837">
        <f>'4 Demanda por hora'!$A$37</f>
        <v/>
      </c>
      <c r="B837">
        <f>'4 Demanda por hora'!$B$37</f>
        <v/>
      </c>
      <c r="C837" t="n">
        <v>4</v>
      </c>
      <c r="D837">
        <f>'4 Demanda por hora'!G37</f>
        <v/>
      </c>
    </row>
    <row r="838">
      <c r="A838">
        <f>'4 Demanda por hora'!$A$37</f>
        <v/>
      </c>
      <c r="B838">
        <f>'4 Demanda por hora'!$B$37</f>
        <v/>
      </c>
      <c r="C838" t="n">
        <v>5</v>
      </c>
      <c r="D838">
        <f>'4 Demanda por hora'!H37</f>
        <v/>
      </c>
    </row>
    <row r="839">
      <c r="A839">
        <f>'4 Demanda por hora'!$A$37</f>
        <v/>
      </c>
      <c r="B839">
        <f>'4 Demanda por hora'!$B$37</f>
        <v/>
      </c>
      <c r="C839" t="n">
        <v>6</v>
      </c>
      <c r="D839">
        <f>'4 Demanda por hora'!I37</f>
        <v/>
      </c>
    </row>
    <row r="840">
      <c r="A840">
        <f>'4 Demanda por hora'!$A$37</f>
        <v/>
      </c>
      <c r="B840">
        <f>'4 Demanda por hora'!$B$37</f>
        <v/>
      </c>
      <c r="C840" t="n">
        <v>7</v>
      </c>
      <c r="D840">
        <f>'4 Demanda por hora'!J37</f>
        <v/>
      </c>
    </row>
    <row r="841">
      <c r="A841">
        <f>'4 Demanda por hora'!$A$37</f>
        <v/>
      </c>
      <c r="B841">
        <f>'4 Demanda por hora'!$B$37</f>
        <v/>
      </c>
      <c r="C841" t="n">
        <v>8</v>
      </c>
      <c r="D841">
        <f>'4 Demanda por hora'!K37</f>
        <v/>
      </c>
    </row>
    <row r="842">
      <c r="A842">
        <f>'4 Demanda por hora'!$A$37</f>
        <v/>
      </c>
      <c r="B842">
        <f>'4 Demanda por hora'!$B$37</f>
        <v/>
      </c>
      <c r="C842" t="n">
        <v>9</v>
      </c>
      <c r="D842">
        <f>'4 Demanda por hora'!L37</f>
        <v/>
      </c>
    </row>
    <row r="843">
      <c r="A843">
        <f>'4 Demanda por hora'!$A$37</f>
        <v/>
      </c>
      <c r="B843">
        <f>'4 Demanda por hora'!$B$37</f>
        <v/>
      </c>
      <c r="C843" t="n">
        <v>10</v>
      </c>
      <c r="D843">
        <f>'4 Demanda por hora'!M37</f>
        <v/>
      </c>
    </row>
    <row r="844">
      <c r="A844">
        <f>'4 Demanda por hora'!$A$37</f>
        <v/>
      </c>
      <c r="B844">
        <f>'4 Demanda por hora'!$B$37</f>
        <v/>
      </c>
      <c r="C844" t="n">
        <v>11</v>
      </c>
      <c r="D844">
        <f>'4 Demanda por hora'!N37</f>
        <v/>
      </c>
    </row>
    <row r="845">
      <c r="A845">
        <f>'4 Demanda por hora'!$A$37</f>
        <v/>
      </c>
      <c r="B845">
        <f>'4 Demanda por hora'!$B$37</f>
        <v/>
      </c>
      <c r="C845" t="n">
        <v>12</v>
      </c>
      <c r="D845">
        <f>'4 Demanda por hora'!O37</f>
        <v/>
      </c>
    </row>
    <row r="846">
      <c r="A846">
        <f>'4 Demanda por hora'!$A$37</f>
        <v/>
      </c>
      <c r="B846">
        <f>'4 Demanda por hora'!$B$37</f>
        <v/>
      </c>
      <c r="C846" t="n">
        <v>13</v>
      </c>
      <c r="D846">
        <f>'4 Demanda por hora'!P37</f>
        <v/>
      </c>
    </row>
    <row r="847">
      <c r="A847">
        <f>'4 Demanda por hora'!$A$37</f>
        <v/>
      </c>
      <c r="B847">
        <f>'4 Demanda por hora'!$B$37</f>
        <v/>
      </c>
      <c r="C847" t="n">
        <v>14</v>
      </c>
      <c r="D847">
        <f>'4 Demanda por hora'!Q37</f>
        <v/>
      </c>
    </row>
    <row r="848">
      <c r="A848">
        <f>'4 Demanda por hora'!$A$37</f>
        <v/>
      </c>
      <c r="B848">
        <f>'4 Demanda por hora'!$B$37</f>
        <v/>
      </c>
      <c r="C848" t="n">
        <v>15</v>
      </c>
      <c r="D848">
        <f>'4 Demanda por hora'!R37</f>
        <v/>
      </c>
    </row>
    <row r="849">
      <c r="A849">
        <f>'4 Demanda por hora'!$A$37</f>
        <v/>
      </c>
      <c r="B849">
        <f>'4 Demanda por hora'!$B$37</f>
        <v/>
      </c>
      <c r="C849" t="n">
        <v>16</v>
      </c>
      <c r="D849">
        <f>'4 Demanda por hora'!S37</f>
        <v/>
      </c>
    </row>
    <row r="850">
      <c r="A850">
        <f>'4 Demanda por hora'!$A$37</f>
        <v/>
      </c>
      <c r="B850">
        <f>'4 Demanda por hora'!$B$37</f>
        <v/>
      </c>
      <c r="C850" t="n">
        <v>17</v>
      </c>
      <c r="D850">
        <f>'4 Demanda por hora'!T37</f>
        <v/>
      </c>
    </row>
    <row r="851">
      <c r="A851">
        <f>'4 Demanda por hora'!$A$37</f>
        <v/>
      </c>
      <c r="B851">
        <f>'4 Demanda por hora'!$B$37</f>
        <v/>
      </c>
      <c r="C851" t="n">
        <v>18</v>
      </c>
      <c r="D851">
        <f>'4 Demanda por hora'!U37</f>
        <v/>
      </c>
    </row>
    <row r="852">
      <c r="A852">
        <f>'4 Demanda por hora'!$A$37</f>
        <v/>
      </c>
      <c r="B852">
        <f>'4 Demanda por hora'!$B$37</f>
        <v/>
      </c>
      <c r="C852" t="n">
        <v>19</v>
      </c>
      <c r="D852">
        <f>'4 Demanda por hora'!V37</f>
        <v/>
      </c>
    </row>
    <row r="853">
      <c r="A853">
        <f>'4 Demanda por hora'!$A$37</f>
        <v/>
      </c>
      <c r="B853">
        <f>'4 Demanda por hora'!$B$37</f>
        <v/>
      </c>
      <c r="C853" t="n">
        <v>20</v>
      </c>
      <c r="D853">
        <f>'4 Demanda por hora'!W37</f>
        <v/>
      </c>
    </row>
    <row r="854">
      <c r="A854">
        <f>'4 Demanda por hora'!$A$37</f>
        <v/>
      </c>
      <c r="B854">
        <f>'4 Demanda por hora'!$B$37</f>
        <v/>
      </c>
      <c r="C854" t="n">
        <v>21</v>
      </c>
      <c r="D854">
        <f>'4 Demanda por hora'!X37</f>
        <v/>
      </c>
    </row>
    <row r="855">
      <c r="A855">
        <f>'4 Demanda por hora'!$A$37</f>
        <v/>
      </c>
      <c r="B855">
        <f>'4 Demanda por hora'!$B$37</f>
        <v/>
      </c>
      <c r="C855" t="n">
        <v>22</v>
      </c>
      <c r="D855">
        <f>'4 Demanda por hora'!Y37</f>
        <v/>
      </c>
    </row>
    <row r="856">
      <c r="A856">
        <f>'4 Demanda por hora'!$A$37</f>
        <v/>
      </c>
      <c r="B856">
        <f>'4 Demanda por hora'!$B$37</f>
        <v/>
      </c>
      <c r="C856" t="n">
        <v>23</v>
      </c>
      <c r="D856">
        <f>'4 Demanda por hora'!Z37</f>
        <v/>
      </c>
    </row>
    <row r="857">
      <c r="A857">
        <f>'4 Demanda por hora'!$A$38</f>
        <v/>
      </c>
      <c r="B857">
        <f>'4 Demanda por hora'!$B$38</f>
        <v/>
      </c>
      <c r="C857" t="n">
        <v>0</v>
      </c>
      <c r="D857">
        <f>'4 Demanda por hora'!C38</f>
        <v/>
      </c>
    </row>
    <row r="858">
      <c r="A858">
        <f>'4 Demanda por hora'!$A$38</f>
        <v/>
      </c>
      <c r="B858">
        <f>'4 Demanda por hora'!$B$38</f>
        <v/>
      </c>
      <c r="C858" t="n">
        <v>1</v>
      </c>
      <c r="D858">
        <f>'4 Demanda por hora'!D38</f>
        <v/>
      </c>
    </row>
    <row r="859">
      <c r="A859">
        <f>'4 Demanda por hora'!$A$38</f>
        <v/>
      </c>
      <c r="B859">
        <f>'4 Demanda por hora'!$B$38</f>
        <v/>
      </c>
      <c r="C859" t="n">
        <v>2</v>
      </c>
      <c r="D859">
        <f>'4 Demanda por hora'!E38</f>
        <v/>
      </c>
    </row>
    <row r="860">
      <c r="A860">
        <f>'4 Demanda por hora'!$A$38</f>
        <v/>
      </c>
      <c r="B860">
        <f>'4 Demanda por hora'!$B$38</f>
        <v/>
      </c>
      <c r="C860" t="n">
        <v>3</v>
      </c>
      <c r="D860">
        <f>'4 Demanda por hora'!F38</f>
        <v/>
      </c>
    </row>
    <row r="861">
      <c r="A861">
        <f>'4 Demanda por hora'!$A$38</f>
        <v/>
      </c>
      <c r="B861">
        <f>'4 Demanda por hora'!$B$38</f>
        <v/>
      </c>
      <c r="C861" t="n">
        <v>4</v>
      </c>
      <c r="D861">
        <f>'4 Demanda por hora'!G38</f>
        <v/>
      </c>
    </row>
    <row r="862">
      <c r="A862">
        <f>'4 Demanda por hora'!$A$38</f>
        <v/>
      </c>
      <c r="B862">
        <f>'4 Demanda por hora'!$B$38</f>
        <v/>
      </c>
      <c r="C862" t="n">
        <v>5</v>
      </c>
      <c r="D862">
        <f>'4 Demanda por hora'!H38</f>
        <v/>
      </c>
    </row>
    <row r="863">
      <c r="A863">
        <f>'4 Demanda por hora'!$A$38</f>
        <v/>
      </c>
      <c r="B863">
        <f>'4 Demanda por hora'!$B$38</f>
        <v/>
      </c>
      <c r="C863" t="n">
        <v>6</v>
      </c>
      <c r="D863">
        <f>'4 Demanda por hora'!I38</f>
        <v/>
      </c>
    </row>
    <row r="864">
      <c r="A864">
        <f>'4 Demanda por hora'!$A$38</f>
        <v/>
      </c>
      <c r="B864">
        <f>'4 Demanda por hora'!$B$38</f>
        <v/>
      </c>
      <c r="C864" t="n">
        <v>7</v>
      </c>
      <c r="D864">
        <f>'4 Demanda por hora'!J38</f>
        <v/>
      </c>
    </row>
    <row r="865">
      <c r="A865">
        <f>'4 Demanda por hora'!$A$38</f>
        <v/>
      </c>
      <c r="B865">
        <f>'4 Demanda por hora'!$B$38</f>
        <v/>
      </c>
      <c r="C865" t="n">
        <v>8</v>
      </c>
      <c r="D865">
        <f>'4 Demanda por hora'!K38</f>
        <v/>
      </c>
    </row>
    <row r="866">
      <c r="A866">
        <f>'4 Demanda por hora'!$A$38</f>
        <v/>
      </c>
      <c r="B866">
        <f>'4 Demanda por hora'!$B$38</f>
        <v/>
      </c>
      <c r="C866" t="n">
        <v>9</v>
      </c>
      <c r="D866">
        <f>'4 Demanda por hora'!L38</f>
        <v/>
      </c>
    </row>
    <row r="867">
      <c r="A867">
        <f>'4 Demanda por hora'!$A$38</f>
        <v/>
      </c>
      <c r="B867">
        <f>'4 Demanda por hora'!$B$38</f>
        <v/>
      </c>
      <c r="C867" t="n">
        <v>10</v>
      </c>
      <c r="D867">
        <f>'4 Demanda por hora'!M38</f>
        <v/>
      </c>
    </row>
    <row r="868">
      <c r="A868">
        <f>'4 Demanda por hora'!$A$38</f>
        <v/>
      </c>
      <c r="B868">
        <f>'4 Demanda por hora'!$B$38</f>
        <v/>
      </c>
      <c r="C868" t="n">
        <v>11</v>
      </c>
      <c r="D868">
        <f>'4 Demanda por hora'!N38</f>
        <v/>
      </c>
    </row>
    <row r="869">
      <c r="A869">
        <f>'4 Demanda por hora'!$A$38</f>
        <v/>
      </c>
      <c r="B869">
        <f>'4 Demanda por hora'!$B$38</f>
        <v/>
      </c>
      <c r="C869" t="n">
        <v>12</v>
      </c>
      <c r="D869">
        <f>'4 Demanda por hora'!O38</f>
        <v/>
      </c>
    </row>
    <row r="870">
      <c r="A870">
        <f>'4 Demanda por hora'!$A$38</f>
        <v/>
      </c>
      <c r="B870">
        <f>'4 Demanda por hora'!$B$38</f>
        <v/>
      </c>
      <c r="C870" t="n">
        <v>13</v>
      </c>
      <c r="D870">
        <f>'4 Demanda por hora'!P38</f>
        <v/>
      </c>
    </row>
    <row r="871">
      <c r="A871">
        <f>'4 Demanda por hora'!$A$38</f>
        <v/>
      </c>
      <c r="B871">
        <f>'4 Demanda por hora'!$B$38</f>
        <v/>
      </c>
      <c r="C871" t="n">
        <v>14</v>
      </c>
      <c r="D871">
        <f>'4 Demanda por hora'!Q38</f>
        <v/>
      </c>
    </row>
    <row r="872">
      <c r="A872">
        <f>'4 Demanda por hora'!$A$38</f>
        <v/>
      </c>
      <c r="B872">
        <f>'4 Demanda por hora'!$B$38</f>
        <v/>
      </c>
      <c r="C872" t="n">
        <v>15</v>
      </c>
      <c r="D872">
        <f>'4 Demanda por hora'!R38</f>
        <v/>
      </c>
    </row>
    <row r="873">
      <c r="A873">
        <f>'4 Demanda por hora'!$A$38</f>
        <v/>
      </c>
      <c r="B873">
        <f>'4 Demanda por hora'!$B$38</f>
        <v/>
      </c>
      <c r="C873" t="n">
        <v>16</v>
      </c>
      <c r="D873">
        <f>'4 Demanda por hora'!S38</f>
        <v/>
      </c>
    </row>
    <row r="874">
      <c r="A874">
        <f>'4 Demanda por hora'!$A$38</f>
        <v/>
      </c>
      <c r="B874">
        <f>'4 Demanda por hora'!$B$38</f>
        <v/>
      </c>
      <c r="C874" t="n">
        <v>17</v>
      </c>
      <c r="D874">
        <f>'4 Demanda por hora'!T38</f>
        <v/>
      </c>
    </row>
    <row r="875">
      <c r="A875">
        <f>'4 Demanda por hora'!$A$38</f>
        <v/>
      </c>
      <c r="B875">
        <f>'4 Demanda por hora'!$B$38</f>
        <v/>
      </c>
      <c r="C875" t="n">
        <v>18</v>
      </c>
      <c r="D875">
        <f>'4 Demanda por hora'!U38</f>
        <v/>
      </c>
    </row>
    <row r="876">
      <c r="A876">
        <f>'4 Demanda por hora'!$A$38</f>
        <v/>
      </c>
      <c r="B876">
        <f>'4 Demanda por hora'!$B$38</f>
        <v/>
      </c>
      <c r="C876" t="n">
        <v>19</v>
      </c>
      <c r="D876">
        <f>'4 Demanda por hora'!V38</f>
        <v/>
      </c>
    </row>
    <row r="877">
      <c r="A877">
        <f>'4 Demanda por hora'!$A$38</f>
        <v/>
      </c>
      <c r="B877">
        <f>'4 Demanda por hora'!$B$38</f>
        <v/>
      </c>
      <c r="C877" t="n">
        <v>20</v>
      </c>
      <c r="D877">
        <f>'4 Demanda por hora'!W38</f>
        <v/>
      </c>
    </row>
    <row r="878">
      <c r="A878">
        <f>'4 Demanda por hora'!$A$38</f>
        <v/>
      </c>
      <c r="B878">
        <f>'4 Demanda por hora'!$B$38</f>
        <v/>
      </c>
      <c r="C878" t="n">
        <v>21</v>
      </c>
      <c r="D878">
        <f>'4 Demanda por hora'!X38</f>
        <v/>
      </c>
    </row>
    <row r="879">
      <c r="A879">
        <f>'4 Demanda por hora'!$A$38</f>
        <v/>
      </c>
      <c r="B879">
        <f>'4 Demanda por hora'!$B$38</f>
        <v/>
      </c>
      <c r="C879" t="n">
        <v>22</v>
      </c>
      <c r="D879">
        <f>'4 Demanda por hora'!Y38</f>
        <v/>
      </c>
    </row>
    <row r="880">
      <c r="A880">
        <f>'4 Demanda por hora'!$A$38</f>
        <v/>
      </c>
      <c r="B880">
        <f>'4 Demanda por hora'!$B$38</f>
        <v/>
      </c>
      <c r="C880" t="n">
        <v>23</v>
      </c>
      <c r="D880">
        <f>'4 Demanda por hora'!Z38</f>
        <v/>
      </c>
    </row>
    <row r="881">
      <c r="A881">
        <f>'4 Demanda por hora'!$A$39</f>
        <v/>
      </c>
      <c r="B881">
        <f>'4 Demanda por hora'!$B$39</f>
        <v/>
      </c>
      <c r="C881" t="n">
        <v>0</v>
      </c>
      <c r="D881">
        <f>'4 Demanda por hora'!C39</f>
        <v/>
      </c>
    </row>
    <row r="882">
      <c r="A882">
        <f>'4 Demanda por hora'!$A$39</f>
        <v/>
      </c>
      <c r="B882">
        <f>'4 Demanda por hora'!$B$39</f>
        <v/>
      </c>
      <c r="C882" t="n">
        <v>1</v>
      </c>
      <c r="D882">
        <f>'4 Demanda por hora'!D39</f>
        <v/>
      </c>
    </row>
    <row r="883">
      <c r="A883">
        <f>'4 Demanda por hora'!$A$39</f>
        <v/>
      </c>
      <c r="B883">
        <f>'4 Demanda por hora'!$B$39</f>
        <v/>
      </c>
      <c r="C883" t="n">
        <v>2</v>
      </c>
      <c r="D883">
        <f>'4 Demanda por hora'!E39</f>
        <v/>
      </c>
    </row>
    <row r="884">
      <c r="A884">
        <f>'4 Demanda por hora'!$A$39</f>
        <v/>
      </c>
      <c r="B884">
        <f>'4 Demanda por hora'!$B$39</f>
        <v/>
      </c>
      <c r="C884" t="n">
        <v>3</v>
      </c>
      <c r="D884">
        <f>'4 Demanda por hora'!F39</f>
        <v/>
      </c>
    </row>
    <row r="885">
      <c r="A885">
        <f>'4 Demanda por hora'!$A$39</f>
        <v/>
      </c>
      <c r="B885">
        <f>'4 Demanda por hora'!$B$39</f>
        <v/>
      </c>
      <c r="C885" t="n">
        <v>4</v>
      </c>
      <c r="D885">
        <f>'4 Demanda por hora'!G39</f>
        <v/>
      </c>
    </row>
    <row r="886">
      <c r="A886">
        <f>'4 Demanda por hora'!$A$39</f>
        <v/>
      </c>
      <c r="B886">
        <f>'4 Demanda por hora'!$B$39</f>
        <v/>
      </c>
      <c r="C886" t="n">
        <v>5</v>
      </c>
      <c r="D886">
        <f>'4 Demanda por hora'!H39</f>
        <v/>
      </c>
    </row>
    <row r="887">
      <c r="A887">
        <f>'4 Demanda por hora'!$A$39</f>
        <v/>
      </c>
      <c r="B887">
        <f>'4 Demanda por hora'!$B$39</f>
        <v/>
      </c>
      <c r="C887" t="n">
        <v>6</v>
      </c>
      <c r="D887">
        <f>'4 Demanda por hora'!I39</f>
        <v/>
      </c>
    </row>
    <row r="888">
      <c r="A888">
        <f>'4 Demanda por hora'!$A$39</f>
        <v/>
      </c>
      <c r="B888">
        <f>'4 Demanda por hora'!$B$39</f>
        <v/>
      </c>
      <c r="C888" t="n">
        <v>7</v>
      </c>
      <c r="D888">
        <f>'4 Demanda por hora'!J39</f>
        <v/>
      </c>
    </row>
    <row r="889">
      <c r="A889">
        <f>'4 Demanda por hora'!$A$39</f>
        <v/>
      </c>
      <c r="B889">
        <f>'4 Demanda por hora'!$B$39</f>
        <v/>
      </c>
      <c r="C889" t="n">
        <v>8</v>
      </c>
      <c r="D889">
        <f>'4 Demanda por hora'!K39</f>
        <v/>
      </c>
    </row>
    <row r="890">
      <c r="A890">
        <f>'4 Demanda por hora'!$A$39</f>
        <v/>
      </c>
      <c r="B890">
        <f>'4 Demanda por hora'!$B$39</f>
        <v/>
      </c>
      <c r="C890" t="n">
        <v>9</v>
      </c>
      <c r="D890">
        <f>'4 Demanda por hora'!L39</f>
        <v/>
      </c>
    </row>
    <row r="891">
      <c r="A891">
        <f>'4 Demanda por hora'!$A$39</f>
        <v/>
      </c>
      <c r="B891">
        <f>'4 Demanda por hora'!$B$39</f>
        <v/>
      </c>
      <c r="C891" t="n">
        <v>10</v>
      </c>
      <c r="D891">
        <f>'4 Demanda por hora'!M39</f>
        <v/>
      </c>
    </row>
    <row r="892">
      <c r="A892">
        <f>'4 Demanda por hora'!$A$39</f>
        <v/>
      </c>
      <c r="B892">
        <f>'4 Demanda por hora'!$B$39</f>
        <v/>
      </c>
      <c r="C892" t="n">
        <v>11</v>
      </c>
      <c r="D892">
        <f>'4 Demanda por hora'!N39</f>
        <v/>
      </c>
    </row>
    <row r="893">
      <c r="A893">
        <f>'4 Demanda por hora'!$A$39</f>
        <v/>
      </c>
      <c r="B893">
        <f>'4 Demanda por hora'!$B$39</f>
        <v/>
      </c>
      <c r="C893" t="n">
        <v>12</v>
      </c>
      <c r="D893">
        <f>'4 Demanda por hora'!O39</f>
        <v/>
      </c>
    </row>
    <row r="894">
      <c r="A894">
        <f>'4 Demanda por hora'!$A$39</f>
        <v/>
      </c>
      <c r="B894">
        <f>'4 Demanda por hora'!$B$39</f>
        <v/>
      </c>
      <c r="C894" t="n">
        <v>13</v>
      </c>
      <c r="D894">
        <f>'4 Demanda por hora'!P39</f>
        <v/>
      </c>
    </row>
    <row r="895">
      <c r="A895">
        <f>'4 Demanda por hora'!$A$39</f>
        <v/>
      </c>
      <c r="B895">
        <f>'4 Demanda por hora'!$B$39</f>
        <v/>
      </c>
      <c r="C895" t="n">
        <v>14</v>
      </c>
      <c r="D895">
        <f>'4 Demanda por hora'!Q39</f>
        <v/>
      </c>
    </row>
    <row r="896">
      <c r="A896">
        <f>'4 Demanda por hora'!$A$39</f>
        <v/>
      </c>
      <c r="B896">
        <f>'4 Demanda por hora'!$B$39</f>
        <v/>
      </c>
      <c r="C896" t="n">
        <v>15</v>
      </c>
      <c r="D896">
        <f>'4 Demanda por hora'!R39</f>
        <v/>
      </c>
    </row>
    <row r="897">
      <c r="A897">
        <f>'4 Demanda por hora'!$A$39</f>
        <v/>
      </c>
      <c r="B897">
        <f>'4 Demanda por hora'!$B$39</f>
        <v/>
      </c>
      <c r="C897" t="n">
        <v>16</v>
      </c>
      <c r="D897">
        <f>'4 Demanda por hora'!S39</f>
        <v/>
      </c>
    </row>
    <row r="898">
      <c r="A898">
        <f>'4 Demanda por hora'!$A$39</f>
        <v/>
      </c>
      <c r="B898">
        <f>'4 Demanda por hora'!$B$39</f>
        <v/>
      </c>
      <c r="C898" t="n">
        <v>17</v>
      </c>
      <c r="D898">
        <f>'4 Demanda por hora'!T39</f>
        <v/>
      </c>
    </row>
    <row r="899">
      <c r="A899">
        <f>'4 Demanda por hora'!$A$39</f>
        <v/>
      </c>
      <c r="B899">
        <f>'4 Demanda por hora'!$B$39</f>
        <v/>
      </c>
      <c r="C899" t="n">
        <v>18</v>
      </c>
      <c r="D899">
        <f>'4 Demanda por hora'!U39</f>
        <v/>
      </c>
    </row>
    <row r="900">
      <c r="A900">
        <f>'4 Demanda por hora'!$A$39</f>
        <v/>
      </c>
      <c r="B900">
        <f>'4 Demanda por hora'!$B$39</f>
        <v/>
      </c>
      <c r="C900" t="n">
        <v>19</v>
      </c>
      <c r="D900">
        <f>'4 Demanda por hora'!V39</f>
        <v/>
      </c>
    </row>
    <row r="901">
      <c r="A901">
        <f>'4 Demanda por hora'!$A$39</f>
        <v/>
      </c>
      <c r="B901">
        <f>'4 Demanda por hora'!$B$39</f>
        <v/>
      </c>
      <c r="C901" t="n">
        <v>20</v>
      </c>
      <c r="D901">
        <f>'4 Demanda por hora'!W39</f>
        <v/>
      </c>
    </row>
    <row r="902">
      <c r="A902">
        <f>'4 Demanda por hora'!$A$39</f>
        <v/>
      </c>
      <c r="B902">
        <f>'4 Demanda por hora'!$B$39</f>
        <v/>
      </c>
      <c r="C902" t="n">
        <v>21</v>
      </c>
      <c r="D902">
        <f>'4 Demanda por hora'!X39</f>
        <v/>
      </c>
    </row>
    <row r="903">
      <c r="A903">
        <f>'4 Demanda por hora'!$A$39</f>
        <v/>
      </c>
      <c r="B903">
        <f>'4 Demanda por hora'!$B$39</f>
        <v/>
      </c>
      <c r="C903" t="n">
        <v>22</v>
      </c>
      <c r="D903">
        <f>'4 Demanda por hora'!Y39</f>
        <v/>
      </c>
    </row>
    <row r="904">
      <c r="A904">
        <f>'4 Demanda por hora'!$A$39</f>
        <v/>
      </c>
      <c r="B904">
        <f>'4 Demanda por hora'!$B$39</f>
        <v/>
      </c>
      <c r="C904" t="n">
        <v>23</v>
      </c>
      <c r="D904">
        <f>'4 Demanda por hora'!Z39</f>
        <v/>
      </c>
    </row>
    <row r="905">
      <c r="A905">
        <f>'4 Demanda por hora'!$A$40</f>
        <v/>
      </c>
      <c r="B905">
        <f>'4 Demanda por hora'!$B$40</f>
        <v/>
      </c>
      <c r="C905" t="n">
        <v>0</v>
      </c>
      <c r="D905">
        <f>'4 Demanda por hora'!C40</f>
        <v/>
      </c>
    </row>
    <row r="906">
      <c r="A906">
        <f>'4 Demanda por hora'!$A$40</f>
        <v/>
      </c>
      <c r="B906">
        <f>'4 Demanda por hora'!$B$40</f>
        <v/>
      </c>
      <c r="C906" t="n">
        <v>1</v>
      </c>
      <c r="D906">
        <f>'4 Demanda por hora'!D40</f>
        <v/>
      </c>
    </row>
    <row r="907">
      <c r="A907">
        <f>'4 Demanda por hora'!$A$40</f>
        <v/>
      </c>
      <c r="B907">
        <f>'4 Demanda por hora'!$B$40</f>
        <v/>
      </c>
      <c r="C907" t="n">
        <v>2</v>
      </c>
      <c r="D907">
        <f>'4 Demanda por hora'!E40</f>
        <v/>
      </c>
    </row>
    <row r="908">
      <c r="A908">
        <f>'4 Demanda por hora'!$A$40</f>
        <v/>
      </c>
      <c r="B908">
        <f>'4 Demanda por hora'!$B$40</f>
        <v/>
      </c>
      <c r="C908" t="n">
        <v>3</v>
      </c>
      <c r="D908">
        <f>'4 Demanda por hora'!F40</f>
        <v/>
      </c>
    </row>
    <row r="909">
      <c r="A909">
        <f>'4 Demanda por hora'!$A$40</f>
        <v/>
      </c>
      <c r="B909">
        <f>'4 Demanda por hora'!$B$40</f>
        <v/>
      </c>
      <c r="C909" t="n">
        <v>4</v>
      </c>
      <c r="D909">
        <f>'4 Demanda por hora'!G40</f>
        <v/>
      </c>
    </row>
    <row r="910">
      <c r="A910">
        <f>'4 Demanda por hora'!$A$40</f>
        <v/>
      </c>
      <c r="B910">
        <f>'4 Demanda por hora'!$B$40</f>
        <v/>
      </c>
      <c r="C910" t="n">
        <v>5</v>
      </c>
      <c r="D910">
        <f>'4 Demanda por hora'!H40</f>
        <v/>
      </c>
    </row>
    <row r="911">
      <c r="A911">
        <f>'4 Demanda por hora'!$A$40</f>
        <v/>
      </c>
      <c r="B911">
        <f>'4 Demanda por hora'!$B$40</f>
        <v/>
      </c>
      <c r="C911" t="n">
        <v>6</v>
      </c>
      <c r="D911">
        <f>'4 Demanda por hora'!I40</f>
        <v/>
      </c>
    </row>
    <row r="912">
      <c r="A912">
        <f>'4 Demanda por hora'!$A$40</f>
        <v/>
      </c>
      <c r="B912">
        <f>'4 Demanda por hora'!$B$40</f>
        <v/>
      </c>
      <c r="C912" t="n">
        <v>7</v>
      </c>
      <c r="D912">
        <f>'4 Demanda por hora'!J40</f>
        <v/>
      </c>
    </row>
    <row r="913">
      <c r="A913">
        <f>'4 Demanda por hora'!$A$40</f>
        <v/>
      </c>
      <c r="B913">
        <f>'4 Demanda por hora'!$B$40</f>
        <v/>
      </c>
      <c r="C913" t="n">
        <v>8</v>
      </c>
      <c r="D913">
        <f>'4 Demanda por hora'!K40</f>
        <v/>
      </c>
    </row>
    <row r="914">
      <c r="A914">
        <f>'4 Demanda por hora'!$A$40</f>
        <v/>
      </c>
      <c r="B914">
        <f>'4 Demanda por hora'!$B$40</f>
        <v/>
      </c>
      <c r="C914" t="n">
        <v>9</v>
      </c>
      <c r="D914">
        <f>'4 Demanda por hora'!L40</f>
        <v/>
      </c>
    </row>
    <row r="915">
      <c r="A915">
        <f>'4 Demanda por hora'!$A$40</f>
        <v/>
      </c>
      <c r="B915">
        <f>'4 Demanda por hora'!$B$40</f>
        <v/>
      </c>
      <c r="C915" t="n">
        <v>10</v>
      </c>
      <c r="D915">
        <f>'4 Demanda por hora'!M40</f>
        <v/>
      </c>
    </row>
    <row r="916">
      <c r="A916">
        <f>'4 Demanda por hora'!$A$40</f>
        <v/>
      </c>
      <c r="B916">
        <f>'4 Demanda por hora'!$B$40</f>
        <v/>
      </c>
      <c r="C916" t="n">
        <v>11</v>
      </c>
      <c r="D916">
        <f>'4 Demanda por hora'!N40</f>
        <v/>
      </c>
    </row>
    <row r="917">
      <c r="A917">
        <f>'4 Demanda por hora'!$A$40</f>
        <v/>
      </c>
      <c r="B917">
        <f>'4 Demanda por hora'!$B$40</f>
        <v/>
      </c>
      <c r="C917" t="n">
        <v>12</v>
      </c>
      <c r="D917">
        <f>'4 Demanda por hora'!O40</f>
        <v/>
      </c>
    </row>
    <row r="918">
      <c r="A918">
        <f>'4 Demanda por hora'!$A$40</f>
        <v/>
      </c>
      <c r="B918">
        <f>'4 Demanda por hora'!$B$40</f>
        <v/>
      </c>
      <c r="C918" t="n">
        <v>13</v>
      </c>
      <c r="D918">
        <f>'4 Demanda por hora'!P40</f>
        <v/>
      </c>
    </row>
    <row r="919">
      <c r="A919">
        <f>'4 Demanda por hora'!$A$40</f>
        <v/>
      </c>
      <c r="B919">
        <f>'4 Demanda por hora'!$B$40</f>
        <v/>
      </c>
      <c r="C919" t="n">
        <v>14</v>
      </c>
      <c r="D919">
        <f>'4 Demanda por hora'!Q40</f>
        <v/>
      </c>
    </row>
    <row r="920">
      <c r="A920">
        <f>'4 Demanda por hora'!$A$40</f>
        <v/>
      </c>
      <c r="B920">
        <f>'4 Demanda por hora'!$B$40</f>
        <v/>
      </c>
      <c r="C920" t="n">
        <v>15</v>
      </c>
      <c r="D920">
        <f>'4 Demanda por hora'!R40</f>
        <v/>
      </c>
    </row>
    <row r="921">
      <c r="A921">
        <f>'4 Demanda por hora'!$A$40</f>
        <v/>
      </c>
      <c r="B921">
        <f>'4 Demanda por hora'!$B$40</f>
        <v/>
      </c>
      <c r="C921" t="n">
        <v>16</v>
      </c>
      <c r="D921">
        <f>'4 Demanda por hora'!S40</f>
        <v/>
      </c>
    </row>
    <row r="922">
      <c r="A922">
        <f>'4 Demanda por hora'!$A$40</f>
        <v/>
      </c>
      <c r="B922">
        <f>'4 Demanda por hora'!$B$40</f>
        <v/>
      </c>
      <c r="C922" t="n">
        <v>17</v>
      </c>
      <c r="D922">
        <f>'4 Demanda por hora'!T40</f>
        <v/>
      </c>
    </row>
    <row r="923">
      <c r="A923">
        <f>'4 Demanda por hora'!$A$40</f>
        <v/>
      </c>
      <c r="B923">
        <f>'4 Demanda por hora'!$B$40</f>
        <v/>
      </c>
      <c r="C923" t="n">
        <v>18</v>
      </c>
      <c r="D923">
        <f>'4 Demanda por hora'!U40</f>
        <v/>
      </c>
    </row>
    <row r="924">
      <c r="A924">
        <f>'4 Demanda por hora'!$A$40</f>
        <v/>
      </c>
      <c r="B924">
        <f>'4 Demanda por hora'!$B$40</f>
        <v/>
      </c>
      <c r="C924" t="n">
        <v>19</v>
      </c>
      <c r="D924">
        <f>'4 Demanda por hora'!V40</f>
        <v/>
      </c>
    </row>
    <row r="925">
      <c r="A925">
        <f>'4 Demanda por hora'!$A$40</f>
        <v/>
      </c>
      <c r="B925">
        <f>'4 Demanda por hora'!$B$40</f>
        <v/>
      </c>
      <c r="C925" t="n">
        <v>20</v>
      </c>
      <c r="D925">
        <f>'4 Demanda por hora'!W40</f>
        <v/>
      </c>
    </row>
    <row r="926">
      <c r="A926">
        <f>'4 Demanda por hora'!$A$40</f>
        <v/>
      </c>
      <c r="B926">
        <f>'4 Demanda por hora'!$B$40</f>
        <v/>
      </c>
      <c r="C926" t="n">
        <v>21</v>
      </c>
      <c r="D926">
        <f>'4 Demanda por hora'!X40</f>
        <v/>
      </c>
    </row>
    <row r="927">
      <c r="A927">
        <f>'4 Demanda por hora'!$A$40</f>
        <v/>
      </c>
      <c r="B927">
        <f>'4 Demanda por hora'!$B$40</f>
        <v/>
      </c>
      <c r="C927" t="n">
        <v>22</v>
      </c>
      <c r="D927">
        <f>'4 Demanda por hora'!Y40</f>
        <v/>
      </c>
    </row>
    <row r="928">
      <c r="A928">
        <f>'4 Demanda por hora'!$A$40</f>
        <v/>
      </c>
      <c r="B928">
        <f>'4 Demanda por hora'!$B$40</f>
        <v/>
      </c>
      <c r="C928" t="n">
        <v>23</v>
      </c>
      <c r="D928">
        <f>'4 Demanda por hora'!Z40</f>
        <v/>
      </c>
    </row>
    <row r="929">
      <c r="A929">
        <f>'4 Demanda por hora'!$A$41</f>
        <v/>
      </c>
      <c r="B929">
        <f>'4 Demanda por hora'!$B$41</f>
        <v/>
      </c>
      <c r="C929" t="n">
        <v>0</v>
      </c>
      <c r="D929">
        <f>'4 Demanda por hora'!C41</f>
        <v/>
      </c>
    </row>
    <row r="930">
      <c r="A930">
        <f>'4 Demanda por hora'!$A$41</f>
        <v/>
      </c>
      <c r="B930">
        <f>'4 Demanda por hora'!$B$41</f>
        <v/>
      </c>
      <c r="C930" t="n">
        <v>1</v>
      </c>
      <c r="D930">
        <f>'4 Demanda por hora'!D41</f>
        <v/>
      </c>
    </row>
    <row r="931">
      <c r="A931">
        <f>'4 Demanda por hora'!$A$41</f>
        <v/>
      </c>
      <c r="B931">
        <f>'4 Demanda por hora'!$B$41</f>
        <v/>
      </c>
      <c r="C931" t="n">
        <v>2</v>
      </c>
      <c r="D931">
        <f>'4 Demanda por hora'!E41</f>
        <v/>
      </c>
    </row>
    <row r="932">
      <c r="A932">
        <f>'4 Demanda por hora'!$A$41</f>
        <v/>
      </c>
      <c r="B932">
        <f>'4 Demanda por hora'!$B$41</f>
        <v/>
      </c>
      <c r="C932" t="n">
        <v>3</v>
      </c>
      <c r="D932">
        <f>'4 Demanda por hora'!F41</f>
        <v/>
      </c>
    </row>
    <row r="933">
      <c r="A933">
        <f>'4 Demanda por hora'!$A$41</f>
        <v/>
      </c>
      <c r="B933">
        <f>'4 Demanda por hora'!$B$41</f>
        <v/>
      </c>
      <c r="C933" t="n">
        <v>4</v>
      </c>
      <c r="D933">
        <f>'4 Demanda por hora'!G41</f>
        <v/>
      </c>
    </row>
    <row r="934">
      <c r="A934">
        <f>'4 Demanda por hora'!$A$41</f>
        <v/>
      </c>
      <c r="B934">
        <f>'4 Demanda por hora'!$B$41</f>
        <v/>
      </c>
      <c r="C934" t="n">
        <v>5</v>
      </c>
      <c r="D934">
        <f>'4 Demanda por hora'!H41</f>
        <v/>
      </c>
    </row>
    <row r="935">
      <c r="A935">
        <f>'4 Demanda por hora'!$A$41</f>
        <v/>
      </c>
      <c r="B935">
        <f>'4 Demanda por hora'!$B$41</f>
        <v/>
      </c>
      <c r="C935" t="n">
        <v>6</v>
      </c>
      <c r="D935">
        <f>'4 Demanda por hora'!I41</f>
        <v/>
      </c>
    </row>
    <row r="936">
      <c r="A936">
        <f>'4 Demanda por hora'!$A$41</f>
        <v/>
      </c>
      <c r="B936">
        <f>'4 Demanda por hora'!$B$41</f>
        <v/>
      </c>
      <c r="C936" t="n">
        <v>7</v>
      </c>
      <c r="D936">
        <f>'4 Demanda por hora'!J41</f>
        <v/>
      </c>
    </row>
    <row r="937">
      <c r="A937">
        <f>'4 Demanda por hora'!$A$41</f>
        <v/>
      </c>
      <c r="B937">
        <f>'4 Demanda por hora'!$B$41</f>
        <v/>
      </c>
      <c r="C937" t="n">
        <v>8</v>
      </c>
      <c r="D937">
        <f>'4 Demanda por hora'!K41</f>
        <v/>
      </c>
    </row>
    <row r="938">
      <c r="A938">
        <f>'4 Demanda por hora'!$A$41</f>
        <v/>
      </c>
      <c r="B938">
        <f>'4 Demanda por hora'!$B$41</f>
        <v/>
      </c>
      <c r="C938" t="n">
        <v>9</v>
      </c>
      <c r="D938">
        <f>'4 Demanda por hora'!L41</f>
        <v/>
      </c>
    </row>
    <row r="939">
      <c r="A939">
        <f>'4 Demanda por hora'!$A$41</f>
        <v/>
      </c>
      <c r="B939">
        <f>'4 Demanda por hora'!$B$41</f>
        <v/>
      </c>
      <c r="C939" t="n">
        <v>10</v>
      </c>
      <c r="D939">
        <f>'4 Demanda por hora'!M41</f>
        <v/>
      </c>
    </row>
    <row r="940">
      <c r="A940">
        <f>'4 Demanda por hora'!$A$41</f>
        <v/>
      </c>
      <c r="B940">
        <f>'4 Demanda por hora'!$B$41</f>
        <v/>
      </c>
      <c r="C940" t="n">
        <v>11</v>
      </c>
      <c r="D940">
        <f>'4 Demanda por hora'!N41</f>
        <v/>
      </c>
    </row>
    <row r="941">
      <c r="A941">
        <f>'4 Demanda por hora'!$A$41</f>
        <v/>
      </c>
      <c r="B941">
        <f>'4 Demanda por hora'!$B$41</f>
        <v/>
      </c>
      <c r="C941" t="n">
        <v>12</v>
      </c>
      <c r="D941">
        <f>'4 Demanda por hora'!O41</f>
        <v/>
      </c>
    </row>
    <row r="942">
      <c r="A942">
        <f>'4 Demanda por hora'!$A$41</f>
        <v/>
      </c>
      <c r="B942">
        <f>'4 Demanda por hora'!$B$41</f>
        <v/>
      </c>
      <c r="C942" t="n">
        <v>13</v>
      </c>
      <c r="D942">
        <f>'4 Demanda por hora'!P41</f>
        <v/>
      </c>
    </row>
    <row r="943">
      <c r="A943">
        <f>'4 Demanda por hora'!$A$41</f>
        <v/>
      </c>
      <c r="B943">
        <f>'4 Demanda por hora'!$B$41</f>
        <v/>
      </c>
      <c r="C943" t="n">
        <v>14</v>
      </c>
      <c r="D943">
        <f>'4 Demanda por hora'!Q41</f>
        <v/>
      </c>
    </row>
    <row r="944">
      <c r="A944">
        <f>'4 Demanda por hora'!$A$41</f>
        <v/>
      </c>
      <c r="B944">
        <f>'4 Demanda por hora'!$B$41</f>
        <v/>
      </c>
      <c r="C944" t="n">
        <v>15</v>
      </c>
      <c r="D944">
        <f>'4 Demanda por hora'!R41</f>
        <v/>
      </c>
    </row>
    <row r="945">
      <c r="A945">
        <f>'4 Demanda por hora'!$A$41</f>
        <v/>
      </c>
      <c r="B945">
        <f>'4 Demanda por hora'!$B$41</f>
        <v/>
      </c>
      <c r="C945" t="n">
        <v>16</v>
      </c>
      <c r="D945">
        <f>'4 Demanda por hora'!S41</f>
        <v/>
      </c>
    </row>
    <row r="946">
      <c r="A946">
        <f>'4 Demanda por hora'!$A$41</f>
        <v/>
      </c>
      <c r="B946">
        <f>'4 Demanda por hora'!$B$41</f>
        <v/>
      </c>
      <c r="C946" t="n">
        <v>17</v>
      </c>
      <c r="D946">
        <f>'4 Demanda por hora'!T41</f>
        <v/>
      </c>
    </row>
    <row r="947">
      <c r="A947">
        <f>'4 Demanda por hora'!$A$41</f>
        <v/>
      </c>
      <c r="B947">
        <f>'4 Demanda por hora'!$B$41</f>
        <v/>
      </c>
      <c r="C947" t="n">
        <v>18</v>
      </c>
      <c r="D947">
        <f>'4 Demanda por hora'!U41</f>
        <v/>
      </c>
    </row>
    <row r="948">
      <c r="A948">
        <f>'4 Demanda por hora'!$A$41</f>
        <v/>
      </c>
      <c r="B948">
        <f>'4 Demanda por hora'!$B$41</f>
        <v/>
      </c>
      <c r="C948" t="n">
        <v>19</v>
      </c>
      <c r="D948">
        <f>'4 Demanda por hora'!V41</f>
        <v/>
      </c>
    </row>
    <row r="949">
      <c r="A949">
        <f>'4 Demanda por hora'!$A$41</f>
        <v/>
      </c>
      <c r="B949">
        <f>'4 Demanda por hora'!$B$41</f>
        <v/>
      </c>
      <c r="C949" t="n">
        <v>20</v>
      </c>
      <c r="D949">
        <f>'4 Demanda por hora'!W41</f>
        <v/>
      </c>
    </row>
    <row r="950">
      <c r="A950">
        <f>'4 Demanda por hora'!$A$41</f>
        <v/>
      </c>
      <c r="B950">
        <f>'4 Demanda por hora'!$B$41</f>
        <v/>
      </c>
      <c r="C950" t="n">
        <v>21</v>
      </c>
      <c r="D950">
        <f>'4 Demanda por hora'!X41</f>
        <v/>
      </c>
    </row>
    <row r="951">
      <c r="A951">
        <f>'4 Demanda por hora'!$A$41</f>
        <v/>
      </c>
      <c r="B951">
        <f>'4 Demanda por hora'!$B$41</f>
        <v/>
      </c>
      <c r="C951" t="n">
        <v>22</v>
      </c>
      <c r="D951">
        <f>'4 Demanda por hora'!Y41</f>
        <v/>
      </c>
    </row>
    <row r="952">
      <c r="A952">
        <f>'4 Demanda por hora'!$A$41</f>
        <v/>
      </c>
      <c r="B952">
        <f>'4 Demanda por hora'!$B$41</f>
        <v/>
      </c>
      <c r="C952" t="n">
        <v>23</v>
      </c>
      <c r="D952">
        <f>'4 Demanda por hora'!Z41</f>
        <v/>
      </c>
    </row>
    <row r="953">
      <c r="A953">
        <f>'4 Demanda por hora'!$A$42</f>
        <v/>
      </c>
      <c r="B953">
        <f>'4 Demanda por hora'!$B$42</f>
        <v/>
      </c>
      <c r="C953" t="n">
        <v>0</v>
      </c>
      <c r="D953">
        <f>'4 Demanda por hora'!C42</f>
        <v/>
      </c>
    </row>
    <row r="954">
      <c r="A954">
        <f>'4 Demanda por hora'!$A$42</f>
        <v/>
      </c>
      <c r="B954">
        <f>'4 Demanda por hora'!$B$42</f>
        <v/>
      </c>
      <c r="C954" t="n">
        <v>1</v>
      </c>
      <c r="D954">
        <f>'4 Demanda por hora'!D42</f>
        <v/>
      </c>
    </row>
    <row r="955">
      <c r="A955">
        <f>'4 Demanda por hora'!$A$42</f>
        <v/>
      </c>
      <c r="B955">
        <f>'4 Demanda por hora'!$B$42</f>
        <v/>
      </c>
      <c r="C955" t="n">
        <v>2</v>
      </c>
      <c r="D955">
        <f>'4 Demanda por hora'!E42</f>
        <v/>
      </c>
    </row>
    <row r="956">
      <c r="A956">
        <f>'4 Demanda por hora'!$A$42</f>
        <v/>
      </c>
      <c r="B956">
        <f>'4 Demanda por hora'!$B$42</f>
        <v/>
      </c>
      <c r="C956" t="n">
        <v>3</v>
      </c>
      <c r="D956">
        <f>'4 Demanda por hora'!F42</f>
        <v/>
      </c>
    </row>
    <row r="957">
      <c r="A957">
        <f>'4 Demanda por hora'!$A$42</f>
        <v/>
      </c>
      <c r="B957">
        <f>'4 Demanda por hora'!$B$42</f>
        <v/>
      </c>
      <c r="C957" t="n">
        <v>4</v>
      </c>
      <c r="D957">
        <f>'4 Demanda por hora'!G42</f>
        <v/>
      </c>
    </row>
    <row r="958">
      <c r="A958">
        <f>'4 Demanda por hora'!$A$42</f>
        <v/>
      </c>
      <c r="B958">
        <f>'4 Demanda por hora'!$B$42</f>
        <v/>
      </c>
      <c r="C958" t="n">
        <v>5</v>
      </c>
      <c r="D958">
        <f>'4 Demanda por hora'!H42</f>
        <v/>
      </c>
    </row>
    <row r="959">
      <c r="A959">
        <f>'4 Demanda por hora'!$A$42</f>
        <v/>
      </c>
      <c r="B959">
        <f>'4 Demanda por hora'!$B$42</f>
        <v/>
      </c>
      <c r="C959" t="n">
        <v>6</v>
      </c>
      <c r="D959">
        <f>'4 Demanda por hora'!I42</f>
        <v/>
      </c>
    </row>
    <row r="960">
      <c r="A960">
        <f>'4 Demanda por hora'!$A$42</f>
        <v/>
      </c>
      <c r="B960">
        <f>'4 Demanda por hora'!$B$42</f>
        <v/>
      </c>
      <c r="C960" t="n">
        <v>7</v>
      </c>
      <c r="D960">
        <f>'4 Demanda por hora'!J42</f>
        <v/>
      </c>
    </row>
    <row r="961">
      <c r="A961">
        <f>'4 Demanda por hora'!$A$42</f>
        <v/>
      </c>
      <c r="B961">
        <f>'4 Demanda por hora'!$B$42</f>
        <v/>
      </c>
      <c r="C961" t="n">
        <v>8</v>
      </c>
      <c r="D961">
        <f>'4 Demanda por hora'!K42</f>
        <v/>
      </c>
    </row>
    <row r="962">
      <c r="A962">
        <f>'4 Demanda por hora'!$A$42</f>
        <v/>
      </c>
      <c r="B962">
        <f>'4 Demanda por hora'!$B$42</f>
        <v/>
      </c>
      <c r="C962" t="n">
        <v>9</v>
      </c>
      <c r="D962">
        <f>'4 Demanda por hora'!L42</f>
        <v/>
      </c>
    </row>
    <row r="963">
      <c r="A963">
        <f>'4 Demanda por hora'!$A$42</f>
        <v/>
      </c>
      <c r="B963">
        <f>'4 Demanda por hora'!$B$42</f>
        <v/>
      </c>
      <c r="C963" t="n">
        <v>10</v>
      </c>
      <c r="D963">
        <f>'4 Demanda por hora'!M42</f>
        <v/>
      </c>
    </row>
    <row r="964">
      <c r="A964">
        <f>'4 Demanda por hora'!$A$42</f>
        <v/>
      </c>
      <c r="B964">
        <f>'4 Demanda por hora'!$B$42</f>
        <v/>
      </c>
      <c r="C964" t="n">
        <v>11</v>
      </c>
      <c r="D964">
        <f>'4 Demanda por hora'!N42</f>
        <v/>
      </c>
    </row>
    <row r="965">
      <c r="A965">
        <f>'4 Demanda por hora'!$A$42</f>
        <v/>
      </c>
      <c r="B965">
        <f>'4 Demanda por hora'!$B$42</f>
        <v/>
      </c>
      <c r="C965" t="n">
        <v>12</v>
      </c>
      <c r="D965">
        <f>'4 Demanda por hora'!O42</f>
        <v/>
      </c>
    </row>
    <row r="966">
      <c r="A966">
        <f>'4 Demanda por hora'!$A$42</f>
        <v/>
      </c>
      <c r="B966">
        <f>'4 Demanda por hora'!$B$42</f>
        <v/>
      </c>
      <c r="C966" t="n">
        <v>13</v>
      </c>
      <c r="D966">
        <f>'4 Demanda por hora'!P42</f>
        <v/>
      </c>
    </row>
    <row r="967">
      <c r="A967">
        <f>'4 Demanda por hora'!$A$42</f>
        <v/>
      </c>
      <c r="B967">
        <f>'4 Demanda por hora'!$B$42</f>
        <v/>
      </c>
      <c r="C967" t="n">
        <v>14</v>
      </c>
      <c r="D967">
        <f>'4 Demanda por hora'!Q42</f>
        <v/>
      </c>
    </row>
    <row r="968">
      <c r="A968">
        <f>'4 Demanda por hora'!$A$42</f>
        <v/>
      </c>
      <c r="B968">
        <f>'4 Demanda por hora'!$B$42</f>
        <v/>
      </c>
      <c r="C968" t="n">
        <v>15</v>
      </c>
      <c r="D968">
        <f>'4 Demanda por hora'!R42</f>
        <v/>
      </c>
    </row>
    <row r="969">
      <c r="A969">
        <f>'4 Demanda por hora'!$A$42</f>
        <v/>
      </c>
      <c r="B969">
        <f>'4 Demanda por hora'!$B$42</f>
        <v/>
      </c>
      <c r="C969" t="n">
        <v>16</v>
      </c>
      <c r="D969">
        <f>'4 Demanda por hora'!S42</f>
        <v/>
      </c>
    </row>
    <row r="970">
      <c r="A970">
        <f>'4 Demanda por hora'!$A$42</f>
        <v/>
      </c>
      <c r="B970">
        <f>'4 Demanda por hora'!$B$42</f>
        <v/>
      </c>
      <c r="C970" t="n">
        <v>17</v>
      </c>
      <c r="D970">
        <f>'4 Demanda por hora'!T42</f>
        <v/>
      </c>
    </row>
    <row r="971">
      <c r="A971">
        <f>'4 Demanda por hora'!$A$42</f>
        <v/>
      </c>
      <c r="B971">
        <f>'4 Demanda por hora'!$B$42</f>
        <v/>
      </c>
      <c r="C971" t="n">
        <v>18</v>
      </c>
      <c r="D971">
        <f>'4 Demanda por hora'!U42</f>
        <v/>
      </c>
    </row>
    <row r="972">
      <c r="A972">
        <f>'4 Demanda por hora'!$A$42</f>
        <v/>
      </c>
      <c r="B972">
        <f>'4 Demanda por hora'!$B$42</f>
        <v/>
      </c>
      <c r="C972" t="n">
        <v>19</v>
      </c>
      <c r="D972">
        <f>'4 Demanda por hora'!V42</f>
        <v/>
      </c>
    </row>
    <row r="973">
      <c r="A973">
        <f>'4 Demanda por hora'!$A$42</f>
        <v/>
      </c>
      <c r="B973">
        <f>'4 Demanda por hora'!$B$42</f>
        <v/>
      </c>
      <c r="C973" t="n">
        <v>20</v>
      </c>
      <c r="D973">
        <f>'4 Demanda por hora'!W42</f>
        <v/>
      </c>
    </row>
    <row r="974">
      <c r="A974">
        <f>'4 Demanda por hora'!$A$42</f>
        <v/>
      </c>
      <c r="B974">
        <f>'4 Demanda por hora'!$B$42</f>
        <v/>
      </c>
      <c r="C974" t="n">
        <v>21</v>
      </c>
      <c r="D974">
        <f>'4 Demanda por hora'!X42</f>
        <v/>
      </c>
    </row>
    <row r="975">
      <c r="A975">
        <f>'4 Demanda por hora'!$A$42</f>
        <v/>
      </c>
      <c r="B975">
        <f>'4 Demanda por hora'!$B$42</f>
        <v/>
      </c>
      <c r="C975" t="n">
        <v>22</v>
      </c>
      <c r="D975">
        <f>'4 Demanda por hora'!Y42</f>
        <v/>
      </c>
    </row>
    <row r="976">
      <c r="A976">
        <f>'4 Demanda por hora'!$A$42</f>
        <v/>
      </c>
      <c r="B976">
        <f>'4 Demanda por hora'!$B$42</f>
        <v/>
      </c>
      <c r="C976" t="n">
        <v>23</v>
      </c>
      <c r="D976">
        <f>'4 Demanda por hora'!Z42</f>
        <v/>
      </c>
    </row>
    <row r="977">
      <c r="A977">
        <f>'4 Demanda por hora'!$A$43</f>
        <v/>
      </c>
      <c r="B977">
        <f>'4 Demanda por hora'!$B$43</f>
        <v/>
      </c>
      <c r="C977" t="n">
        <v>0</v>
      </c>
      <c r="D977">
        <f>'4 Demanda por hora'!C43</f>
        <v/>
      </c>
    </row>
    <row r="978">
      <c r="A978">
        <f>'4 Demanda por hora'!$A$43</f>
        <v/>
      </c>
      <c r="B978">
        <f>'4 Demanda por hora'!$B$43</f>
        <v/>
      </c>
      <c r="C978" t="n">
        <v>1</v>
      </c>
      <c r="D978">
        <f>'4 Demanda por hora'!D43</f>
        <v/>
      </c>
    </row>
    <row r="979">
      <c r="A979">
        <f>'4 Demanda por hora'!$A$43</f>
        <v/>
      </c>
      <c r="B979">
        <f>'4 Demanda por hora'!$B$43</f>
        <v/>
      </c>
      <c r="C979" t="n">
        <v>2</v>
      </c>
      <c r="D979">
        <f>'4 Demanda por hora'!E43</f>
        <v/>
      </c>
    </row>
    <row r="980">
      <c r="A980">
        <f>'4 Demanda por hora'!$A$43</f>
        <v/>
      </c>
      <c r="B980">
        <f>'4 Demanda por hora'!$B$43</f>
        <v/>
      </c>
      <c r="C980" t="n">
        <v>3</v>
      </c>
      <c r="D980">
        <f>'4 Demanda por hora'!F43</f>
        <v/>
      </c>
    </row>
    <row r="981">
      <c r="A981">
        <f>'4 Demanda por hora'!$A$43</f>
        <v/>
      </c>
      <c r="B981">
        <f>'4 Demanda por hora'!$B$43</f>
        <v/>
      </c>
      <c r="C981" t="n">
        <v>4</v>
      </c>
      <c r="D981">
        <f>'4 Demanda por hora'!G43</f>
        <v/>
      </c>
    </row>
    <row r="982">
      <c r="A982">
        <f>'4 Demanda por hora'!$A$43</f>
        <v/>
      </c>
      <c r="B982">
        <f>'4 Demanda por hora'!$B$43</f>
        <v/>
      </c>
      <c r="C982" t="n">
        <v>5</v>
      </c>
      <c r="D982">
        <f>'4 Demanda por hora'!H43</f>
        <v/>
      </c>
    </row>
    <row r="983">
      <c r="A983">
        <f>'4 Demanda por hora'!$A$43</f>
        <v/>
      </c>
      <c r="B983">
        <f>'4 Demanda por hora'!$B$43</f>
        <v/>
      </c>
      <c r="C983" t="n">
        <v>6</v>
      </c>
      <c r="D983">
        <f>'4 Demanda por hora'!I43</f>
        <v/>
      </c>
    </row>
    <row r="984">
      <c r="A984">
        <f>'4 Demanda por hora'!$A$43</f>
        <v/>
      </c>
      <c r="B984">
        <f>'4 Demanda por hora'!$B$43</f>
        <v/>
      </c>
      <c r="C984" t="n">
        <v>7</v>
      </c>
      <c r="D984">
        <f>'4 Demanda por hora'!J43</f>
        <v/>
      </c>
    </row>
    <row r="985">
      <c r="A985">
        <f>'4 Demanda por hora'!$A$43</f>
        <v/>
      </c>
      <c r="B985">
        <f>'4 Demanda por hora'!$B$43</f>
        <v/>
      </c>
      <c r="C985" t="n">
        <v>8</v>
      </c>
      <c r="D985">
        <f>'4 Demanda por hora'!K43</f>
        <v/>
      </c>
    </row>
    <row r="986">
      <c r="A986">
        <f>'4 Demanda por hora'!$A$43</f>
        <v/>
      </c>
      <c r="B986">
        <f>'4 Demanda por hora'!$B$43</f>
        <v/>
      </c>
      <c r="C986" t="n">
        <v>9</v>
      </c>
      <c r="D986">
        <f>'4 Demanda por hora'!L43</f>
        <v/>
      </c>
    </row>
    <row r="987">
      <c r="A987">
        <f>'4 Demanda por hora'!$A$43</f>
        <v/>
      </c>
      <c r="B987">
        <f>'4 Demanda por hora'!$B$43</f>
        <v/>
      </c>
      <c r="C987" t="n">
        <v>10</v>
      </c>
      <c r="D987">
        <f>'4 Demanda por hora'!M43</f>
        <v/>
      </c>
    </row>
    <row r="988">
      <c r="A988">
        <f>'4 Demanda por hora'!$A$43</f>
        <v/>
      </c>
      <c r="B988">
        <f>'4 Demanda por hora'!$B$43</f>
        <v/>
      </c>
      <c r="C988" t="n">
        <v>11</v>
      </c>
      <c r="D988">
        <f>'4 Demanda por hora'!N43</f>
        <v/>
      </c>
    </row>
    <row r="989">
      <c r="A989">
        <f>'4 Demanda por hora'!$A$43</f>
        <v/>
      </c>
      <c r="B989">
        <f>'4 Demanda por hora'!$B$43</f>
        <v/>
      </c>
      <c r="C989" t="n">
        <v>12</v>
      </c>
      <c r="D989">
        <f>'4 Demanda por hora'!O43</f>
        <v/>
      </c>
    </row>
    <row r="990">
      <c r="A990">
        <f>'4 Demanda por hora'!$A$43</f>
        <v/>
      </c>
      <c r="B990">
        <f>'4 Demanda por hora'!$B$43</f>
        <v/>
      </c>
      <c r="C990" t="n">
        <v>13</v>
      </c>
      <c r="D990">
        <f>'4 Demanda por hora'!P43</f>
        <v/>
      </c>
    </row>
    <row r="991">
      <c r="A991">
        <f>'4 Demanda por hora'!$A$43</f>
        <v/>
      </c>
      <c r="B991">
        <f>'4 Demanda por hora'!$B$43</f>
        <v/>
      </c>
      <c r="C991" t="n">
        <v>14</v>
      </c>
      <c r="D991">
        <f>'4 Demanda por hora'!Q43</f>
        <v/>
      </c>
    </row>
    <row r="992">
      <c r="A992">
        <f>'4 Demanda por hora'!$A$43</f>
        <v/>
      </c>
      <c r="B992">
        <f>'4 Demanda por hora'!$B$43</f>
        <v/>
      </c>
      <c r="C992" t="n">
        <v>15</v>
      </c>
      <c r="D992">
        <f>'4 Demanda por hora'!R43</f>
        <v/>
      </c>
    </row>
    <row r="993">
      <c r="A993">
        <f>'4 Demanda por hora'!$A$43</f>
        <v/>
      </c>
      <c r="B993">
        <f>'4 Demanda por hora'!$B$43</f>
        <v/>
      </c>
      <c r="C993" t="n">
        <v>16</v>
      </c>
      <c r="D993">
        <f>'4 Demanda por hora'!S43</f>
        <v/>
      </c>
    </row>
    <row r="994">
      <c r="A994">
        <f>'4 Demanda por hora'!$A$43</f>
        <v/>
      </c>
      <c r="B994">
        <f>'4 Demanda por hora'!$B$43</f>
        <v/>
      </c>
      <c r="C994" t="n">
        <v>17</v>
      </c>
      <c r="D994">
        <f>'4 Demanda por hora'!T43</f>
        <v/>
      </c>
    </row>
    <row r="995">
      <c r="A995">
        <f>'4 Demanda por hora'!$A$43</f>
        <v/>
      </c>
      <c r="B995">
        <f>'4 Demanda por hora'!$B$43</f>
        <v/>
      </c>
      <c r="C995" t="n">
        <v>18</v>
      </c>
      <c r="D995">
        <f>'4 Demanda por hora'!U43</f>
        <v/>
      </c>
    </row>
    <row r="996">
      <c r="A996">
        <f>'4 Demanda por hora'!$A$43</f>
        <v/>
      </c>
      <c r="B996">
        <f>'4 Demanda por hora'!$B$43</f>
        <v/>
      </c>
      <c r="C996" t="n">
        <v>19</v>
      </c>
      <c r="D996">
        <f>'4 Demanda por hora'!V43</f>
        <v/>
      </c>
    </row>
    <row r="997">
      <c r="A997">
        <f>'4 Demanda por hora'!$A$43</f>
        <v/>
      </c>
      <c r="B997">
        <f>'4 Demanda por hora'!$B$43</f>
        <v/>
      </c>
      <c r="C997" t="n">
        <v>20</v>
      </c>
      <c r="D997">
        <f>'4 Demanda por hora'!W43</f>
        <v/>
      </c>
    </row>
    <row r="998">
      <c r="A998">
        <f>'4 Demanda por hora'!$A$43</f>
        <v/>
      </c>
      <c r="B998">
        <f>'4 Demanda por hora'!$B$43</f>
        <v/>
      </c>
      <c r="C998" t="n">
        <v>21</v>
      </c>
      <c r="D998">
        <f>'4 Demanda por hora'!X43</f>
        <v/>
      </c>
    </row>
    <row r="999">
      <c r="A999">
        <f>'4 Demanda por hora'!$A$43</f>
        <v/>
      </c>
      <c r="B999">
        <f>'4 Demanda por hora'!$B$43</f>
        <v/>
      </c>
      <c r="C999" t="n">
        <v>22</v>
      </c>
      <c r="D999">
        <f>'4 Demanda por hora'!Y43</f>
        <v/>
      </c>
    </row>
    <row r="1000">
      <c r="A1000">
        <f>'4 Demanda por hora'!$A$43</f>
        <v/>
      </c>
      <c r="B1000">
        <f>'4 Demanda por hora'!$B$43</f>
        <v/>
      </c>
      <c r="C1000" t="n">
        <v>23</v>
      </c>
      <c r="D1000">
        <f>'4 Demanda por hora'!Z43</f>
        <v/>
      </c>
    </row>
    <row r="1001">
      <c r="A1001">
        <f>'4 Demanda por hora'!$A$44</f>
        <v/>
      </c>
      <c r="B1001">
        <f>'4 Demanda por hora'!$B$44</f>
        <v/>
      </c>
      <c r="C1001" t="n">
        <v>0</v>
      </c>
      <c r="D1001">
        <f>'4 Demanda por hora'!C44</f>
        <v/>
      </c>
    </row>
    <row r="1002">
      <c r="A1002">
        <f>'4 Demanda por hora'!$A$44</f>
        <v/>
      </c>
      <c r="B1002">
        <f>'4 Demanda por hora'!$B$44</f>
        <v/>
      </c>
      <c r="C1002" t="n">
        <v>1</v>
      </c>
      <c r="D1002">
        <f>'4 Demanda por hora'!D44</f>
        <v/>
      </c>
    </row>
    <row r="1003">
      <c r="A1003">
        <f>'4 Demanda por hora'!$A$44</f>
        <v/>
      </c>
      <c r="B1003">
        <f>'4 Demanda por hora'!$B$44</f>
        <v/>
      </c>
      <c r="C1003" t="n">
        <v>2</v>
      </c>
      <c r="D1003">
        <f>'4 Demanda por hora'!E44</f>
        <v/>
      </c>
    </row>
    <row r="1004">
      <c r="A1004">
        <f>'4 Demanda por hora'!$A$44</f>
        <v/>
      </c>
      <c r="B1004">
        <f>'4 Demanda por hora'!$B$44</f>
        <v/>
      </c>
      <c r="C1004" t="n">
        <v>3</v>
      </c>
      <c r="D1004">
        <f>'4 Demanda por hora'!F44</f>
        <v/>
      </c>
    </row>
    <row r="1005">
      <c r="A1005">
        <f>'4 Demanda por hora'!$A$44</f>
        <v/>
      </c>
      <c r="B1005">
        <f>'4 Demanda por hora'!$B$44</f>
        <v/>
      </c>
      <c r="C1005" t="n">
        <v>4</v>
      </c>
      <c r="D1005">
        <f>'4 Demanda por hora'!G44</f>
        <v/>
      </c>
    </row>
    <row r="1006">
      <c r="A1006">
        <f>'4 Demanda por hora'!$A$44</f>
        <v/>
      </c>
      <c r="B1006">
        <f>'4 Demanda por hora'!$B$44</f>
        <v/>
      </c>
      <c r="C1006" t="n">
        <v>5</v>
      </c>
      <c r="D1006">
        <f>'4 Demanda por hora'!H44</f>
        <v/>
      </c>
    </row>
    <row r="1007">
      <c r="A1007">
        <f>'4 Demanda por hora'!$A$44</f>
        <v/>
      </c>
      <c r="B1007">
        <f>'4 Demanda por hora'!$B$44</f>
        <v/>
      </c>
      <c r="C1007" t="n">
        <v>6</v>
      </c>
      <c r="D1007">
        <f>'4 Demanda por hora'!I44</f>
        <v/>
      </c>
    </row>
    <row r="1008">
      <c r="A1008">
        <f>'4 Demanda por hora'!$A$44</f>
        <v/>
      </c>
      <c r="B1008">
        <f>'4 Demanda por hora'!$B$44</f>
        <v/>
      </c>
      <c r="C1008" t="n">
        <v>7</v>
      </c>
      <c r="D1008">
        <f>'4 Demanda por hora'!J44</f>
        <v/>
      </c>
    </row>
    <row r="1009">
      <c r="A1009">
        <f>'4 Demanda por hora'!$A$44</f>
        <v/>
      </c>
      <c r="B1009">
        <f>'4 Demanda por hora'!$B$44</f>
        <v/>
      </c>
      <c r="C1009" t="n">
        <v>8</v>
      </c>
      <c r="D1009">
        <f>'4 Demanda por hora'!K44</f>
        <v/>
      </c>
    </row>
    <row r="1010">
      <c r="A1010">
        <f>'4 Demanda por hora'!$A$44</f>
        <v/>
      </c>
      <c r="B1010">
        <f>'4 Demanda por hora'!$B$44</f>
        <v/>
      </c>
      <c r="C1010" t="n">
        <v>9</v>
      </c>
      <c r="D1010">
        <f>'4 Demanda por hora'!L44</f>
        <v/>
      </c>
    </row>
    <row r="1011">
      <c r="A1011">
        <f>'4 Demanda por hora'!$A$44</f>
        <v/>
      </c>
      <c r="B1011">
        <f>'4 Demanda por hora'!$B$44</f>
        <v/>
      </c>
      <c r="C1011" t="n">
        <v>10</v>
      </c>
      <c r="D1011">
        <f>'4 Demanda por hora'!M44</f>
        <v/>
      </c>
    </row>
    <row r="1012">
      <c r="A1012">
        <f>'4 Demanda por hora'!$A$44</f>
        <v/>
      </c>
      <c r="B1012">
        <f>'4 Demanda por hora'!$B$44</f>
        <v/>
      </c>
      <c r="C1012" t="n">
        <v>11</v>
      </c>
      <c r="D1012">
        <f>'4 Demanda por hora'!N44</f>
        <v/>
      </c>
    </row>
    <row r="1013">
      <c r="A1013">
        <f>'4 Demanda por hora'!$A$44</f>
        <v/>
      </c>
      <c r="B1013">
        <f>'4 Demanda por hora'!$B$44</f>
        <v/>
      </c>
      <c r="C1013" t="n">
        <v>12</v>
      </c>
      <c r="D1013">
        <f>'4 Demanda por hora'!O44</f>
        <v/>
      </c>
    </row>
    <row r="1014">
      <c r="A1014">
        <f>'4 Demanda por hora'!$A$44</f>
        <v/>
      </c>
      <c r="B1014">
        <f>'4 Demanda por hora'!$B$44</f>
        <v/>
      </c>
      <c r="C1014" t="n">
        <v>13</v>
      </c>
      <c r="D1014">
        <f>'4 Demanda por hora'!P44</f>
        <v/>
      </c>
    </row>
    <row r="1015">
      <c r="A1015">
        <f>'4 Demanda por hora'!$A$44</f>
        <v/>
      </c>
      <c r="B1015">
        <f>'4 Demanda por hora'!$B$44</f>
        <v/>
      </c>
      <c r="C1015" t="n">
        <v>14</v>
      </c>
      <c r="D1015">
        <f>'4 Demanda por hora'!Q44</f>
        <v/>
      </c>
    </row>
    <row r="1016">
      <c r="A1016">
        <f>'4 Demanda por hora'!$A$44</f>
        <v/>
      </c>
      <c r="B1016">
        <f>'4 Demanda por hora'!$B$44</f>
        <v/>
      </c>
      <c r="C1016" t="n">
        <v>15</v>
      </c>
      <c r="D1016">
        <f>'4 Demanda por hora'!R44</f>
        <v/>
      </c>
    </row>
    <row r="1017">
      <c r="A1017">
        <f>'4 Demanda por hora'!$A$44</f>
        <v/>
      </c>
      <c r="B1017">
        <f>'4 Demanda por hora'!$B$44</f>
        <v/>
      </c>
      <c r="C1017" t="n">
        <v>16</v>
      </c>
      <c r="D1017">
        <f>'4 Demanda por hora'!S44</f>
        <v/>
      </c>
    </row>
    <row r="1018">
      <c r="A1018">
        <f>'4 Demanda por hora'!$A$44</f>
        <v/>
      </c>
      <c r="B1018">
        <f>'4 Demanda por hora'!$B$44</f>
        <v/>
      </c>
      <c r="C1018" t="n">
        <v>17</v>
      </c>
      <c r="D1018">
        <f>'4 Demanda por hora'!T44</f>
        <v/>
      </c>
    </row>
    <row r="1019">
      <c r="A1019">
        <f>'4 Demanda por hora'!$A$44</f>
        <v/>
      </c>
      <c r="B1019">
        <f>'4 Demanda por hora'!$B$44</f>
        <v/>
      </c>
      <c r="C1019" t="n">
        <v>18</v>
      </c>
      <c r="D1019">
        <f>'4 Demanda por hora'!U44</f>
        <v/>
      </c>
    </row>
    <row r="1020">
      <c r="A1020">
        <f>'4 Demanda por hora'!$A$44</f>
        <v/>
      </c>
      <c r="B1020">
        <f>'4 Demanda por hora'!$B$44</f>
        <v/>
      </c>
      <c r="C1020" t="n">
        <v>19</v>
      </c>
      <c r="D1020">
        <f>'4 Demanda por hora'!V44</f>
        <v/>
      </c>
    </row>
    <row r="1021">
      <c r="A1021">
        <f>'4 Demanda por hora'!$A$44</f>
        <v/>
      </c>
      <c r="B1021">
        <f>'4 Demanda por hora'!$B$44</f>
        <v/>
      </c>
      <c r="C1021" t="n">
        <v>20</v>
      </c>
      <c r="D1021">
        <f>'4 Demanda por hora'!W44</f>
        <v/>
      </c>
    </row>
    <row r="1022">
      <c r="A1022">
        <f>'4 Demanda por hora'!$A$44</f>
        <v/>
      </c>
      <c r="B1022">
        <f>'4 Demanda por hora'!$B$44</f>
        <v/>
      </c>
      <c r="C1022" t="n">
        <v>21</v>
      </c>
      <c r="D1022">
        <f>'4 Demanda por hora'!X44</f>
        <v/>
      </c>
    </row>
    <row r="1023">
      <c r="A1023">
        <f>'4 Demanda por hora'!$A$44</f>
        <v/>
      </c>
      <c r="B1023">
        <f>'4 Demanda por hora'!$B$44</f>
        <v/>
      </c>
      <c r="C1023" t="n">
        <v>22</v>
      </c>
      <c r="D1023">
        <f>'4 Demanda por hora'!Y44</f>
        <v/>
      </c>
    </row>
    <row r="1024">
      <c r="A1024">
        <f>'4 Demanda por hora'!$A$44</f>
        <v/>
      </c>
      <c r="B1024">
        <f>'4 Demanda por hora'!$B$44</f>
        <v/>
      </c>
      <c r="C1024" t="n">
        <v>23</v>
      </c>
      <c r="D1024">
        <f>'4 Demanda por hora'!Z44</f>
        <v/>
      </c>
    </row>
    <row r="1025">
      <c r="A1025">
        <f>'4 Demanda por hora'!$A$45</f>
        <v/>
      </c>
      <c r="B1025">
        <f>'4 Demanda por hora'!$B$45</f>
        <v/>
      </c>
      <c r="C1025" t="n">
        <v>0</v>
      </c>
      <c r="D1025">
        <f>'4 Demanda por hora'!C45</f>
        <v/>
      </c>
    </row>
    <row r="1026">
      <c r="A1026">
        <f>'4 Demanda por hora'!$A$45</f>
        <v/>
      </c>
      <c r="B1026">
        <f>'4 Demanda por hora'!$B$45</f>
        <v/>
      </c>
      <c r="C1026" t="n">
        <v>1</v>
      </c>
      <c r="D1026">
        <f>'4 Demanda por hora'!D45</f>
        <v/>
      </c>
    </row>
    <row r="1027">
      <c r="A1027">
        <f>'4 Demanda por hora'!$A$45</f>
        <v/>
      </c>
      <c r="B1027">
        <f>'4 Demanda por hora'!$B$45</f>
        <v/>
      </c>
      <c r="C1027" t="n">
        <v>2</v>
      </c>
      <c r="D1027">
        <f>'4 Demanda por hora'!E45</f>
        <v/>
      </c>
    </row>
    <row r="1028">
      <c r="A1028">
        <f>'4 Demanda por hora'!$A$45</f>
        <v/>
      </c>
      <c r="B1028">
        <f>'4 Demanda por hora'!$B$45</f>
        <v/>
      </c>
      <c r="C1028" t="n">
        <v>3</v>
      </c>
      <c r="D1028">
        <f>'4 Demanda por hora'!F45</f>
        <v/>
      </c>
    </row>
    <row r="1029">
      <c r="A1029">
        <f>'4 Demanda por hora'!$A$45</f>
        <v/>
      </c>
      <c r="B1029">
        <f>'4 Demanda por hora'!$B$45</f>
        <v/>
      </c>
      <c r="C1029" t="n">
        <v>4</v>
      </c>
      <c r="D1029">
        <f>'4 Demanda por hora'!G45</f>
        <v/>
      </c>
    </row>
    <row r="1030">
      <c r="A1030">
        <f>'4 Demanda por hora'!$A$45</f>
        <v/>
      </c>
      <c r="B1030">
        <f>'4 Demanda por hora'!$B$45</f>
        <v/>
      </c>
      <c r="C1030" t="n">
        <v>5</v>
      </c>
      <c r="D1030">
        <f>'4 Demanda por hora'!H45</f>
        <v/>
      </c>
    </row>
    <row r="1031">
      <c r="A1031">
        <f>'4 Demanda por hora'!$A$45</f>
        <v/>
      </c>
      <c r="B1031">
        <f>'4 Demanda por hora'!$B$45</f>
        <v/>
      </c>
      <c r="C1031" t="n">
        <v>6</v>
      </c>
      <c r="D1031">
        <f>'4 Demanda por hora'!I45</f>
        <v/>
      </c>
    </row>
    <row r="1032">
      <c r="A1032">
        <f>'4 Demanda por hora'!$A$45</f>
        <v/>
      </c>
      <c r="B1032">
        <f>'4 Demanda por hora'!$B$45</f>
        <v/>
      </c>
      <c r="C1032" t="n">
        <v>7</v>
      </c>
      <c r="D1032">
        <f>'4 Demanda por hora'!J45</f>
        <v/>
      </c>
    </row>
    <row r="1033">
      <c r="A1033">
        <f>'4 Demanda por hora'!$A$45</f>
        <v/>
      </c>
      <c r="B1033">
        <f>'4 Demanda por hora'!$B$45</f>
        <v/>
      </c>
      <c r="C1033" t="n">
        <v>8</v>
      </c>
      <c r="D1033">
        <f>'4 Demanda por hora'!K45</f>
        <v/>
      </c>
    </row>
    <row r="1034">
      <c r="A1034">
        <f>'4 Demanda por hora'!$A$45</f>
        <v/>
      </c>
      <c r="B1034">
        <f>'4 Demanda por hora'!$B$45</f>
        <v/>
      </c>
      <c r="C1034" t="n">
        <v>9</v>
      </c>
      <c r="D1034">
        <f>'4 Demanda por hora'!L45</f>
        <v/>
      </c>
    </row>
    <row r="1035">
      <c r="A1035">
        <f>'4 Demanda por hora'!$A$45</f>
        <v/>
      </c>
      <c r="B1035">
        <f>'4 Demanda por hora'!$B$45</f>
        <v/>
      </c>
      <c r="C1035" t="n">
        <v>10</v>
      </c>
      <c r="D1035">
        <f>'4 Demanda por hora'!M45</f>
        <v/>
      </c>
    </row>
    <row r="1036">
      <c r="A1036">
        <f>'4 Demanda por hora'!$A$45</f>
        <v/>
      </c>
      <c r="B1036">
        <f>'4 Demanda por hora'!$B$45</f>
        <v/>
      </c>
      <c r="C1036" t="n">
        <v>11</v>
      </c>
      <c r="D1036">
        <f>'4 Demanda por hora'!N45</f>
        <v/>
      </c>
    </row>
    <row r="1037">
      <c r="A1037">
        <f>'4 Demanda por hora'!$A$45</f>
        <v/>
      </c>
      <c r="B1037">
        <f>'4 Demanda por hora'!$B$45</f>
        <v/>
      </c>
      <c r="C1037" t="n">
        <v>12</v>
      </c>
      <c r="D1037">
        <f>'4 Demanda por hora'!O45</f>
        <v/>
      </c>
    </row>
    <row r="1038">
      <c r="A1038">
        <f>'4 Demanda por hora'!$A$45</f>
        <v/>
      </c>
      <c r="B1038">
        <f>'4 Demanda por hora'!$B$45</f>
        <v/>
      </c>
      <c r="C1038" t="n">
        <v>13</v>
      </c>
      <c r="D1038">
        <f>'4 Demanda por hora'!P45</f>
        <v/>
      </c>
    </row>
    <row r="1039">
      <c r="A1039">
        <f>'4 Demanda por hora'!$A$45</f>
        <v/>
      </c>
      <c r="B1039">
        <f>'4 Demanda por hora'!$B$45</f>
        <v/>
      </c>
      <c r="C1039" t="n">
        <v>14</v>
      </c>
      <c r="D1039">
        <f>'4 Demanda por hora'!Q45</f>
        <v/>
      </c>
    </row>
    <row r="1040">
      <c r="A1040">
        <f>'4 Demanda por hora'!$A$45</f>
        <v/>
      </c>
      <c r="B1040">
        <f>'4 Demanda por hora'!$B$45</f>
        <v/>
      </c>
      <c r="C1040" t="n">
        <v>15</v>
      </c>
      <c r="D1040">
        <f>'4 Demanda por hora'!R45</f>
        <v/>
      </c>
    </row>
    <row r="1041">
      <c r="A1041">
        <f>'4 Demanda por hora'!$A$45</f>
        <v/>
      </c>
      <c r="B1041">
        <f>'4 Demanda por hora'!$B$45</f>
        <v/>
      </c>
      <c r="C1041" t="n">
        <v>16</v>
      </c>
      <c r="D1041">
        <f>'4 Demanda por hora'!S45</f>
        <v/>
      </c>
    </row>
    <row r="1042">
      <c r="A1042">
        <f>'4 Demanda por hora'!$A$45</f>
        <v/>
      </c>
      <c r="B1042">
        <f>'4 Demanda por hora'!$B$45</f>
        <v/>
      </c>
      <c r="C1042" t="n">
        <v>17</v>
      </c>
      <c r="D1042">
        <f>'4 Demanda por hora'!T45</f>
        <v/>
      </c>
    </row>
    <row r="1043">
      <c r="A1043">
        <f>'4 Demanda por hora'!$A$45</f>
        <v/>
      </c>
      <c r="B1043">
        <f>'4 Demanda por hora'!$B$45</f>
        <v/>
      </c>
      <c r="C1043" t="n">
        <v>18</v>
      </c>
      <c r="D1043">
        <f>'4 Demanda por hora'!U45</f>
        <v/>
      </c>
    </row>
    <row r="1044">
      <c r="A1044">
        <f>'4 Demanda por hora'!$A$45</f>
        <v/>
      </c>
      <c r="B1044">
        <f>'4 Demanda por hora'!$B$45</f>
        <v/>
      </c>
      <c r="C1044" t="n">
        <v>19</v>
      </c>
      <c r="D1044">
        <f>'4 Demanda por hora'!V45</f>
        <v/>
      </c>
    </row>
    <row r="1045">
      <c r="A1045">
        <f>'4 Demanda por hora'!$A$45</f>
        <v/>
      </c>
      <c r="B1045">
        <f>'4 Demanda por hora'!$B$45</f>
        <v/>
      </c>
      <c r="C1045" t="n">
        <v>20</v>
      </c>
      <c r="D1045">
        <f>'4 Demanda por hora'!W45</f>
        <v/>
      </c>
    </row>
    <row r="1046">
      <c r="A1046">
        <f>'4 Demanda por hora'!$A$45</f>
        <v/>
      </c>
      <c r="B1046">
        <f>'4 Demanda por hora'!$B$45</f>
        <v/>
      </c>
      <c r="C1046" t="n">
        <v>21</v>
      </c>
      <c r="D1046">
        <f>'4 Demanda por hora'!X45</f>
        <v/>
      </c>
    </row>
    <row r="1047">
      <c r="A1047">
        <f>'4 Demanda por hora'!$A$45</f>
        <v/>
      </c>
      <c r="B1047">
        <f>'4 Demanda por hora'!$B$45</f>
        <v/>
      </c>
      <c r="C1047" t="n">
        <v>22</v>
      </c>
      <c r="D1047">
        <f>'4 Demanda por hora'!Y45</f>
        <v/>
      </c>
    </row>
    <row r="1048">
      <c r="A1048">
        <f>'4 Demanda por hora'!$A$45</f>
        <v/>
      </c>
      <c r="B1048">
        <f>'4 Demanda por hora'!$B$45</f>
        <v/>
      </c>
      <c r="C1048" t="n">
        <v>23</v>
      </c>
      <c r="D1048">
        <f>'4 Demanda por hora'!Z45</f>
        <v/>
      </c>
    </row>
    <row r="1049">
      <c r="A1049">
        <f>'4 Demanda por hora'!$A$46</f>
        <v/>
      </c>
      <c r="B1049">
        <f>'4 Demanda por hora'!$B$46</f>
        <v/>
      </c>
      <c r="C1049" t="n">
        <v>0</v>
      </c>
      <c r="D1049">
        <f>'4 Demanda por hora'!C46</f>
        <v/>
      </c>
    </row>
    <row r="1050">
      <c r="A1050">
        <f>'4 Demanda por hora'!$A$46</f>
        <v/>
      </c>
      <c r="B1050">
        <f>'4 Demanda por hora'!$B$46</f>
        <v/>
      </c>
      <c r="C1050" t="n">
        <v>1</v>
      </c>
      <c r="D1050">
        <f>'4 Demanda por hora'!D46</f>
        <v/>
      </c>
    </row>
    <row r="1051">
      <c r="A1051">
        <f>'4 Demanda por hora'!$A$46</f>
        <v/>
      </c>
      <c r="B1051">
        <f>'4 Demanda por hora'!$B$46</f>
        <v/>
      </c>
      <c r="C1051" t="n">
        <v>2</v>
      </c>
      <c r="D1051">
        <f>'4 Demanda por hora'!E46</f>
        <v/>
      </c>
    </row>
    <row r="1052">
      <c r="A1052">
        <f>'4 Demanda por hora'!$A$46</f>
        <v/>
      </c>
      <c r="B1052">
        <f>'4 Demanda por hora'!$B$46</f>
        <v/>
      </c>
      <c r="C1052" t="n">
        <v>3</v>
      </c>
      <c r="D1052">
        <f>'4 Demanda por hora'!F46</f>
        <v/>
      </c>
    </row>
    <row r="1053">
      <c r="A1053">
        <f>'4 Demanda por hora'!$A$46</f>
        <v/>
      </c>
      <c r="B1053">
        <f>'4 Demanda por hora'!$B$46</f>
        <v/>
      </c>
      <c r="C1053" t="n">
        <v>4</v>
      </c>
      <c r="D1053">
        <f>'4 Demanda por hora'!G46</f>
        <v/>
      </c>
    </row>
    <row r="1054">
      <c r="A1054">
        <f>'4 Demanda por hora'!$A$46</f>
        <v/>
      </c>
      <c r="B1054">
        <f>'4 Demanda por hora'!$B$46</f>
        <v/>
      </c>
      <c r="C1054" t="n">
        <v>5</v>
      </c>
      <c r="D1054">
        <f>'4 Demanda por hora'!H46</f>
        <v/>
      </c>
    </row>
    <row r="1055">
      <c r="A1055">
        <f>'4 Demanda por hora'!$A$46</f>
        <v/>
      </c>
      <c r="B1055">
        <f>'4 Demanda por hora'!$B$46</f>
        <v/>
      </c>
      <c r="C1055" t="n">
        <v>6</v>
      </c>
      <c r="D1055">
        <f>'4 Demanda por hora'!I46</f>
        <v/>
      </c>
    </row>
    <row r="1056">
      <c r="A1056">
        <f>'4 Demanda por hora'!$A$46</f>
        <v/>
      </c>
      <c r="B1056">
        <f>'4 Demanda por hora'!$B$46</f>
        <v/>
      </c>
      <c r="C1056" t="n">
        <v>7</v>
      </c>
      <c r="D1056">
        <f>'4 Demanda por hora'!J46</f>
        <v/>
      </c>
    </row>
    <row r="1057">
      <c r="A1057">
        <f>'4 Demanda por hora'!$A$46</f>
        <v/>
      </c>
      <c r="B1057">
        <f>'4 Demanda por hora'!$B$46</f>
        <v/>
      </c>
      <c r="C1057" t="n">
        <v>8</v>
      </c>
      <c r="D1057">
        <f>'4 Demanda por hora'!K46</f>
        <v/>
      </c>
    </row>
    <row r="1058">
      <c r="A1058">
        <f>'4 Demanda por hora'!$A$46</f>
        <v/>
      </c>
      <c r="B1058">
        <f>'4 Demanda por hora'!$B$46</f>
        <v/>
      </c>
      <c r="C1058" t="n">
        <v>9</v>
      </c>
      <c r="D1058">
        <f>'4 Demanda por hora'!L46</f>
        <v/>
      </c>
    </row>
    <row r="1059">
      <c r="A1059">
        <f>'4 Demanda por hora'!$A$46</f>
        <v/>
      </c>
      <c r="B1059">
        <f>'4 Demanda por hora'!$B$46</f>
        <v/>
      </c>
      <c r="C1059" t="n">
        <v>10</v>
      </c>
      <c r="D1059">
        <f>'4 Demanda por hora'!M46</f>
        <v/>
      </c>
    </row>
    <row r="1060">
      <c r="A1060">
        <f>'4 Demanda por hora'!$A$46</f>
        <v/>
      </c>
      <c r="B1060">
        <f>'4 Demanda por hora'!$B$46</f>
        <v/>
      </c>
      <c r="C1060" t="n">
        <v>11</v>
      </c>
      <c r="D1060">
        <f>'4 Demanda por hora'!N46</f>
        <v/>
      </c>
    </row>
    <row r="1061">
      <c r="A1061">
        <f>'4 Demanda por hora'!$A$46</f>
        <v/>
      </c>
      <c r="B1061">
        <f>'4 Demanda por hora'!$B$46</f>
        <v/>
      </c>
      <c r="C1061" t="n">
        <v>12</v>
      </c>
      <c r="D1061">
        <f>'4 Demanda por hora'!O46</f>
        <v/>
      </c>
    </row>
    <row r="1062">
      <c r="A1062">
        <f>'4 Demanda por hora'!$A$46</f>
        <v/>
      </c>
      <c r="B1062">
        <f>'4 Demanda por hora'!$B$46</f>
        <v/>
      </c>
      <c r="C1062" t="n">
        <v>13</v>
      </c>
      <c r="D1062">
        <f>'4 Demanda por hora'!P46</f>
        <v/>
      </c>
    </row>
    <row r="1063">
      <c r="A1063">
        <f>'4 Demanda por hora'!$A$46</f>
        <v/>
      </c>
      <c r="B1063">
        <f>'4 Demanda por hora'!$B$46</f>
        <v/>
      </c>
      <c r="C1063" t="n">
        <v>14</v>
      </c>
      <c r="D1063">
        <f>'4 Demanda por hora'!Q46</f>
        <v/>
      </c>
    </row>
    <row r="1064">
      <c r="A1064">
        <f>'4 Demanda por hora'!$A$46</f>
        <v/>
      </c>
      <c r="B1064">
        <f>'4 Demanda por hora'!$B$46</f>
        <v/>
      </c>
      <c r="C1064" t="n">
        <v>15</v>
      </c>
      <c r="D1064">
        <f>'4 Demanda por hora'!R46</f>
        <v/>
      </c>
    </row>
    <row r="1065">
      <c r="A1065">
        <f>'4 Demanda por hora'!$A$46</f>
        <v/>
      </c>
      <c r="B1065">
        <f>'4 Demanda por hora'!$B$46</f>
        <v/>
      </c>
      <c r="C1065" t="n">
        <v>16</v>
      </c>
      <c r="D1065">
        <f>'4 Demanda por hora'!S46</f>
        <v/>
      </c>
    </row>
    <row r="1066">
      <c r="A1066">
        <f>'4 Demanda por hora'!$A$46</f>
        <v/>
      </c>
      <c r="B1066">
        <f>'4 Demanda por hora'!$B$46</f>
        <v/>
      </c>
      <c r="C1066" t="n">
        <v>17</v>
      </c>
      <c r="D1066">
        <f>'4 Demanda por hora'!T46</f>
        <v/>
      </c>
    </row>
    <row r="1067">
      <c r="A1067">
        <f>'4 Demanda por hora'!$A$46</f>
        <v/>
      </c>
      <c r="B1067">
        <f>'4 Demanda por hora'!$B$46</f>
        <v/>
      </c>
      <c r="C1067" t="n">
        <v>18</v>
      </c>
      <c r="D1067">
        <f>'4 Demanda por hora'!U46</f>
        <v/>
      </c>
    </row>
    <row r="1068">
      <c r="A1068">
        <f>'4 Demanda por hora'!$A$46</f>
        <v/>
      </c>
      <c r="B1068">
        <f>'4 Demanda por hora'!$B$46</f>
        <v/>
      </c>
      <c r="C1068" t="n">
        <v>19</v>
      </c>
      <c r="D1068">
        <f>'4 Demanda por hora'!V46</f>
        <v/>
      </c>
    </row>
    <row r="1069">
      <c r="A1069">
        <f>'4 Demanda por hora'!$A$46</f>
        <v/>
      </c>
      <c r="B1069">
        <f>'4 Demanda por hora'!$B$46</f>
        <v/>
      </c>
      <c r="C1069" t="n">
        <v>20</v>
      </c>
      <c r="D1069">
        <f>'4 Demanda por hora'!W46</f>
        <v/>
      </c>
    </row>
    <row r="1070">
      <c r="A1070">
        <f>'4 Demanda por hora'!$A$46</f>
        <v/>
      </c>
      <c r="B1070">
        <f>'4 Demanda por hora'!$B$46</f>
        <v/>
      </c>
      <c r="C1070" t="n">
        <v>21</v>
      </c>
      <c r="D1070">
        <f>'4 Demanda por hora'!X46</f>
        <v/>
      </c>
    </row>
    <row r="1071">
      <c r="A1071">
        <f>'4 Demanda por hora'!$A$46</f>
        <v/>
      </c>
      <c r="B1071">
        <f>'4 Demanda por hora'!$B$46</f>
        <v/>
      </c>
      <c r="C1071" t="n">
        <v>22</v>
      </c>
      <c r="D1071">
        <f>'4 Demanda por hora'!Y46</f>
        <v/>
      </c>
    </row>
    <row r="1072">
      <c r="A1072">
        <f>'4 Demanda por hora'!$A$46</f>
        <v/>
      </c>
      <c r="B1072">
        <f>'4 Demanda por hora'!$B$46</f>
        <v/>
      </c>
      <c r="C1072" t="n">
        <v>23</v>
      </c>
      <c r="D1072">
        <f>'4 Demanda por hora'!Z46</f>
        <v/>
      </c>
    </row>
    <row r="1073">
      <c r="A1073">
        <f>'4 Demanda por hora'!$A$47</f>
        <v/>
      </c>
      <c r="B1073">
        <f>'4 Demanda por hora'!$B$47</f>
        <v/>
      </c>
      <c r="C1073" t="n">
        <v>0</v>
      </c>
      <c r="D1073">
        <f>'4 Demanda por hora'!C47</f>
        <v/>
      </c>
    </row>
    <row r="1074">
      <c r="A1074">
        <f>'4 Demanda por hora'!$A$47</f>
        <v/>
      </c>
      <c r="B1074">
        <f>'4 Demanda por hora'!$B$47</f>
        <v/>
      </c>
      <c r="C1074" t="n">
        <v>1</v>
      </c>
      <c r="D1074">
        <f>'4 Demanda por hora'!D47</f>
        <v/>
      </c>
    </row>
    <row r="1075">
      <c r="A1075">
        <f>'4 Demanda por hora'!$A$47</f>
        <v/>
      </c>
      <c r="B1075">
        <f>'4 Demanda por hora'!$B$47</f>
        <v/>
      </c>
      <c r="C1075" t="n">
        <v>2</v>
      </c>
      <c r="D1075">
        <f>'4 Demanda por hora'!E47</f>
        <v/>
      </c>
    </row>
    <row r="1076">
      <c r="A1076">
        <f>'4 Demanda por hora'!$A$47</f>
        <v/>
      </c>
      <c r="B1076">
        <f>'4 Demanda por hora'!$B$47</f>
        <v/>
      </c>
      <c r="C1076" t="n">
        <v>3</v>
      </c>
      <c r="D1076">
        <f>'4 Demanda por hora'!F47</f>
        <v/>
      </c>
    </row>
    <row r="1077">
      <c r="A1077">
        <f>'4 Demanda por hora'!$A$47</f>
        <v/>
      </c>
      <c r="B1077">
        <f>'4 Demanda por hora'!$B$47</f>
        <v/>
      </c>
      <c r="C1077" t="n">
        <v>4</v>
      </c>
      <c r="D1077">
        <f>'4 Demanda por hora'!G47</f>
        <v/>
      </c>
    </row>
    <row r="1078">
      <c r="A1078">
        <f>'4 Demanda por hora'!$A$47</f>
        <v/>
      </c>
      <c r="B1078">
        <f>'4 Demanda por hora'!$B$47</f>
        <v/>
      </c>
      <c r="C1078" t="n">
        <v>5</v>
      </c>
      <c r="D1078">
        <f>'4 Demanda por hora'!H47</f>
        <v/>
      </c>
    </row>
    <row r="1079">
      <c r="A1079">
        <f>'4 Demanda por hora'!$A$47</f>
        <v/>
      </c>
      <c r="B1079">
        <f>'4 Demanda por hora'!$B$47</f>
        <v/>
      </c>
      <c r="C1079" t="n">
        <v>6</v>
      </c>
      <c r="D1079">
        <f>'4 Demanda por hora'!I47</f>
        <v/>
      </c>
    </row>
    <row r="1080">
      <c r="A1080">
        <f>'4 Demanda por hora'!$A$47</f>
        <v/>
      </c>
      <c r="B1080">
        <f>'4 Demanda por hora'!$B$47</f>
        <v/>
      </c>
      <c r="C1080" t="n">
        <v>7</v>
      </c>
      <c r="D1080">
        <f>'4 Demanda por hora'!J47</f>
        <v/>
      </c>
    </row>
    <row r="1081">
      <c r="A1081">
        <f>'4 Demanda por hora'!$A$47</f>
        <v/>
      </c>
      <c r="B1081">
        <f>'4 Demanda por hora'!$B$47</f>
        <v/>
      </c>
      <c r="C1081" t="n">
        <v>8</v>
      </c>
      <c r="D1081">
        <f>'4 Demanda por hora'!K47</f>
        <v/>
      </c>
    </row>
    <row r="1082">
      <c r="A1082">
        <f>'4 Demanda por hora'!$A$47</f>
        <v/>
      </c>
      <c r="B1082">
        <f>'4 Demanda por hora'!$B$47</f>
        <v/>
      </c>
      <c r="C1082" t="n">
        <v>9</v>
      </c>
      <c r="D1082">
        <f>'4 Demanda por hora'!L47</f>
        <v/>
      </c>
    </row>
    <row r="1083">
      <c r="A1083">
        <f>'4 Demanda por hora'!$A$47</f>
        <v/>
      </c>
      <c r="B1083">
        <f>'4 Demanda por hora'!$B$47</f>
        <v/>
      </c>
      <c r="C1083" t="n">
        <v>10</v>
      </c>
      <c r="D1083">
        <f>'4 Demanda por hora'!M47</f>
        <v/>
      </c>
    </row>
    <row r="1084">
      <c r="A1084">
        <f>'4 Demanda por hora'!$A$47</f>
        <v/>
      </c>
      <c r="B1084">
        <f>'4 Demanda por hora'!$B$47</f>
        <v/>
      </c>
      <c r="C1084" t="n">
        <v>11</v>
      </c>
      <c r="D1084">
        <f>'4 Demanda por hora'!N47</f>
        <v/>
      </c>
    </row>
    <row r="1085">
      <c r="A1085">
        <f>'4 Demanda por hora'!$A$47</f>
        <v/>
      </c>
      <c r="B1085">
        <f>'4 Demanda por hora'!$B$47</f>
        <v/>
      </c>
      <c r="C1085" t="n">
        <v>12</v>
      </c>
      <c r="D1085">
        <f>'4 Demanda por hora'!O47</f>
        <v/>
      </c>
    </row>
    <row r="1086">
      <c r="A1086">
        <f>'4 Demanda por hora'!$A$47</f>
        <v/>
      </c>
      <c r="B1086">
        <f>'4 Demanda por hora'!$B$47</f>
        <v/>
      </c>
      <c r="C1086" t="n">
        <v>13</v>
      </c>
      <c r="D1086">
        <f>'4 Demanda por hora'!P47</f>
        <v/>
      </c>
    </row>
    <row r="1087">
      <c r="A1087">
        <f>'4 Demanda por hora'!$A$47</f>
        <v/>
      </c>
      <c r="B1087">
        <f>'4 Demanda por hora'!$B$47</f>
        <v/>
      </c>
      <c r="C1087" t="n">
        <v>14</v>
      </c>
      <c r="D1087">
        <f>'4 Demanda por hora'!Q47</f>
        <v/>
      </c>
    </row>
    <row r="1088">
      <c r="A1088">
        <f>'4 Demanda por hora'!$A$47</f>
        <v/>
      </c>
      <c r="B1088">
        <f>'4 Demanda por hora'!$B$47</f>
        <v/>
      </c>
      <c r="C1088" t="n">
        <v>15</v>
      </c>
      <c r="D1088">
        <f>'4 Demanda por hora'!R47</f>
        <v/>
      </c>
    </row>
    <row r="1089">
      <c r="A1089">
        <f>'4 Demanda por hora'!$A$47</f>
        <v/>
      </c>
      <c r="B1089">
        <f>'4 Demanda por hora'!$B$47</f>
        <v/>
      </c>
      <c r="C1089" t="n">
        <v>16</v>
      </c>
      <c r="D1089">
        <f>'4 Demanda por hora'!S47</f>
        <v/>
      </c>
    </row>
    <row r="1090">
      <c r="A1090">
        <f>'4 Demanda por hora'!$A$47</f>
        <v/>
      </c>
      <c r="B1090">
        <f>'4 Demanda por hora'!$B$47</f>
        <v/>
      </c>
      <c r="C1090" t="n">
        <v>17</v>
      </c>
      <c r="D1090">
        <f>'4 Demanda por hora'!T47</f>
        <v/>
      </c>
    </row>
    <row r="1091">
      <c r="A1091">
        <f>'4 Demanda por hora'!$A$47</f>
        <v/>
      </c>
      <c r="B1091">
        <f>'4 Demanda por hora'!$B$47</f>
        <v/>
      </c>
      <c r="C1091" t="n">
        <v>18</v>
      </c>
      <c r="D1091">
        <f>'4 Demanda por hora'!U47</f>
        <v/>
      </c>
    </row>
    <row r="1092">
      <c r="A1092">
        <f>'4 Demanda por hora'!$A$47</f>
        <v/>
      </c>
      <c r="B1092">
        <f>'4 Demanda por hora'!$B$47</f>
        <v/>
      </c>
      <c r="C1092" t="n">
        <v>19</v>
      </c>
      <c r="D1092">
        <f>'4 Demanda por hora'!V47</f>
        <v/>
      </c>
    </row>
    <row r="1093">
      <c r="A1093">
        <f>'4 Demanda por hora'!$A$47</f>
        <v/>
      </c>
      <c r="B1093">
        <f>'4 Demanda por hora'!$B$47</f>
        <v/>
      </c>
      <c r="C1093" t="n">
        <v>20</v>
      </c>
      <c r="D1093">
        <f>'4 Demanda por hora'!W47</f>
        <v/>
      </c>
    </row>
    <row r="1094">
      <c r="A1094">
        <f>'4 Demanda por hora'!$A$47</f>
        <v/>
      </c>
      <c r="B1094">
        <f>'4 Demanda por hora'!$B$47</f>
        <v/>
      </c>
      <c r="C1094" t="n">
        <v>21</v>
      </c>
      <c r="D1094">
        <f>'4 Demanda por hora'!X47</f>
        <v/>
      </c>
    </row>
    <row r="1095">
      <c r="A1095">
        <f>'4 Demanda por hora'!$A$47</f>
        <v/>
      </c>
      <c r="B1095">
        <f>'4 Demanda por hora'!$B$47</f>
        <v/>
      </c>
      <c r="C1095" t="n">
        <v>22</v>
      </c>
      <c r="D1095">
        <f>'4 Demanda por hora'!Y47</f>
        <v/>
      </c>
    </row>
    <row r="1096">
      <c r="A1096">
        <f>'4 Demanda por hora'!$A$47</f>
        <v/>
      </c>
      <c r="B1096">
        <f>'4 Demanda por hora'!$B$47</f>
        <v/>
      </c>
      <c r="C1096" t="n">
        <v>23</v>
      </c>
      <c r="D1096">
        <f>'4 Demanda por hora'!Z47</f>
        <v/>
      </c>
    </row>
    <row r="1097">
      <c r="A1097">
        <f>'4 Demanda por hora'!$A$48</f>
        <v/>
      </c>
      <c r="B1097">
        <f>'4 Demanda por hora'!$B$48</f>
        <v/>
      </c>
      <c r="C1097" t="n">
        <v>0</v>
      </c>
      <c r="D1097">
        <f>'4 Demanda por hora'!C48</f>
        <v/>
      </c>
    </row>
    <row r="1098">
      <c r="A1098">
        <f>'4 Demanda por hora'!$A$48</f>
        <v/>
      </c>
      <c r="B1098">
        <f>'4 Demanda por hora'!$B$48</f>
        <v/>
      </c>
      <c r="C1098" t="n">
        <v>1</v>
      </c>
      <c r="D1098">
        <f>'4 Demanda por hora'!D48</f>
        <v/>
      </c>
    </row>
    <row r="1099">
      <c r="A1099">
        <f>'4 Demanda por hora'!$A$48</f>
        <v/>
      </c>
      <c r="B1099">
        <f>'4 Demanda por hora'!$B$48</f>
        <v/>
      </c>
      <c r="C1099" t="n">
        <v>2</v>
      </c>
      <c r="D1099">
        <f>'4 Demanda por hora'!E48</f>
        <v/>
      </c>
    </row>
    <row r="1100">
      <c r="A1100">
        <f>'4 Demanda por hora'!$A$48</f>
        <v/>
      </c>
      <c r="B1100">
        <f>'4 Demanda por hora'!$B$48</f>
        <v/>
      </c>
      <c r="C1100" t="n">
        <v>3</v>
      </c>
      <c r="D1100">
        <f>'4 Demanda por hora'!F48</f>
        <v/>
      </c>
    </row>
    <row r="1101">
      <c r="A1101">
        <f>'4 Demanda por hora'!$A$48</f>
        <v/>
      </c>
      <c r="B1101">
        <f>'4 Demanda por hora'!$B$48</f>
        <v/>
      </c>
      <c r="C1101" t="n">
        <v>4</v>
      </c>
      <c r="D1101">
        <f>'4 Demanda por hora'!G48</f>
        <v/>
      </c>
    </row>
    <row r="1102">
      <c r="A1102">
        <f>'4 Demanda por hora'!$A$48</f>
        <v/>
      </c>
      <c r="B1102">
        <f>'4 Demanda por hora'!$B$48</f>
        <v/>
      </c>
      <c r="C1102" t="n">
        <v>5</v>
      </c>
      <c r="D1102">
        <f>'4 Demanda por hora'!H48</f>
        <v/>
      </c>
    </row>
    <row r="1103">
      <c r="A1103">
        <f>'4 Demanda por hora'!$A$48</f>
        <v/>
      </c>
      <c r="B1103">
        <f>'4 Demanda por hora'!$B$48</f>
        <v/>
      </c>
      <c r="C1103" t="n">
        <v>6</v>
      </c>
      <c r="D1103">
        <f>'4 Demanda por hora'!I48</f>
        <v/>
      </c>
    </row>
    <row r="1104">
      <c r="A1104">
        <f>'4 Demanda por hora'!$A$48</f>
        <v/>
      </c>
      <c r="B1104">
        <f>'4 Demanda por hora'!$B$48</f>
        <v/>
      </c>
      <c r="C1104" t="n">
        <v>7</v>
      </c>
      <c r="D1104">
        <f>'4 Demanda por hora'!J48</f>
        <v/>
      </c>
    </row>
    <row r="1105">
      <c r="A1105">
        <f>'4 Demanda por hora'!$A$48</f>
        <v/>
      </c>
      <c r="B1105">
        <f>'4 Demanda por hora'!$B$48</f>
        <v/>
      </c>
      <c r="C1105" t="n">
        <v>8</v>
      </c>
      <c r="D1105">
        <f>'4 Demanda por hora'!K48</f>
        <v/>
      </c>
    </row>
    <row r="1106">
      <c r="A1106">
        <f>'4 Demanda por hora'!$A$48</f>
        <v/>
      </c>
      <c r="B1106">
        <f>'4 Demanda por hora'!$B$48</f>
        <v/>
      </c>
      <c r="C1106" t="n">
        <v>9</v>
      </c>
      <c r="D1106">
        <f>'4 Demanda por hora'!L48</f>
        <v/>
      </c>
    </row>
    <row r="1107">
      <c r="A1107">
        <f>'4 Demanda por hora'!$A$48</f>
        <v/>
      </c>
      <c r="B1107">
        <f>'4 Demanda por hora'!$B$48</f>
        <v/>
      </c>
      <c r="C1107" t="n">
        <v>10</v>
      </c>
      <c r="D1107">
        <f>'4 Demanda por hora'!M48</f>
        <v/>
      </c>
    </row>
    <row r="1108">
      <c r="A1108">
        <f>'4 Demanda por hora'!$A$48</f>
        <v/>
      </c>
      <c r="B1108">
        <f>'4 Demanda por hora'!$B$48</f>
        <v/>
      </c>
      <c r="C1108" t="n">
        <v>11</v>
      </c>
      <c r="D1108">
        <f>'4 Demanda por hora'!N48</f>
        <v/>
      </c>
    </row>
    <row r="1109">
      <c r="A1109">
        <f>'4 Demanda por hora'!$A$48</f>
        <v/>
      </c>
      <c r="B1109">
        <f>'4 Demanda por hora'!$B$48</f>
        <v/>
      </c>
      <c r="C1109" t="n">
        <v>12</v>
      </c>
      <c r="D1109">
        <f>'4 Demanda por hora'!O48</f>
        <v/>
      </c>
    </row>
    <row r="1110">
      <c r="A1110">
        <f>'4 Demanda por hora'!$A$48</f>
        <v/>
      </c>
      <c r="B1110">
        <f>'4 Demanda por hora'!$B$48</f>
        <v/>
      </c>
      <c r="C1110" t="n">
        <v>13</v>
      </c>
      <c r="D1110">
        <f>'4 Demanda por hora'!P48</f>
        <v/>
      </c>
    </row>
    <row r="1111">
      <c r="A1111">
        <f>'4 Demanda por hora'!$A$48</f>
        <v/>
      </c>
      <c r="B1111">
        <f>'4 Demanda por hora'!$B$48</f>
        <v/>
      </c>
      <c r="C1111" t="n">
        <v>14</v>
      </c>
      <c r="D1111">
        <f>'4 Demanda por hora'!Q48</f>
        <v/>
      </c>
    </row>
    <row r="1112">
      <c r="A1112">
        <f>'4 Demanda por hora'!$A$48</f>
        <v/>
      </c>
      <c r="B1112">
        <f>'4 Demanda por hora'!$B$48</f>
        <v/>
      </c>
      <c r="C1112" t="n">
        <v>15</v>
      </c>
      <c r="D1112">
        <f>'4 Demanda por hora'!R48</f>
        <v/>
      </c>
    </row>
    <row r="1113">
      <c r="A1113">
        <f>'4 Demanda por hora'!$A$48</f>
        <v/>
      </c>
      <c r="B1113">
        <f>'4 Demanda por hora'!$B$48</f>
        <v/>
      </c>
      <c r="C1113" t="n">
        <v>16</v>
      </c>
      <c r="D1113">
        <f>'4 Demanda por hora'!S48</f>
        <v/>
      </c>
    </row>
    <row r="1114">
      <c r="A1114">
        <f>'4 Demanda por hora'!$A$48</f>
        <v/>
      </c>
      <c r="B1114">
        <f>'4 Demanda por hora'!$B$48</f>
        <v/>
      </c>
      <c r="C1114" t="n">
        <v>17</v>
      </c>
      <c r="D1114">
        <f>'4 Demanda por hora'!T48</f>
        <v/>
      </c>
    </row>
    <row r="1115">
      <c r="A1115">
        <f>'4 Demanda por hora'!$A$48</f>
        <v/>
      </c>
      <c r="B1115">
        <f>'4 Demanda por hora'!$B$48</f>
        <v/>
      </c>
      <c r="C1115" t="n">
        <v>18</v>
      </c>
      <c r="D1115">
        <f>'4 Demanda por hora'!U48</f>
        <v/>
      </c>
    </row>
    <row r="1116">
      <c r="A1116">
        <f>'4 Demanda por hora'!$A$48</f>
        <v/>
      </c>
      <c r="B1116">
        <f>'4 Demanda por hora'!$B$48</f>
        <v/>
      </c>
      <c r="C1116" t="n">
        <v>19</v>
      </c>
      <c r="D1116">
        <f>'4 Demanda por hora'!V48</f>
        <v/>
      </c>
    </row>
    <row r="1117">
      <c r="A1117">
        <f>'4 Demanda por hora'!$A$48</f>
        <v/>
      </c>
      <c r="B1117">
        <f>'4 Demanda por hora'!$B$48</f>
        <v/>
      </c>
      <c r="C1117" t="n">
        <v>20</v>
      </c>
      <c r="D1117">
        <f>'4 Demanda por hora'!W48</f>
        <v/>
      </c>
    </row>
    <row r="1118">
      <c r="A1118">
        <f>'4 Demanda por hora'!$A$48</f>
        <v/>
      </c>
      <c r="B1118">
        <f>'4 Demanda por hora'!$B$48</f>
        <v/>
      </c>
      <c r="C1118" t="n">
        <v>21</v>
      </c>
      <c r="D1118">
        <f>'4 Demanda por hora'!X48</f>
        <v/>
      </c>
    </row>
    <row r="1119">
      <c r="A1119">
        <f>'4 Demanda por hora'!$A$48</f>
        <v/>
      </c>
      <c r="B1119">
        <f>'4 Demanda por hora'!$B$48</f>
        <v/>
      </c>
      <c r="C1119" t="n">
        <v>22</v>
      </c>
      <c r="D1119">
        <f>'4 Demanda por hora'!Y48</f>
        <v/>
      </c>
    </row>
    <row r="1120">
      <c r="A1120">
        <f>'4 Demanda por hora'!$A$48</f>
        <v/>
      </c>
      <c r="B1120">
        <f>'4 Demanda por hora'!$B$48</f>
        <v/>
      </c>
      <c r="C1120" t="n">
        <v>23</v>
      </c>
      <c r="D1120">
        <f>'4 Demanda por hora'!Z48</f>
        <v/>
      </c>
    </row>
    <row r="1121">
      <c r="A1121">
        <f>'4 Demanda por hora'!$A$49</f>
        <v/>
      </c>
      <c r="B1121">
        <f>'4 Demanda por hora'!$B$49</f>
        <v/>
      </c>
      <c r="C1121" t="n">
        <v>0</v>
      </c>
      <c r="D1121">
        <f>'4 Demanda por hora'!C49</f>
        <v/>
      </c>
    </row>
    <row r="1122">
      <c r="A1122">
        <f>'4 Demanda por hora'!$A$49</f>
        <v/>
      </c>
      <c r="B1122">
        <f>'4 Demanda por hora'!$B$49</f>
        <v/>
      </c>
      <c r="C1122" t="n">
        <v>1</v>
      </c>
      <c r="D1122">
        <f>'4 Demanda por hora'!D49</f>
        <v/>
      </c>
    </row>
    <row r="1123">
      <c r="A1123">
        <f>'4 Demanda por hora'!$A$49</f>
        <v/>
      </c>
      <c r="B1123">
        <f>'4 Demanda por hora'!$B$49</f>
        <v/>
      </c>
      <c r="C1123" t="n">
        <v>2</v>
      </c>
      <c r="D1123">
        <f>'4 Demanda por hora'!E49</f>
        <v/>
      </c>
    </row>
    <row r="1124">
      <c r="A1124">
        <f>'4 Demanda por hora'!$A$49</f>
        <v/>
      </c>
      <c r="B1124">
        <f>'4 Demanda por hora'!$B$49</f>
        <v/>
      </c>
      <c r="C1124" t="n">
        <v>3</v>
      </c>
      <c r="D1124">
        <f>'4 Demanda por hora'!F49</f>
        <v/>
      </c>
    </row>
    <row r="1125">
      <c r="A1125">
        <f>'4 Demanda por hora'!$A$49</f>
        <v/>
      </c>
      <c r="B1125">
        <f>'4 Demanda por hora'!$B$49</f>
        <v/>
      </c>
      <c r="C1125" t="n">
        <v>4</v>
      </c>
      <c r="D1125">
        <f>'4 Demanda por hora'!G49</f>
        <v/>
      </c>
    </row>
    <row r="1126">
      <c r="A1126">
        <f>'4 Demanda por hora'!$A$49</f>
        <v/>
      </c>
      <c r="B1126">
        <f>'4 Demanda por hora'!$B$49</f>
        <v/>
      </c>
      <c r="C1126" t="n">
        <v>5</v>
      </c>
      <c r="D1126">
        <f>'4 Demanda por hora'!H49</f>
        <v/>
      </c>
    </row>
    <row r="1127">
      <c r="A1127">
        <f>'4 Demanda por hora'!$A$49</f>
        <v/>
      </c>
      <c r="B1127">
        <f>'4 Demanda por hora'!$B$49</f>
        <v/>
      </c>
      <c r="C1127" t="n">
        <v>6</v>
      </c>
      <c r="D1127">
        <f>'4 Demanda por hora'!I49</f>
        <v/>
      </c>
    </row>
    <row r="1128">
      <c r="A1128">
        <f>'4 Demanda por hora'!$A$49</f>
        <v/>
      </c>
      <c r="B1128">
        <f>'4 Demanda por hora'!$B$49</f>
        <v/>
      </c>
      <c r="C1128" t="n">
        <v>7</v>
      </c>
      <c r="D1128">
        <f>'4 Demanda por hora'!J49</f>
        <v/>
      </c>
    </row>
    <row r="1129">
      <c r="A1129">
        <f>'4 Demanda por hora'!$A$49</f>
        <v/>
      </c>
      <c r="B1129">
        <f>'4 Demanda por hora'!$B$49</f>
        <v/>
      </c>
      <c r="C1129" t="n">
        <v>8</v>
      </c>
      <c r="D1129">
        <f>'4 Demanda por hora'!K49</f>
        <v/>
      </c>
    </row>
    <row r="1130">
      <c r="A1130">
        <f>'4 Demanda por hora'!$A$49</f>
        <v/>
      </c>
      <c r="B1130">
        <f>'4 Demanda por hora'!$B$49</f>
        <v/>
      </c>
      <c r="C1130" t="n">
        <v>9</v>
      </c>
      <c r="D1130">
        <f>'4 Demanda por hora'!L49</f>
        <v/>
      </c>
    </row>
    <row r="1131">
      <c r="A1131">
        <f>'4 Demanda por hora'!$A$49</f>
        <v/>
      </c>
      <c r="B1131">
        <f>'4 Demanda por hora'!$B$49</f>
        <v/>
      </c>
      <c r="C1131" t="n">
        <v>10</v>
      </c>
      <c r="D1131">
        <f>'4 Demanda por hora'!M49</f>
        <v/>
      </c>
    </row>
    <row r="1132">
      <c r="A1132">
        <f>'4 Demanda por hora'!$A$49</f>
        <v/>
      </c>
      <c r="B1132">
        <f>'4 Demanda por hora'!$B$49</f>
        <v/>
      </c>
      <c r="C1132" t="n">
        <v>11</v>
      </c>
      <c r="D1132">
        <f>'4 Demanda por hora'!N49</f>
        <v/>
      </c>
    </row>
    <row r="1133">
      <c r="A1133">
        <f>'4 Demanda por hora'!$A$49</f>
        <v/>
      </c>
      <c r="B1133">
        <f>'4 Demanda por hora'!$B$49</f>
        <v/>
      </c>
      <c r="C1133" t="n">
        <v>12</v>
      </c>
      <c r="D1133">
        <f>'4 Demanda por hora'!O49</f>
        <v/>
      </c>
    </row>
    <row r="1134">
      <c r="A1134">
        <f>'4 Demanda por hora'!$A$49</f>
        <v/>
      </c>
      <c r="B1134">
        <f>'4 Demanda por hora'!$B$49</f>
        <v/>
      </c>
      <c r="C1134" t="n">
        <v>13</v>
      </c>
      <c r="D1134">
        <f>'4 Demanda por hora'!P49</f>
        <v/>
      </c>
    </row>
    <row r="1135">
      <c r="A1135">
        <f>'4 Demanda por hora'!$A$49</f>
        <v/>
      </c>
      <c r="B1135">
        <f>'4 Demanda por hora'!$B$49</f>
        <v/>
      </c>
      <c r="C1135" t="n">
        <v>14</v>
      </c>
      <c r="D1135">
        <f>'4 Demanda por hora'!Q49</f>
        <v/>
      </c>
    </row>
    <row r="1136">
      <c r="A1136">
        <f>'4 Demanda por hora'!$A$49</f>
        <v/>
      </c>
      <c r="B1136">
        <f>'4 Demanda por hora'!$B$49</f>
        <v/>
      </c>
      <c r="C1136" t="n">
        <v>15</v>
      </c>
      <c r="D1136">
        <f>'4 Demanda por hora'!R49</f>
        <v/>
      </c>
    </row>
    <row r="1137">
      <c r="A1137">
        <f>'4 Demanda por hora'!$A$49</f>
        <v/>
      </c>
      <c r="B1137">
        <f>'4 Demanda por hora'!$B$49</f>
        <v/>
      </c>
      <c r="C1137" t="n">
        <v>16</v>
      </c>
      <c r="D1137">
        <f>'4 Demanda por hora'!S49</f>
        <v/>
      </c>
    </row>
    <row r="1138">
      <c r="A1138">
        <f>'4 Demanda por hora'!$A$49</f>
        <v/>
      </c>
      <c r="B1138">
        <f>'4 Demanda por hora'!$B$49</f>
        <v/>
      </c>
      <c r="C1138" t="n">
        <v>17</v>
      </c>
      <c r="D1138">
        <f>'4 Demanda por hora'!T49</f>
        <v/>
      </c>
    </row>
    <row r="1139">
      <c r="A1139">
        <f>'4 Demanda por hora'!$A$49</f>
        <v/>
      </c>
      <c r="B1139">
        <f>'4 Demanda por hora'!$B$49</f>
        <v/>
      </c>
      <c r="C1139" t="n">
        <v>18</v>
      </c>
      <c r="D1139">
        <f>'4 Demanda por hora'!U49</f>
        <v/>
      </c>
    </row>
    <row r="1140">
      <c r="A1140">
        <f>'4 Demanda por hora'!$A$49</f>
        <v/>
      </c>
      <c r="B1140">
        <f>'4 Demanda por hora'!$B$49</f>
        <v/>
      </c>
      <c r="C1140" t="n">
        <v>19</v>
      </c>
      <c r="D1140">
        <f>'4 Demanda por hora'!V49</f>
        <v/>
      </c>
    </row>
    <row r="1141">
      <c r="A1141">
        <f>'4 Demanda por hora'!$A$49</f>
        <v/>
      </c>
      <c r="B1141">
        <f>'4 Demanda por hora'!$B$49</f>
        <v/>
      </c>
      <c r="C1141" t="n">
        <v>20</v>
      </c>
      <c r="D1141">
        <f>'4 Demanda por hora'!W49</f>
        <v/>
      </c>
    </row>
    <row r="1142">
      <c r="A1142">
        <f>'4 Demanda por hora'!$A$49</f>
        <v/>
      </c>
      <c r="B1142">
        <f>'4 Demanda por hora'!$B$49</f>
        <v/>
      </c>
      <c r="C1142" t="n">
        <v>21</v>
      </c>
      <c r="D1142">
        <f>'4 Demanda por hora'!X49</f>
        <v/>
      </c>
    </row>
    <row r="1143">
      <c r="A1143">
        <f>'4 Demanda por hora'!$A$49</f>
        <v/>
      </c>
      <c r="B1143">
        <f>'4 Demanda por hora'!$B$49</f>
        <v/>
      </c>
      <c r="C1143" t="n">
        <v>22</v>
      </c>
      <c r="D1143">
        <f>'4 Demanda por hora'!Y49</f>
        <v/>
      </c>
    </row>
    <row r="1144">
      <c r="A1144">
        <f>'4 Demanda por hora'!$A$49</f>
        <v/>
      </c>
      <c r="B1144">
        <f>'4 Demanda por hora'!$B$49</f>
        <v/>
      </c>
      <c r="C1144" t="n">
        <v>23</v>
      </c>
      <c r="D1144">
        <f>'4 Demanda por hora'!Z49</f>
        <v/>
      </c>
    </row>
    <row r="1145">
      <c r="A1145">
        <f>'4 Demanda por hora'!$A$50</f>
        <v/>
      </c>
      <c r="B1145">
        <f>'4 Demanda por hora'!$B$50</f>
        <v/>
      </c>
      <c r="C1145" t="n">
        <v>0</v>
      </c>
      <c r="D1145">
        <f>'4 Demanda por hora'!C50</f>
        <v/>
      </c>
    </row>
    <row r="1146">
      <c r="A1146">
        <f>'4 Demanda por hora'!$A$50</f>
        <v/>
      </c>
      <c r="B1146">
        <f>'4 Demanda por hora'!$B$50</f>
        <v/>
      </c>
      <c r="C1146" t="n">
        <v>1</v>
      </c>
      <c r="D1146">
        <f>'4 Demanda por hora'!D50</f>
        <v/>
      </c>
    </row>
    <row r="1147">
      <c r="A1147">
        <f>'4 Demanda por hora'!$A$50</f>
        <v/>
      </c>
      <c r="B1147">
        <f>'4 Demanda por hora'!$B$50</f>
        <v/>
      </c>
      <c r="C1147" t="n">
        <v>2</v>
      </c>
      <c r="D1147">
        <f>'4 Demanda por hora'!E50</f>
        <v/>
      </c>
    </row>
    <row r="1148">
      <c r="A1148">
        <f>'4 Demanda por hora'!$A$50</f>
        <v/>
      </c>
      <c r="B1148">
        <f>'4 Demanda por hora'!$B$50</f>
        <v/>
      </c>
      <c r="C1148" t="n">
        <v>3</v>
      </c>
      <c r="D1148">
        <f>'4 Demanda por hora'!F50</f>
        <v/>
      </c>
    </row>
    <row r="1149">
      <c r="A1149">
        <f>'4 Demanda por hora'!$A$50</f>
        <v/>
      </c>
      <c r="B1149">
        <f>'4 Demanda por hora'!$B$50</f>
        <v/>
      </c>
      <c r="C1149" t="n">
        <v>4</v>
      </c>
      <c r="D1149">
        <f>'4 Demanda por hora'!G50</f>
        <v/>
      </c>
    </row>
    <row r="1150">
      <c r="A1150">
        <f>'4 Demanda por hora'!$A$50</f>
        <v/>
      </c>
      <c r="B1150">
        <f>'4 Demanda por hora'!$B$50</f>
        <v/>
      </c>
      <c r="C1150" t="n">
        <v>5</v>
      </c>
      <c r="D1150">
        <f>'4 Demanda por hora'!H50</f>
        <v/>
      </c>
    </row>
    <row r="1151">
      <c r="A1151">
        <f>'4 Demanda por hora'!$A$50</f>
        <v/>
      </c>
      <c r="B1151">
        <f>'4 Demanda por hora'!$B$50</f>
        <v/>
      </c>
      <c r="C1151" t="n">
        <v>6</v>
      </c>
      <c r="D1151">
        <f>'4 Demanda por hora'!I50</f>
        <v/>
      </c>
    </row>
    <row r="1152">
      <c r="A1152">
        <f>'4 Demanda por hora'!$A$50</f>
        <v/>
      </c>
      <c r="B1152">
        <f>'4 Demanda por hora'!$B$50</f>
        <v/>
      </c>
      <c r="C1152" t="n">
        <v>7</v>
      </c>
      <c r="D1152">
        <f>'4 Demanda por hora'!J50</f>
        <v/>
      </c>
    </row>
    <row r="1153">
      <c r="A1153">
        <f>'4 Demanda por hora'!$A$50</f>
        <v/>
      </c>
      <c r="B1153">
        <f>'4 Demanda por hora'!$B$50</f>
        <v/>
      </c>
      <c r="C1153" t="n">
        <v>8</v>
      </c>
      <c r="D1153">
        <f>'4 Demanda por hora'!K50</f>
        <v/>
      </c>
    </row>
    <row r="1154">
      <c r="A1154">
        <f>'4 Demanda por hora'!$A$50</f>
        <v/>
      </c>
      <c r="B1154">
        <f>'4 Demanda por hora'!$B$50</f>
        <v/>
      </c>
      <c r="C1154" t="n">
        <v>9</v>
      </c>
      <c r="D1154">
        <f>'4 Demanda por hora'!L50</f>
        <v/>
      </c>
    </row>
    <row r="1155">
      <c r="A1155">
        <f>'4 Demanda por hora'!$A$50</f>
        <v/>
      </c>
      <c r="B1155">
        <f>'4 Demanda por hora'!$B$50</f>
        <v/>
      </c>
      <c r="C1155" t="n">
        <v>10</v>
      </c>
      <c r="D1155">
        <f>'4 Demanda por hora'!M50</f>
        <v/>
      </c>
    </row>
    <row r="1156">
      <c r="A1156">
        <f>'4 Demanda por hora'!$A$50</f>
        <v/>
      </c>
      <c r="B1156">
        <f>'4 Demanda por hora'!$B$50</f>
        <v/>
      </c>
      <c r="C1156" t="n">
        <v>11</v>
      </c>
      <c r="D1156">
        <f>'4 Demanda por hora'!N50</f>
        <v/>
      </c>
    </row>
    <row r="1157">
      <c r="A1157">
        <f>'4 Demanda por hora'!$A$50</f>
        <v/>
      </c>
      <c r="B1157">
        <f>'4 Demanda por hora'!$B$50</f>
        <v/>
      </c>
      <c r="C1157" t="n">
        <v>12</v>
      </c>
      <c r="D1157">
        <f>'4 Demanda por hora'!O50</f>
        <v/>
      </c>
    </row>
    <row r="1158">
      <c r="A1158">
        <f>'4 Demanda por hora'!$A$50</f>
        <v/>
      </c>
      <c r="B1158">
        <f>'4 Demanda por hora'!$B$50</f>
        <v/>
      </c>
      <c r="C1158" t="n">
        <v>13</v>
      </c>
      <c r="D1158">
        <f>'4 Demanda por hora'!P50</f>
        <v/>
      </c>
    </row>
    <row r="1159">
      <c r="A1159">
        <f>'4 Demanda por hora'!$A$50</f>
        <v/>
      </c>
      <c r="B1159">
        <f>'4 Demanda por hora'!$B$50</f>
        <v/>
      </c>
      <c r="C1159" t="n">
        <v>14</v>
      </c>
      <c r="D1159">
        <f>'4 Demanda por hora'!Q50</f>
        <v/>
      </c>
    </row>
    <row r="1160">
      <c r="A1160">
        <f>'4 Demanda por hora'!$A$50</f>
        <v/>
      </c>
      <c r="B1160">
        <f>'4 Demanda por hora'!$B$50</f>
        <v/>
      </c>
      <c r="C1160" t="n">
        <v>15</v>
      </c>
      <c r="D1160">
        <f>'4 Demanda por hora'!R50</f>
        <v/>
      </c>
    </row>
    <row r="1161">
      <c r="A1161">
        <f>'4 Demanda por hora'!$A$50</f>
        <v/>
      </c>
      <c r="B1161">
        <f>'4 Demanda por hora'!$B$50</f>
        <v/>
      </c>
      <c r="C1161" t="n">
        <v>16</v>
      </c>
      <c r="D1161">
        <f>'4 Demanda por hora'!S50</f>
        <v/>
      </c>
    </row>
    <row r="1162">
      <c r="A1162">
        <f>'4 Demanda por hora'!$A$50</f>
        <v/>
      </c>
      <c r="B1162">
        <f>'4 Demanda por hora'!$B$50</f>
        <v/>
      </c>
      <c r="C1162" t="n">
        <v>17</v>
      </c>
      <c r="D1162">
        <f>'4 Demanda por hora'!T50</f>
        <v/>
      </c>
    </row>
    <row r="1163">
      <c r="A1163">
        <f>'4 Demanda por hora'!$A$50</f>
        <v/>
      </c>
      <c r="B1163">
        <f>'4 Demanda por hora'!$B$50</f>
        <v/>
      </c>
      <c r="C1163" t="n">
        <v>18</v>
      </c>
      <c r="D1163">
        <f>'4 Demanda por hora'!U50</f>
        <v/>
      </c>
    </row>
    <row r="1164">
      <c r="A1164">
        <f>'4 Demanda por hora'!$A$50</f>
        <v/>
      </c>
      <c r="B1164">
        <f>'4 Demanda por hora'!$B$50</f>
        <v/>
      </c>
      <c r="C1164" t="n">
        <v>19</v>
      </c>
      <c r="D1164">
        <f>'4 Demanda por hora'!V50</f>
        <v/>
      </c>
    </row>
    <row r="1165">
      <c r="A1165">
        <f>'4 Demanda por hora'!$A$50</f>
        <v/>
      </c>
      <c r="B1165">
        <f>'4 Demanda por hora'!$B$50</f>
        <v/>
      </c>
      <c r="C1165" t="n">
        <v>20</v>
      </c>
      <c r="D1165">
        <f>'4 Demanda por hora'!W50</f>
        <v/>
      </c>
    </row>
    <row r="1166">
      <c r="A1166">
        <f>'4 Demanda por hora'!$A$50</f>
        <v/>
      </c>
      <c r="B1166">
        <f>'4 Demanda por hora'!$B$50</f>
        <v/>
      </c>
      <c r="C1166" t="n">
        <v>21</v>
      </c>
      <c r="D1166">
        <f>'4 Demanda por hora'!X50</f>
        <v/>
      </c>
    </row>
    <row r="1167">
      <c r="A1167">
        <f>'4 Demanda por hora'!$A$50</f>
        <v/>
      </c>
      <c r="B1167">
        <f>'4 Demanda por hora'!$B$50</f>
        <v/>
      </c>
      <c r="C1167" t="n">
        <v>22</v>
      </c>
      <c r="D1167">
        <f>'4 Demanda por hora'!Y50</f>
        <v/>
      </c>
    </row>
    <row r="1168">
      <c r="A1168">
        <f>'4 Demanda por hora'!$A$50</f>
        <v/>
      </c>
      <c r="B1168">
        <f>'4 Demanda por hora'!$B$50</f>
        <v/>
      </c>
      <c r="C1168" t="n">
        <v>23</v>
      </c>
      <c r="D1168">
        <f>'4 Demanda por hora'!Z50</f>
        <v/>
      </c>
    </row>
    <row r="1169">
      <c r="A1169">
        <f>'4 Demanda por hora'!$A$51</f>
        <v/>
      </c>
      <c r="B1169">
        <f>'4 Demanda por hora'!$B$51</f>
        <v/>
      </c>
      <c r="C1169" t="n">
        <v>0</v>
      </c>
      <c r="D1169">
        <f>'4 Demanda por hora'!C51</f>
        <v/>
      </c>
    </row>
    <row r="1170">
      <c r="A1170">
        <f>'4 Demanda por hora'!$A$51</f>
        <v/>
      </c>
      <c r="B1170">
        <f>'4 Demanda por hora'!$B$51</f>
        <v/>
      </c>
      <c r="C1170" t="n">
        <v>1</v>
      </c>
      <c r="D1170">
        <f>'4 Demanda por hora'!D51</f>
        <v/>
      </c>
    </row>
    <row r="1171">
      <c r="A1171">
        <f>'4 Demanda por hora'!$A$51</f>
        <v/>
      </c>
      <c r="B1171">
        <f>'4 Demanda por hora'!$B$51</f>
        <v/>
      </c>
      <c r="C1171" t="n">
        <v>2</v>
      </c>
      <c r="D1171">
        <f>'4 Demanda por hora'!E51</f>
        <v/>
      </c>
    </row>
    <row r="1172">
      <c r="A1172">
        <f>'4 Demanda por hora'!$A$51</f>
        <v/>
      </c>
      <c r="B1172">
        <f>'4 Demanda por hora'!$B$51</f>
        <v/>
      </c>
      <c r="C1172" t="n">
        <v>3</v>
      </c>
      <c r="D1172">
        <f>'4 Demanda por hora'!F51</f>
        <v/>
      </c>
    </row>
    <row r="1173">
      <c r="A1173">
        <f>'4 Demanda por hora'!$A$51</f>
        <v/>
      </c>
      <c r="B1173">
        <f>'4 Demanda por hora'!$B$51</f>
        <v/>
      </c>
      <c r="C1173" t="n">
        <v>4</v>
      </c>
      <c r="D1173">
        <f>'4 Demanda por hora'!G51</f>
        <v/>
      </c>
    </row>
    <row r="1174">
      <c r="A1174">
        <f>'4 Demanda por hora'!$A$51</f>
        <v/>
      </c>
      <c r="B1174">
        <f>'4 Demanda por hora'!$B$51</f>
        <v/>
      </c>
      <c r="C1174" t="n">
        <v>5</v>
      </c>
      <c r="D1174">
        <f>'4 Demanda por hora'!H51</f>
        <v/>
      </c>
    </row>
    <row r="1175">
      <c r="A1175">
        <f>'4 Demanda por hora'!$A$51</f>
        <v/>
      </c>
      <c r="B1175">
        <f>'4 Demanda por hora'!$B$51</f>
        <v/>
      </c>
      <c r="C1175" t="n">
        <v>6</v>
      </c>
      <c r="D1175">
        <f>'4 Demanda por hora'!I51</f>
        <v/>
      </c>
    </row>
    <row r="1176">
      <c r="A1176">
        <f>'4 Demanda por hora'!$A$51</f>
        <v/>
      </c>
      <c r="B1176">
        <f>'4 Demanda por hora'!$B$51</f>
        <v/>
      </c>
      <c r="C1176" t="n">
        <v>7</v>
      </c>
      <c r="D1176">
        <f>'4 Demanda por hora'!J51</f>
        <v/>
      </c>
    </row>
    <row r="1177">
      <c r="A1177">
        <f>'4 Demanda por hora'!$A$51</f>
        <v/>
      </c>
      <c r="B1177">
        <f>'4 Demanda por hora'!$B$51</f>
        <v/>
      </c>
      <c r="C1177" t="n">
        <v>8</v>
      </c>
      <c r="D1177">
        <f>'4 Demanda por hora'!K51</f>
        <v/>
      </c>
    </row>
    <row r="1178">
      <c r="A1178">
        <f>'4 Demanda por hora'!$A$51</f>
        <v/>
      </c>
      <c r="B1178">
        <f>'4 Demanda por hora'!$B$51</f>
        <v/>
      </c>
      <c r="C1178" t="n">
        <v>9</v>
      </c>
      <c r="D1178">
        <f>'4 Demanda por hora'!L51</f>
        <v/>
      </c>
    </row>
    <row r="1179">
      <c r="A1179">
        <f>'4 Demanda por hora'!$A$51</f>
        <v/>
      </c>
      <c r="B1179">
        <f>'4 Demanda por hora'!$B$51</f>
        <v/>
      </c>
      <c r="C1179" t="n">
        <v>10</v>
      </c>
      <c r="D1179">
        <f>'4 Demanda por hora'!M51</f>
        <v/>
      </c>
    </row>
    <row r="1180">
      <c r="A1180">
        <f>'4 Demanda por hora'!$A$51</f>
        <v/>
      </c>
      <c r="B1180">
        <f>'4 Demanda por hora'!$B$51</f>
        <v/>
      </c>
      <c r="C1180" t="n">
        <v>11</v>
      </c>
      <c r="D1180">
        <f>'4 Demanda por hora'!N51</f>
        <v/>
      </c>
    </row>
    <row r="1181">
      <c r="A1181">
        <f>'4 Demanda por hora'!$A$51</f>
        <v/>
      </c>
      <c r="B1181">
        <f>'4 Demanda por hora'!$B$51</f>
        <v/>
      </c>
      <c r="C1181" t="n">
        <v>12</v>
      </c>
      <c r="D1181">
        <f>'4 Demanda por hora'!O51</f>
        <v/>
      </c>
    </row>
    <row r="1182">
      <c r="A1182">
        <f>'4 Demanda por hora'!$A$51</f>
        <v/>
      </c>
      <c r="B1182">
        <f>'4 Demanda por hora'!$B$51</f>
        <v/>
      </c>
      <c r="C1182" t="n">
        <v>13</v>
      </c>
      <c r="D1182">
        <f>'4 Demanda por hora'!P51</f>
        <v/>
      </c>
    </row>
    <row r="1183">
      <c r="A1183">
        <f>'4 Demanda por hora'!$A$51</f>
        <v/>
      </c>
      <c r="B1183">
        <f>'4 Demanda por hora'!$B$51</f>
        <v/>
      </c>
      <c r="C1183" t="n">
        <v>14</v>
      </c>
      <c r="D1183">
        <f>'4 Demanda por hora'!Q51</f>
        <v/>
      </c>
    </row>
    <row r="1184">
      <c r="A1184">
        <f>'4 Demanda por hora'!$A$51</f>
        <v/>
      </c>
      <c r="B1184">
        <f>'4 Demanda por hora'!$B$51</f>
        <v/>
      </c>
      <c r="C1184" t="n">
        <v>15</v>
      </c>
      <c r="D1184">
        <f>'4 Demanda por hora'!R51</f>
        <v/>
      </c>
    </row>
    <row r="1185">
      <c r="A1185">
        <f>'4 Demanda por hora'!$A$51</f>
        <v/>
      </c>
      <c r="B1185">
        <f>'4 Demanda por hora'!$B$51</f>
        <v/>
      </c>
      <c r="C1185" t="n">
        <v>16</v>
      </c>
      <c r="D1185">
        <f>'4 Demanda por hora'!S51</f>
        <v/>
      </c>
    </row>
    <row r="1186">
      <c r="A1186">
        <f>'4 Demanda por hora'!$A$51</f>
        <v/>
      </c>
      <c r="B1186">
        <f>'4 Demanda por hora'!$B$51</f>
        <v/>
      </c>
      <c r="C1186" t="n">
        <v>17</v>
      </c>
      <c r="D1186">
        <f>'4 Demanda por hora'!T51</f>
        <v/>
      </c>
    </row>
    <row r="1187">
      <c r="A1187">
        <f>'4 Demanda por hora'!$A$51</f>
        <v/>
      </c>
      <c r="B1187">
        <f>'4 Demanda por hora'!$B$51</f>
        <v/>
      </c>
      <c r="C1187" t="n">
        <v>18</v>
      </c>
      <c r="D1187">
        <f>'4 Demanda por hora'!U51</f>
        <v/>
      </c>
    </row>
    <row r="1188">
      <c r="A1188">
        <f>'4 Demanda por hora'!$A$51</f>
        <v/>
      </c>
      <c r="B1188">
        <f>'4 Demanda por hora'!$B$51</f>
        <v/>
      </c>
      <c r="C1188" t="n">
        <v>19</v>
      </c>
      <c r="D1188">
        <f>'4 Demanda por hora'!V51</f>
        <v/>
      </c>
    </row>
    <row r="1189">
      <c r="A1189">
        <f>'4 Demanda por hora'!$A$51</f>
        <v/>
      </c>
      <c r="B1189">
        <f>'4 Demanda por hora'!$B$51</f>
        <v/>
      </c>
      <c r="C1189" t="n">
        <v>20</v>
      </c>
      <c r="D1189">
        <f>'4 Demanda por hora'!W51</f>
        <v/>
      </c>
    </row>
    <row r="1190">
      <c r="A1190">
        <f>'4 Demanda por hora'!$A$51</f>
        <v/>
      </c>
      <c r="B1190">
        <f>'4 Demanda por hora'!$B$51</f>
        <v/>
      </c>
      <c r="C1190" t="n">
        <v>21</v>
      </c>
      <c r="D1190">
        <f>'4 Demanda por hora'!X51</f>
        <v/>
      </c>
    </row>
    <row r="1191">
      <c r="A1191">
        <f>'4 Demanda por hora'!$A$51</f>
        <v/>
      </c>
      <c r="B1191">
        <f>'4 Demanda por hora'!$B$51</f>
        <v/>
      </c>
      <c r="C1191" t="n">
        <v>22</v>
      </c>
      <c r="D1191">
        <f>'4 Demanda por hora'!Y51</f>
        <v/>
      </c>
    </row>
    <row r="1192">
      <c r="A1192">
        <f>'4 Demanda por hora'!$A$51</f>
        <v/>
      </c>
      <c r="B1192">
        <f>'4 Demanda por hora'!$B$51</f>
        <v/>
      </c>
      <c r="C1192" t="n">
        <v>23</v>
      </c>
      <c r="D1192">
        <f>'4 Demanda por hora'!Z51</f>
        <v/>
      </c>
    </row>
    <row r="1193">
      <c r="A1193">
        <f>'4 Demanda por hora'!$A$52</f>
        <v/>
      </c>
      <c r="B1193">
        <f>'4 Demanda por hora'!$B$52</f>
        <v/>
      </c>
      <c r="C1193" t="n">
        <v>0</v>
      </c>
      <c r="D1193">
        <f>'4 Demanda por hora'!C52</f>
        <v/>
      </c>
    </row>
    <row r="1194">
      <c r="A1194">
        <f>'4 Demanda por hora'!$A$52</f>
        <v/>
      </c>
      <c r="B1194">
        <f>'4 Demanda por hora'!$B$52</f>
        <v/>
      </c>
      <c r="C1194" t="n">
        <v>1</v>
      </c>
      <c r="D1194">
        <f>'4 Demanda por hora'!D52</f>
        <v/>
      </c>
    </row>
    <row r="1195">
      <c r="A1195">
        <f>'4 Demanda por hora'!$A$52</f>
        <v/>
      </c>
      <c r="B1195">
        <f>'4 Demanda por hora'!$B$52</f>
        <v/>
      </c>
      <c r="C1195" t="n">
        <v>2</v>
      </c>
      <c r="D1195">
        <f>'4 Demanda por hora'!E52</f>
        <v/>
      </c>
    </row>
    <row r="1196">
      <c r="A1196">
        <f>'4 Demanda por hora'!$A$52</f>
        <v/>
      </c>
      <c r="B1196">
        <f>'4 Demanda por hora'!$B$52</f>
        <v/>
      </c>
      <c r="C1196" t="n">
        <v>3</v>
      </c>
      <c r="D1196">
        <f>'4 Demanda por hora'!F52</f>
        <v/>
      </c>
    </row>
    <row r="1197">
      <c r="A1197">
        <f>'4 Demanda por hora'!$A$52</f>
        <v/>
      </c>
      <c r="B1197">
        <f>'4 Demanda por hora'!$B$52</f>
        <v/>
      </c>
      <c r="C1197" t="n">
        <v>4</v>
      </c>
      <c r="D1197">
        <f>'4 Demanda por hora'!G52</f>
        <v/>
      </c>
    </row>
    <row r="1198">
      <c r="A1198">
        <f>'4 Demanda por hora'!$A$52</f>
        <v/>
      </c>
      <c r="B1198">
        <f>'4 Demanda por hora'!$B$52</f>
        <v/>
      </c>
      <c r="C1198" t="n">
        <v>5</v>
      </c>
      <c r="D1198">
        <f>'4 Demanda por hora'!H52</f>
        <v/>
      </c>
    </row>
    <row r="1199">
      <c r="A1199">
        <f>'4 Demanda por hora'!$A$52</f>
        <v/>
      </c>
      <c r="B1199">
        <f>'4 Demanda por hora'!$B$52</f>
        <v/>
      </c>
      <c r="C1199" t="n">
        <v>6</v>
      </c>
      <c r="D1199">
        <f>'4 Demanda por hora'!I52</f>
        <v/>
      </c>
    </row>
    <row r="1200">
      <c r="A1200">
        <f>'4 Demanda por hora'!$A$52</f>
        <v/>
      </c>
      <c r="B1200">
        <f>'4 Demanda por hora'!$B$52</f>
        <v/>
      </c>
      <c r="C1200" t="n">
        <v>7</v>
      </c>
      <c r="D1200">
        <f>'4 Demanda por hora'!J52</f>
        <v/>
      </c>
    </row>
    <row r="1201">
      <c r="A1201">
        <f>'4 Demanda por hora'!$A$52</f>
        <v/>
      </c>
      <c r="B1201">
        <f>'4 Demanda por hora'!$B$52</f>
        <v/>
      </c>
      <c r="C1201" t="n">
        <v>8</v>
      </c>
      <c r="D1201">
        <f>'4 Demanda por hora'!K52</f>
        <v/>
      </c>
    </row>
    <row r="1202">
      <c r="A1202">
        <f>'4 Demanda por hora'!$A$52</f>
        <v/>
      </c>
      <c r="B1202">
        <f>'4 Demanda por hora'!$B$52</f>
        <v/>
      </c>
      <c r="C1202" t="n">
        <v>9</v>
      </c>
      <c r="D1202">
        <f>'4 Demanda por hora'!L52</f>
        <v/>
      </c>
    </row>
    <row r="1203">
      <c r="A1203">
        <f>'4 Demanda por hora'!$A$52</f>
        <v/>
      </c>
      <c r="B1203">
        <f>'4 Demanda por hora'!$B$52</f>
        <v/>
      </c>
      <c r="C1203" t="n">
        <v>10</v>
      </c>
      <c r="D1203">
        <f>'4 Demanda por hora'!M52</f>
        <v/>
      </c>
    </row>
    <row r="1204">
      <c r="A1204">
        <f>'4 Demanda por hora'!$A$52</f>
        <v/>
      </c>
      <c r="B1204">
        <f>'4 Demanda por hora'!$B$52</f>
        <v/>
      </c>
      <c r="C1204" t="n">
        <v>11</v>
      </c>
      <c r="D1204">
        <f>'4 Demanda por hora'!N52</f>
        <v/>
      </c>
    </row>
    <row r="1205">
      <c r="A1205">
        <f>'4 Demanda por hora'!$A$52</f>
        <v/>
      </c>
      <c r="B1205">
        <f>'4 Demanda por hora'!$B$52</f>
        <v/>
      </c>
      <c r="C1205" t="n">
        <v>12</v>
      </c>
      <c r="D1205">
        <f>'4 Demanda por hora'!O52</f>
        <v/>
      </c>
    </row>
    <row r="1206">
      <c r="A1206">
        <f>'4 Demanda por hora'!$A$52</f>
        <v/>
      </c>
      <c r="B1206">
        <f>'4 Demanda por hora'!$B$52</f>
        <v/>
      </c>
      <c r="C1206" t="n">
        <v>13</v>
      </c>
      <c r="D1206">
        <f>'4 Demanda por hora'!P52</f>
        <v/>
      </c>
    </row>
    <row r="1207">
      <c r="A1207">
        <f>'4 Demanda por hora'!$A$52</f>
        <v/>
      </c>
      <c r="B1207">
        <f>'4 Demanda por hora'!$B$52</f>
        <v/>
      </c>
      <c r="C1207" t="n">
        <v>14</v>
      </c>
      <c r="D1207">
        <f>'4 Demanda por hora'!Q52</f>
        <v/>
      </c>
    </row>
    <row r="1208">
      <c r="A1208">
        <f>'4 Demanda por hora'!$A$52</f>
        <v/>
      </c>
      <c r="B1208">
        <f>'4 Demanda por hora'!$B$52</f>
        <v/>
      </c>
      <c r="C1208" t="n">
        <v>15</v>
      </c>
      <c r="D1208">
        <f>'4 Demanda por hora'!R52</f>
        <v/>
      </c>
    </row>
    <row r="1209">
      <c r="A1209">
        <f>'4 Demanda por hora'!$A$52</f>
        <v/>
      </c>
      <c r="B1209">
        <f>'4 Demanda por hora'!$B$52</f>
        <v/>
      </c>
      <c r="C1209" t="n">
        <v>16</v>
      </c>
      <c r="D1209">
        <f>'4 Demanda por hora'!S52</f>
        <v/>
      </c>
    </row>
    <row r="1210">
      <c r="A1210">
        <f>'4 Demanda por hora'!$A$52</f>
        <v/>
      </c>
      <c r="B1210">
        <f>'4 Demanda por hora'!$B$52</f>
        <v/>
      </c>
      <c r="C1210" t="n">
        <v>17</v>
      </c>
      <c r="D1210">
        <f>'4 Demanda por hora'!T52</f>
        <v/>
      </c>
    </row>
    <row r="1211">
      <c r="A1211">
        <f>'4 Demanda por hora'!$A$52</f>
        <v/>
      </c>
      <c r="B1211">
        <f>'4 Demanda por hora'!$B$52</f>
        <v/>
      </c>
      <c r="C1211" t="n">
        <v>18</v>
      </c>
      <c r="D1211">
        <f>'4 Demanda por hora'!U52</f>
        <v/>
      </c>
    </row>
    <row r="1212">
      <c r="A1212">
        <f>'4 Demanda por hora'!$A$52</f>
        <v/>
      </c>
      <c r="B1212">
        <f>'4 Demanda por hora'!$B$52</f>
        <v/>
      </c>
      <c r="C1212" t="n">
        <v>19</v>
      </c>
      <c r="D1212">
        <f>'4 Demanda por hora'!V52</f>
        <v/>
      </c>
    </row>
    <row r="1213">
      <c r="A1213">
        <f>'4 Demanda por hora'!$A$52</f>
        <v/>
      </c>
      <c r="B1213">
        <f>'4 Demanda por hora'!$B$52</f>
        <v/>
      </c>
      <c r="C1213" t="n">
        <v>20</v>
      </c>
      <c r="D1213">
        <f>'4 Demanda por hora'!W52</f>
        <v/>
      </c>
    </row>
    <row r="1214">
      <c r="A1214">
        <f>'4 Demanda por hora'!$A$52</f>
        <v/>
      </c>
      <c r="B1214">
        <f>'4 Demanda por hora'!$B$52</f>
        <v/>
      </c>
      <c r="C1214" t="n">
        <v>21</v>
      </c>
      <c r="D1214">
        <f>'4 Demanda por hora'!X52</f>
        <v/>
      </c>
    </row>
    <row r="1215">
      <c r="A1215">
        <f>'4 Demanda por hora'!$A$52</f>
        <v/>
      </c>
      <c r="B1215">
        <f>'4 Demanda por hora'!$B$52</f>
        <v/>
      </c>
      <c r="C1215" t="n">
        <v>22</v>
      </c>
      <c r="D1215">
        <f>'4 Demanda por hora'!Y52</f>
        <v/>
      </c>
    </row>
    <row r="1216">
      <c r="A1216">
        <f>'4 Demanda por hora'!$A$52</f>
        <v/>
      </c>
      <c r="B1216">
        <f>'4 Demanda por hora'!$B$52</f>
        <v/>
      </c>
      <c r="C1216" t="n">
        <v>23</v>
      </c>
      <c r="D1216">
        <f>'4 Demanda por hora'!Z52</f>
        <v/>
      </c>
    </row>
    <row r="1217">
      <c r="A1217">
        <f>'4 Demanda por hora'!$A$53</f>
        <v/>
      </c>
      <c r="B1217">
        <f>'4 Demanda por hora'!$B$53</f>
        <v/>
      </c>
      <c r="C1217" t="n">
        <v>0</v>
      </c>
      <c r="D1217">
        <f>'4 Demanda por hora'!C53</f>
        <v/>
      </c>
    </row>
    <row r="1218">
      <c r="A1218">
        <f>'4 Demanda por hora'!$A$53</f>
        <v/>
      </c>
      <c r="B1218">
        <f>'4 Demanda por hora'!$B$53</f>
        <v/>
      </c>
      <c r="C1218" t="n">
        <v>1</v>
      </c>
      <c r="D1218">
        <f>'4 Demanda por hora'!D53</f>
        <v/>
      </c>
    </row>
    <row r="1219">
      <c r="A1219">
        <f>'4 Demanda por hora'!$A$53</f>
        <v/>
      </c>
      <c r="B1219">
        <f>'4 Demanda por hora'!$B$53</f>
        <v/>
      </c>
      <c r="C1219" t="n">
        <v>2</v>
      </c>
      <c r="D1219">
        <f>'4 Demanda por hora'!E53</f>
        <v/>
      </c>
    </row>
    <row r="1220">
      <c r="A1220">
        <f>'4 Demanda por hora'!$A$53</f>
        <v/>
      </c>
      <c r="B1220">
        <f>'4 Demanda por hora'!$B$53</f>
        <v/>
      </c>
      <c r="C1220" t="n">
        <v>3</v>
      </c>
      <c r="D1220">
        <f>'4 Demanda por hora'!F53</f>
        <v/>
      </c>
    </row>
    <row r="1221">
      <c r="A1221">
        <f>'4 Demanda por hora'!$A$53</f>
        <v/>
      </c>
      <c r="B1221">
        <f>'4 Demanda por hora'!$B$53</f>
        <v/>
      </c>
      <c r="C1221" t="n">
        <v>4</v>
      </c>
      <c r="D1221">
        <f>'4 Demanda por hora'!G53</f>
        <v/>
      </c>
    </row>
    <row r="1222">
      <c r="A1222">
        <f>'4 Demanda por hora'!$A$53</f>
        <v/>
      </c>
      <c r="B1222">
        <f>'4 Demanda por hora'!$B$53</f>
        <v/>
      </c>
      <c r="C1222" t="n">
        <v>5</v>
      </c>
      <c r="D1222">
        <f>'4 Demanda por hora'!H53</f>
        <v/>
      </c>
    </row>
    <row r="1223">
      <c r="A1223">
        <f>'4 Demanda por hora'!$A$53</f>
        <v/>
      </c>
      <c r="B1223">
        <f>'4 Demanda por hora'!$B$53</f>
        <v/>
      </c>
      <c r="C1223" t="n">
        <v>6</v>
      </c>
      <c r="D1223">
        <f>'4 Demanda por hora'!I53</f>
        <v/>
      </c>
    </row>
    <row r="1224">
      <c r="A1224">
        <f>'4 Demanda por hora'!$A$53</f>
        <v/>
      </c>
      <c r="B1224">
        <f>'4 Demanda por hora'!$B$53</f>
        <v/>
      </c>
      <c r="C1224" t="n">
        <v>7</v>
      </c>
      <c r="D1224">
        <f>'4 Demanda por hora'!J53</f>
        <v/>
      </c>
    </row>
    <row r="1225">
      <c r="A1225">
        <f>'4 Demanda por hora'!$A$53</f>
        <v/>
      </c>
      <c r="B1225">
        <f>'4 Demanda por hora'!$B$53</f>
        <v/>
      </c>
      <c r="C1225" t="n">
        <v>8</v>
      </c>
      <c r="D1225">
        <f>'4 Demanda por hora'!K53</f>
        <v/>
      </c>
    </row>
    <row r="1226">
      <c r="A1226">
        <f>'4 Demanda por hora'!$A$53</f>
        <v/>
      </c>
      <c r="B1226">
        <f>'4 Demanda por hora'!$B$53</f>
        <v/>
      </c>
      <c r="C1226" t="n">
        <v>9</v>
      </c>
      <c r="D1226">
        <f>'4 Demanda por hora'!L53</f>
        <v/>
      </c>
    </row>
    <row r="1227">
      <c r="A1227">
        <f>'4 Demanda por hora'!$A$53</f>
        <v/>
      </c>
      <c r="B1227">
        <f>'4 Demanda por hora'!$B$53</f>
        <v/>
      </c>
      <c r="C1227" t="n">
        <v>10</v>
      </c>
      <c r="D1227">
        <f>'4 Demanda por hora'!M53</f>
        <v/>
      </c>
    </row>
    <row r="1228">
      <c r="A1228">
        <f>'4 Demanda por hora'!$A$53</f>
        <v/>
      </c>
      <c r="B1228">
        <f>'4 Demanda por hora'!$B$53</f>
        <v/>
      </c>
      <c r="C1228" t="n">
        <v>11</v>
      </c>
      <c r="D1228">
        <f>'4 Demanda por hora'!N53</f>
        <v/>
      </c>
    </row>
    <row r="1229">
      <c r="A1229">
        <f>'4 Demanda por hora'!$A$53</f>
        <v/>
      </c>
      <c r="B1229">
        <f>'4 Demanda por hora'!$B$53</f>
        <v/>
      </c>
      <c r="C1229" t="n">
        <v>12</v>
      </c>
      <c r="D1229">
        <f>'4 Demanda por hora'!O53</f>
        <v/>
      </c>
    </row>
    <row r="1230">
      <c r="A1230">
        <f>'4 Demanda por hora'!$A$53</f>
        <v/>
      </c>
      <c r="B1230">
        <f>'4 Demanda por hora'!$B$53</f>
        <v/>
      </c>
      <c r="C1230" t="n">
        <v>13</v>
      </c>
      <c r="D1230">
        <f>'4 Demanda por hora'!P53</f>
        <v/>
      </c>
    </row>
    <row r="1231">
      <c r="A1231">
        <f>'4 Demanda por hora'!$A$53</f>
        <v/>
      </c>
      <c r="B1231">
        <f>'4 Demanda por hora'!$B$53</f>
        <v/>
      </c>
      <c r="C1231" t="n">
        <v>14</v>
      </c>
      <c r="D1231">
        <f>'4 Demanda por hora'!Q53</f>
        <v/>
      </c>
    </row>
    <row r="1232">
      <c r="A1232">
        <f>'4 Demanda por hora'!$A$53</f>
        <v/>
      </c>
      <c r="B1232">
        <f>'4 Demanda por hora'!$B$53</f>
        <v/>
      </c>
      <c r="C1232" t="n">
        <v>15</v>
      </c>
      <c r="D1232">
        <f>'4 Demanda por hora'!R53</f>
        <v/>
      </c>
    </row>
    <row r="1233">
      <c r="A1233">
        <f>'4 Demanda por hora'!$A$53</f>
        <v/>
      </c>
      <c r="B1233">
        <f>'4 Demanda por hora'!$B$53</f>
        <v/>
      </c>
      <c r="C1233" t="n">
        <v>16</v>
      </c>
      <c r="D1233">
        <f>'4 Demanda por hora'!S53</f>
        <v/>
      </c>
    </row>
    <row r="1234">
      <c r="A1234">
        <f>'4 Demanda por hora'!$A$53</f>
        <v/>
      </c>
      <c r="B1234">
        <f>'4 Demanda por hora'!$B$53</f>
        <v/>
      </c>
      <c r="C1234" t="n">
        <v>17</v>
      </c>
      <c r="D1234">
        <f>'4 Demanda por hora'!T53</f>
        <v/>
      </c>
    </row>
    <row r="1235">
      <c r="A1235">
        <f>'4 Demanda por hora'!$A$53</f>
        <v/>
      </c>
      <c r="B1235">
        <f>'4 Demanda por hora'!$B$53</f>
        <v/>
      </c>
      <c r="C1235" t="n">
        <v>18</v>
      </c>
      <c r="D1235">
        <f>'4 Demanda por hora'!U53</f>
        <v/>
      </c>
    </row>
    <row r="1236">
      <c r="A1236">
        <f>'4 Demanda por hora'!$A$53</f>
        <v/>
      </c>
      <c r="B1236">
        <f>'4 Demanda por hora'!$B$53</f>
        <v/>
      </c>
      <c r="C1236" t="n">
        <v>19</v>
      </c>
      <c r="D1236">
        <f>'4 Demanda por hora'!V53</f>
        <v/>
      </c>
    </row>
    <row r="1237">
      <c r="A1237">
        <f>'4 Demanda por hora'!$A$53</f>
        <v/>
      </c>
      <c r="B1237">
        <f>'4 Demanda por hora'!$B$53</f>
        <v/>
      </c>
      <c r="C1237" t="n">
        <v>20</v>
      </c>
      <c r="D1237">
        <f>'4 Demanda por hora'!W53</f>
        <v/>
      </c>
    </row>
    <row r="1238">
      <c r="A1238">
        <f>'4 Demanda por hora'!$A$53</f>
        <v/>
      </c>
      <c r="B1238">
        <f>'4 Demanda por hora'!$B$53</f>
        <v/>
      </c>
      <c r="C1238" t="n">
        <v>21</v>
      </c>
      <c r="D1238">
        <f>'4 Demanda por hora'!X53</f>
        <v/>
      </c>
    </row>
    <row r="1239">
      <c r="A1239">
        <f>'4 Demanda por hora'!$A$53</f>
        <v/>
      </c>
      <c r="B1239">
        <f>'4 Demanda por hora'!$B$53</f>
        <v/>
      </c>
      <c r="C1239" t="n">
        <v>22</v>
      </c>
      <c r="D1239">
        <f>'4 Demanda por hora'!Y53</f>
        <v/>
      </c>
    </row>
    <row r="1240">
      <c r="A1240">
        <f>'4 Demanda por hora'!$A$53</f>
        <v/>
      </c>
      <c r="B1240">
        <f>'4 Demanda por hora'!$B$53</f>
        <v/>
      </c>
      <c r="C1240" t="n">
        <v>23</v>
      </c>
      <c r="D1240">
        <f>'4 Demanda por hora'!Z53</f>
        <v/>
      </c>
    </row>
    <row r="1241">
      <c r="A1241">
        <f>'4 Demanda por hora'!$A$54</f>
        <v/>
      </c>
      <c r="B1241">
        <f>'4 Demanda por hora'!$B$54</f>
        <v/>
      </c>
      <c r="C1241" t="n">
        <v>0</v>
      </c>
      <c r="D1241">
        <f>'4 Demanda por hora'!C54</f>
        <v/>
      </c>
    </row>
    <row r="1242">
      <c r="A1242">
        <f>'4 Demanda por hora'!$A$54</f>
        <v/>
      </c>
      <c r="B1242">
        <f>'4 Demanda por hora'!$B$54</f>
        <v/>
      </c>
      <c r="C1242" t="n">
        <v>1</v>
      </c>
      <c r="D1242">
        <f>'4 Demanda por hora'!D54</f>
        <v/>
      </c>
    </row>
    <row r="1243">
      <c r="A1243">
        <f>'4 Demanda por hora'!$A$54</f>
        <v/>
      </c>
      <c r="B1243">
        <f>'4 Demanda por hora'!$B$54</f>
        <v/>
      </c>
      <c r="C1243" t="n">
        <v>2</v>
      </c>
      <c r="D1243">
        <f>'4 Demanda por hora'!E54</f>
        <v/>
      </c>
    </row>
    <row r="1244">
      <c r="A1244">
        <f>'4 Demanda por hora'!$A$54</f>
        <v/>
      </c>
      <c r="B1244">
        <f>'4 Demanda por hora'!$B$54</f>
        <v/>
      </c>
      <c r="C1244" t="n">
        <v>3</v>
      </c>
      <c r="D1244">
        <f>'4 Demanda por hora'!F54</f>
        <v/>
      </c>
    </row>
    <row r="1245">
      <c r="A1245">
        <f>'4 Demanda por hora'!$A$54</f>
        <v/>
      </c>
      <c r="B1245">
        <f>'4 Demanda por hora'!$B$54</f>
        <v/>
      </c>
      <c r="C1245" t="n">
        <v>4</v>
      </c>
      <c r="D1245">
        <f>'4 Demanda por hora'!G54</f>
        <v/>
      </c>
    </row>
    <row r="1246">
      <c r="A1246">
        <f>'4 Demanda por hora'!$A$54</f>
        <v/>
      </c>
      <c r="B1246">
        <f>'4 Demanda por hora'!$B$54</f>
        <v/>
      </c>
      <c r="C1246" t="n">
        <v>5</v>
      </c>
      <c r="D1246">
        <f>'4 Demanda por hora'!H54</f>
        <v/>
      </c>
    </row>
    <row r="1247">
      <c r="A1247">
        <f>'4 Demanda por hora'!$A$54</f>
        <v/>
      </c>
      <c r="B1247">
        <f>'4 Demanda por hora'!$B$54</f>
        <v/>
      </c>
      <c r="C1247" t="n">
        <v>6</v>
      </c>
      <c r="D1247">
        <f>'4 Demanda por hora'!I54</f>
        <v/>
      </c>
    </row>
    <row r="1248">
      <c r="A1248">
        <f>'4 Demanda por hora'!$A$54</f>
        <v/>
      </c>
      <c r="B1248">
        <f>'4 Demanda por hora'!$B$54</f>
        <v/>
      </c>
      <c r="C1248" t="n">
        <v>7</v>
      </c>
      <c r="D1248">
        <f>'4 Demanda por hora'!J54</f>
        <v/>
      </c>
    </row>
    <row r="1249">
      <c r="A1249">
        <f>'4 Demanda por hora'!$A$54</f>
        <v/>
      </c>
      <c r="B1249">
        <f>'4 Demanda por hora'!$B$54</f>
        <v/>
      </c>
      <c r="C1249" t="n">
        <v>8</v>
      </c>
      <c r="D1249">
        <f>'4 Demanda por hora'!K54</f>
        <v/>
      </c>
    </row>
    <row r="1250">
      <c r="A1250">
        <f>'4 Demanda por hora'!$A$54</f>
        <v/>
      </c>
      <c r="B1250">
        <f>'4 Demanda por hora'!$B$54</f>
        <v/>
      </c>
      <c r="C1250" t="n">
        <v>9</v>
      </c>
      <c r="D1250">
        <f>'4 Demanda por hora'!L54</f>
        <v/>
      </c>
    </row>
    <row r="1251">
      <c r="A1251">
        <f>'4 Demanda por hora'!$A$54</f>
        <v/>
      </c>
      <c r="B1251">
        <f>'4 Demanda por hora'!$B$54</f>
        <v/>
      </c>
      <c r="C1251" t="n">
        <v>10</v>
      </c>
      <c r="D1251">
        <f>'4 Demanda por hora'!M54</f>
        <v/>
      </c>
    </row>
    <row r="1252">
      <c r="A1252">
        <f>'4 Demanda por hora'!$A$54</f>
        <v/>
      </c>
      <c r="B1252">
        <f>'4 Demanda por hora'!$B$54</f>
        <v/>
      </c>
      <c r="C1252" t="n">
        <v>11</v>
      </c>
      <c r="D1252">
        <f>'4 Demanda por hora'!N54</f>
        <v/>
      </c>
    </row>
    <row r="1253">
      <c r="A1253">
        <f>'4 Demanda por hora'!$A$54</f>
        <v/>
      </c>
      <c r="B1253">
        <f>'4 Demanda por hora'!$B$54</f>
        <v/>
      </c>
      <c r="C1253" t="n">
        <v>12</v>
      </c>
      <c r="D1253">
        <f>'4 Demanda por hora'!O54</f>
        <v/>
      </c>
    </row>
    <row r="1254">
      <c r="A1254">
        <f>'4 Demanda por hora'!$A$54</f>
        <v/>
      </c>
      <c r="B1254">
        <f>'4 Demanda por hora'!$B$54</f>
        <v/>
      </c>
      <c r="C1254" t="n">
        <v>13</v>
      </c>
      <c r="D1254">
        <f>'4 Demanda por hora'!P54</f>
        <v/>
      </c>
    </row>
    <row r="1255">
      <c r="A1255">
        <f>'4 Demanda por hora'!$A$54</f>
        <v/>
      </c>
      <c r="B1255">
        <f>'4 Demanda por hora'!$B$54</f>
        <v/>
      </c>
      <c r="C1255" t="n">
        <v>14</v>
      </c>
      <c r="D1255">
        <f>'4 Demanda por hora'!Q54</f>
        <v/>
      </c>
    </row>
    <row r="1256">
      <c r="A1256">
        <f>'4 Demanda por hora'!$A$54</f>
        <v/>
      </c>
      <c r="B1256">
        <f>'4 Demanda por hora'!$B$54</f>
        <v/>
      </c>
      <c r="C1256" t="n">
        <v>15</v>
      </c>
      <c r="D1256">
        <f>'4 Demanda por hora'!R54</f>
        <v/>
      </c>
    </row>
    <row r="1257">
      <c r="A1257">
        <f>'4 Demanda por hora'!$A$54</f>
        <v/>
      </c>
      <c r="B1257">
        <f>'4 Demanda por hora'!$B$54</f>
        <v/>
      </c>
      <c r="C1257" t="n">
        <v>16</v>
      </c>
      <c r="D1257">
        <f>'4 Demanda por hora'!S54</f>
        <v/>
      </c>
    </row>
    <row r="1258">
      <c r="A1258">
        <f>'4 Demanda por hora'!$A$54</f>
        <v/>
      </c>
      <c r="B1258">
        <f>'4 Demanda por hora'!$B$54</f>
        <v/>
      </c>
      <c r="C1258" t="n">
        <v>17</v>
      </c>
      <c r="D1258">
        <f>'4 Demanda por hora'!T54</f>
        <v/>
      </c>
    </row>
    <row r="1259">
      <c r="A1259">
        <f>'4 Demanda por hora'!$A$54</f>
        <v/>
      </c>
      <c r="B1259">
        <f>'4 Demanda por hora'!$B$54</f>
        <v/>
      </c>
      <c r="C1259" t="n">
        <v>18</v>
      </c>
      <c r="D1259">
        <f>'4 Demanda por hora'!U54</f>
        <v/>
      </c>
    </row>
    <row r="1260">
      <c r="A1260">
        <f>'4 Demanda por hora'!$A$54</f>
        <v/>
      </c>
      <c r="B1260">
        <f>'4 Demanda por hora'!$B$54</f>
        <v/>
      </c>
      <c r="C1260" t="n">
        <v>19</v>
      </c>
      <c r="D1260">
        <f>'4 Demanda por hora'!V54</f>
        <v/>
      </c>
    </row>
    <row r="1261">
      <c r="A1261">
        <f>'4 Demanda por hora'!$A$54</f>
        <v/>
      </c>
      <c r="B1261">
        <f>'4 Demanda por hora'!$B$54</f>
        <v/>
      </c>
      <c r="C1261" t="n">
        <v>20</v>
      </c>
      <c r="D1261">
        <f>'4 Demanda por hora'!W54</f>
        <v/>
      </c>
    </row>
    <row r="1262">
      <c r="A1262">
        <f>'4 Demanda por hora'!$A$54</f>
        <v/>
      </c>
      <c r="B1262">
        <f>'4 Demanda por hora'!$B$54</f>
        <v/>
      </c>
      <c r="C1262" t="n">
        <v>21</v>
      </c>
      <c r="D1262">
        <f>'4 Demanda por hora'!X54</f>
        <v/>
      </c>
    </row>
    <row r="1263">
      <c r="A1263">
        <f>'4 Demanda por hora'!$A$54</f>
        <v/>
      </c>
      <c r="B1263">
        <f>'4 Demanda por hora'!$B$54</f>
        <v/>
      </c>
      <c r="C1263" t="n">
        <v>22</v>
      </c>
      <c r="D1263">
        <f>'4 Demanda por hora'!Y54</f>
        <v/>
      </c>
    </row>
    <row r="1264">
      <c r="A1264">
        <f>'4 Demanda por hora'!$A$54</f>
        <v/>
      </c>
      <c r="B1264">
        <f>'4 Demanda por hora'!$B$54</f>
        <v/>
      </c>
      <c r="C1264" t="n">
        <v>23</v>
      </c>
      <c r="D1264">
        <f>'4 Demanda por hora'!Z54</f>
        <v/>
      </c>
    </row>
    <row r="1265">
      <c r="A1265">
        <f>'4 Demanda por hora'!$A$55</f>
        <v/>
      </c>
      <c r="B1265">
        <f>'4 Demanda por hora'!$B$55</f>
        <v/>
      </c>
      <c r="C1265" t="n">
        <v>0</v>
      </c>
      <c r="D1265">
        <f>'4 Demanda por hora'!C55</f>
        <v/>
      </c>
    </row>
    <row r="1266">
      <c r="A1266">
        <f>'4 Demanda por hora'!$A$55</f>
        <v/>
      </c>
      <c r="B1266">
        <f>'4 Demanda por hora'!$B$55</f>
        <v/>
      </c>
      <c r="C1266" t="n">
        <v>1</v>
      </c>
      <c r="D1266">
        <f>'4 Demanda por hora'!D55</f>
        <v/>
      </c>
    </row>
    <row r="1267">
      <c r="A1267">
        <f>'4 Demanda por hora'!$A$55</f>
        <v/>
      </c>
      <c r="B1267">
        <f>'4 Demanda por hora'!$B$55</f>
        <v/>
      </c>
      <c r="C1267" t="n">
        <v>2</v>
      </c>
      <c r="D1267">
        <f>'4 Demanda por hora'!E55</f>
        <v/>
      </c>
    </row>
    <row r="1268">
      <c r="A1268">
        <f>'4 Demanda por hora'!$A$55</f>
        <v/>
      </c>
      <c r="B1268">
        <f>'4 Demanda por hora'!$B$55</f>
        <v/>
      </c>
      <c r="C1268" t="n">
        <v>3</v>
      </c>
      <c r="D1268">
        <f>'4 Demanda por hora'!F55</f>
        <v/>
      </c>
    </row>
    <row r="1269">
      <c r="A1269">
        <f>'4 Demanda por hora'!$A$55</f>
        <v/>
      </c>
      <c r="B1269">
        <f>'4 Demanda por hora'!$B$55</f>
        <v/>
      </c>
      <c r="C1269" t="n">
        <v>4</v>
      </c>
      <c r="D1269">
        <f>'4 Demanda por hora'!G55</f>
        <v/>
      </c>
    </row>
    <row r="1270">
      <c r="A1270">
        <f>'4 Demanda por hora'!$A$55</f>
        <v/>
      </c>
      <c r="B1270">
        <f>'4 Demanda por hora'!$B$55</f>
        <v/>
      </c>
      <c r="C1270" t="n">
        <v>5</v>
      </c>
      <c r="D1270">
        <f>'4 Demanda por hora'!H55</f>
        <v/>
      </c>
    </row>
    <row r="1271">
      <c r="A1271">
        <f>'4 Demanda por hora'!$A$55</f>
        <v/>
      </c>
      <c r="B1271">
        <f>'4 Demanda por hora'!$B$55</f>
        <v/>
      </c>
      <c r="C1271" t="n">
        <v>6</v>
      </c>
      <c r="D1271">
        <f>'4 Demanda por hora'!I55</f>
        <v/>
      </c>
    </row>
    <row r="1272">
      <c r="A1272">
        <f>'4 Demanda por hora'!$A$55</f>
        <v/>
      </c>
      <c r="B1272">
        <f>'4 Demanda por hora'!$B$55</f>
        <v/>
      </c>
      <c r="C1272" t="n">
        <v>7</v>
      </c>
      <c r="D1272">
        <f>'4 Demanda por hora'!J55</f>
        <v/>
      </c>
    </row>
    <row r="1273">
      <c r="A1273">
        <f>'4 Demanda por hora'!$A$55</f>
        <v/>
      </c>
      <c r="B1273">
        <f>'4 Demanda por hora'!$B$55</f>
        <v/>
      </c>
      <c r="C1273" t="n">
        <v>8</v>
      </c>
      <c r="D1273">
        <f>'4 Demanda por hora'!K55</f>
        <v/>
      </c>
    </row>
    <row r="1274">
      <c r="A1274">
        <f>'4 Demanda por hora'!$A$55</f>
        <v/>
      </c>
      <c r="B1274">
        <f>'4 Demanda por hora'!$B$55</f>
        <v/>
      </c>
      <c r="C1274" t="n">
        <v>9</v>
      </c>
      <c r="D1274">
        <f>'4 Demanda por hora'!L55</f>
        <v/>
      </c>
    </row>
    <row r="1275">
      <c r="A1275">
        <f>'4 Demanda por hora'!$A$55</f>
        <v/>
      </c>
      <c r="B1275">
        <f>'4 Demanda por hora'!$B$55</f>
        <v/>
      </c>
      <c r="C1275" t="n">
        <v>10</v>
      </c>
      <c r="D1275">
        <f>'4 Demanda por hora'!M55</f>
        <v/>
      </c>
    </row>
    <row r="1276">
      <c r="A1276">
        <f>'4 Demanda por hora'!$A$55</f>
        <v/>
      </c>
      <c r="B1276">
        <f>'4 Demanda por hora'!$B$55</f>
        <v/>
      </c>
      <c r="C1276" t="n">
        <v>11</v>
      </c>
      <c r="D1276">
        <f>'4 Demanda por hora'!N55</f>
        <v/>
      </c>
    </row>
    <row r="1277">
      <c r="A1277">
        <f>'4 Demanda por hora'!$A$55</f>
        <v/>
      </c>
      <c r="B1277">
        <f>'4 Demanda por hora'!$B$55</f>
        <v/>
      </c>
      <c r="C1277" t="n">
        <v>12</v>
      </c>
      <c r="D1277">
        <f>'4 Demanda por hora'!O55</f>
        <v/>
      </c>
    </row>
    <row r="1278">
      <c r="A1278">
        <f>'4 Demanda por hora'!$A$55</f>
        <v/>
      </c>
      <c r="B1278">
        <f>'4 Demanda por hora'!$B$55</f>
        <v/>
      </c>
      <c r="C1278" t="n">
        <v>13</v>
      </c>
      <c r="D1278">
        <f>'4 Demanda por hora'!P55</f>
        <v/>
      </c>
    </row>
    <row r="1279">
      <c r="A1279">
        <f>'4 Demanda por hora'!$A$55</f>
        <v/>
      </c>
      <c r="B1279">
        <f>'4 Demanda por hora'!$B$55</f>
        <v/>
      </c>
      <c r="C1279" t="n">
        <v>14</v>
      </c>
      <c r="D1279">
        <f>'4 Demanda por hora'!Q55</f>
        <v/>
      </c>
    </row>
    <row r="1280">
      <c r="A1280">
        <f>'4 Demanda por hora'!$A$55</f>
        <v/>
      </c>
      <c r="B1280">
        <f>'4 Demanda por hora'!$B$55</f>
        <v/>
      </c>
      <c r="C1280" t="n">
        <v>15</v>
      </c>
      <c r="D1280">
        <f>'4 Demanda por hora'!R55</f>
        <v/>
      </c>
    </row>
    <row r="1281">
      <c r="A1281">
        <f>'4 Demanda por hora'!$A$55</f>
        <v/>
      </c>
      <c r="B1281">
        <f>'4 Demanda por hora'!$B$55</f>
        <v/>
      </c>
      <c r="C1281" t="n">
        <v>16</v>
      </c>
      <c r="D1281">
        <f>'4 Demanda por hora'!S55</f>
        <v/>
      </c>
    </row>
    <row r="1282">
      <c r="A1282">
        <f>'4 Demanda por hora'!$A$55</f>
        <v/>
      </c>
      <c r="B1282">
        <f>'4 Demanda por hora'!$B$55</f>
        <v/>
      </c>
      <c r="C1282" t="n">
        <v>17</v>
      </c>
      <c r="D1282">
        <f>'4 Demanda por hora'!T55</f>
        <v/>
      </c>
    </row>
    <row r="1283">
      <c r="A1283">
        <f>'4 Demanda por hora'!$A$55</f>
        <v/>
      </c>
      <c r="B1283">
        <f>'4 Demanda por hora'!$B$55</f>
        <v/>
      </c>
      <c r="C1283" t="n">
        <v>18</v>
      </c>
      <c r="D1283">
        <f>'4 Demanda por hora'!U55</f>
        <v/>
      </c>
    </row>
    <row r="1284">
      <c r="A1284">
        <f>'4 Demanda por hora'!$A$55</f>
        <v/>
      </c>
      <c r="B1284">
        <f>'4 Demanda por hora'!$B$55</f>
        <v/>
      </c>
      <c r="C1284" t="n">
        <v>19</v>
      </c>
      <c r="D1284">
        <f>'4 Demanda por hora'!V55</f>
        <v/>
      </c>
    </row>
    <row r="1285">
      <c r="A1285">
        <f>'4 Demanda por hora'!$A$55</f>
        <v/>
      </c>
      <c r="B1285">
        <f>'4 Demanda por hora'!$B$55</f>
        <v/>
      </c>
      <c r="C1285" t="n">
        <v>20</v>
      </c>
      <c r="D1285">
        <f>'4 Demanda por hora'!W55</f>
        <v/>
      </c>
    </row>
    <row r="1286">
      <c r="A1286">
        <f>'4 Demanda por hora'!$A$55</f>
        <v/>
      </c>
      <c r="B1286">
        <f>'4 Demanda por hora'!$B$55</f>
        <v/>
      </c>
      <c r="C1286" t="n">
        <v>21</v>
      </c>
      <c r="D1286">
        <f>'4 Demanda por hora'!X55</f>
        <v/>
      </c>
    </row>
    <row r="1287">
      <c r="A1287">
        <f>'4 Demanda por hora'!$A$55</f>
        <v/>
      </c>
      <c r="B1287">
        <f>'4 Demanda por hora'!$B$55</f>
        <v/>
      </c>
      <c r="C1287" t="n">
        <v>22</v>
      </c>
      <c r="D1287">
        <f>'4 Demanda por hora'!Y55</f>
        <v/>
      </c>
    </row>
    <row r="1288">
      <c r="A1288">
        <f>'4 Demanda por hora'!$A$55</f>
        <v/>
      </c>
      <c r="B1288">
        <f>'4 Demanda por hora'!$B$55</f>
        <v/>
      </c>
      <c r="C1288" t="n">
        <v>23</v>
      </c>
      <c r="D1288">
        <f>'4 Demanda por hora'!Z55</f>
        <v/>
      </c>
    </row>
    <row r="1289">
      <c r="A1289">
        <f>'4 Demanda por hora'!$A$56</f>
        <v/>
      </c>
      <c r="B1289">
        <f>'4 Demanda por hora'!$B$56</f>
        <v/>
      </c>
      <c r="C1289" t="n">
        <v>0</v>
      </c>
      <c r="D1289">
        <f>'4 Demanda por hora'!C56</f>
        <v/>
      </c>
    </row>
    <row r="1290">
      <c r="A1290">
        <f>'4 Demanda por hora'!$A$56</f>
        <v/>
      </c>
      <c r="B1290">
        <f>'4 Demanda por hora'!$B$56</f>
        <v/>
      </c>
      <c r="C1290" t="n">
        <v>1</v>
      </c>
      <c r="D1290">
        <f>'4 Demanda por hora'!D56</f>
        <v/>
      </c>
    </row>
    <row r="1291">
      <c r="A1291">
        <f>'4 Demanda por hora'!$A$56</f>
        <v/>
      </c>
      <c r="B1291">
        <f>'4 Demanda por hora'!$B$56</f>
        <v/>
      </c>
      <c r="C1291" t="n">
        <v>2</v>
      </c>
      <c r="D1291">
        <f>'4 Demanda por hora'!E56</f>
        <v/>
      </c>
    </row>
    <row r="1292">
      <c r="A1292">
        <f>'4 Demanda por hora'!$A$56</f>
        <v/>
      </c>
      <c r="B1292">
        <f>'4 Demanda por hora'!$B$56</f>
        <v/>
      </c>
      <c r="C1292" t="n">
        <v>3</v>
      </c>
      <c r="D1292">
        <f>'4 Demanda por hora'!F56</f>
        <v/>
      </c>
    </row>
    <row r="1293">
      <c r="A1293">
        <f>'4 Demanda por hora'!$A$56</f>
        <v/>
      </c>
      <c r="B1293">
        <f>'4 Demanda por hora'!$B$56</f>
        <v/>
      </c>
      <c r="C1293" t="n">
        <v>4</v>
      </c>
      <c r="D1293">
        <f>'4 Demanda por hora'!G56</f>
        <v/>
      </c>
    </row>
    <row r="1294">
      <c r="A1294">
        <f>'4 Demanda por hora'!$A$56</f>
        <v/>
      </c>
      <c r="B1294">
        <f>'4 Demanda por hora'!$B$56</f>
        <v/>
      </c>
      <c r="C1294" t="n">
        <v>5</v>
      </c>
      <c r="D1294">
        <f>'4 Demanda por hora'!H56</f>
        <v/>
      </c>
    </row>
    <row r="1295">
      <c r="A1295">
        <f>'4 Demanda por hora'!$A$56</f>
        <v/>
      </c>
      <c r="B1295">
        <f>'4 Demanda por hora'!$B$56</f>
        <v/>
      </c>
      <c r="C1295" t="n">
        <v>6</v>
      </c>
      <c r="D1295">
        <f>'4 Demanda por hora'!I56</f>
        <v/>
      </c>
    </row>
    <row r="1296">
      <c r="A1296">
        <f>'4 Demanda por hora'!$A$56</f>
        <v/>
      </c>
      <c r="B1296">
        <f>'4 Demanda por hora'!$B$56</f>
        <v/>
      </c>
      <c r="C1296" t="n">
        <v>7</v>
      </c>
      <c r="D1296">
        <f>'4 Demanda por hora'!J56</f>
        <v/>
      </c>
    </row>
    <row r="1297">
      <c r="A1297">
        <f>'4 Demanda por hora'!$A$56</f>
        <v/>
      </c>
      <c r="B1297">
        <f>'4 Demanda por hora'!$B$56</f>
        <v/>
      </c>
      <c r="C1297" t="n">
        <v>8</v>
      </c>
      <c r="D1297">
        <f>'4 Demanda por hora'!K56</f>
        <v/>
      </c>
    </row>
    <row r="1298">
      <c r="A1298">
        <f>'4 Demanda por hora'!$A$56</f>
        <v/>
      </c>
      <c r="B1298">
        <f>'4 Demanda por hora'!$B$56</f>
        <v/>
      </c>
      <c r="C1298" t="n">
        <v>9</v>
      </c>
      <c r="D1298">
        <f>'4 Demanda por hora'!L56</f>
        <v/>
      </c>
    </row>
    <row r="1299">
      <c r="A1299">
        <f>'4 Demanda por hora'!$A$56</f>
        <v/>
      </c>
      <c r="B1299">
        <f>'4 Demanda por hora'!$B$56</f>
        <v/>
      </c>
      <c r="C1299" t="n">
        <v>10</v>
      </c>
      <c r="D1299">
        <f>'4 Demanda por hora'!M56</f>
        <v/>
      </c>
    </row>
    <row r="1300">
      <c r="A1300">
        <f>'4 Demanda por hora'!$A$56</f>
        <v/>
      </c>
      <c r="B1300">
        <f>'4 Demanda por hora'!$B$56</f>
        <v/>
      </c>
      <c r="C1300" t="n">
        <v>11</v>
      </c>
      <c r="D1300">
        <f>'4 Demanda por hora'!N56</f>
        <v/>
      </c>
    </row>
    <row r="1301">
      <c r="A1301">
        <f>'4 Demanda por hora'!$A$56</f>
        <v/>
      </c>
      <c r="B1301">
        <f>'4 Demanda por hora'!$B$56</f>
        <v/>
      </c>
      <c r="C1301" t="n">
        <v>12</v>
      </c>
      <c r="D1301">
        <f>'4 Demanda por hora'!O56</f>
        <v/>
      </c>
    </row>
    <row r="1302">
      <c r="A1302">
        <f>'4 Demanda por hora'!$A$56</f>
        <v/>
      </c>
      <c r="B1302">
        <f>'4 Demanda por hora'!$B$56</f>
        <v/>
      </c>
      <c r="C1302" t="n">
        <v>13</v>
      </c>
      <c r="D1302">
        <f>'4 Demanda por hora'!P56</f>
        <v/>
      </c>
    </row>
    <row r="1303">
      <c r="A1303">
        <f>'4 Demanda por hora'!$A$56</f>
        <v/>
      </c>
      <c r="B1303">
        <f>'4 Demanda por hora'!$B$56</f>
        <v/>
      </c>
      <c r="C1303" t="n">
        <v>14</v>
      </c>
      <c r="D1303">
        <f>'4 Demanda por hora'!Q56</f>
        <v/>
      </c>
    </row>
    <row r="1304">
      <c r="A1304">
        <f>'4 Demanda por hora'!$A$56</f>
        <v/>
      </c>
      <c r="B1304">
        <f>'4 Demanda por hora'!$B$56</f>
        <v/>
      </c>
      <c r="C1304" t="n">
        <v>15</v>
      </c>
      <c r="D1304">
        <f>'4 Demanda por hora'!R56</f>
        <v/>
      </c>
    </row>
    <row r="1305">
      <c r="A1305">
        <f>'4 Demanda por hora'!$A$56</f>
        <v/>
      </c>
      <c r="B1305">
        <f>'4 Demanda por hora'!$B$56</f>
        <v/>
      </c>
      <c r="C1305" t="n">
        <v>16</v>
      </c>
      <c r="D1305">
        <f>'4 Demanda por hora'!S56</f>
        <v/>
      </c>
    </row>
    <row r="1306">
      <c r="A1306">
        <f>'4 Demanda por hora'!$A$56</f>
        <v/>
      </c>
      <c r="B1306">
        <f>'4 Demanda por hora'!$B$56</f>
        <v/>
      </c>
      <c r="C1306" t="n">
        <v>17</v>
      </c>
      <c r="D1306">
        <f>'4 Demanda por hora'!T56</f>
        <v/>
      </c>
    </row>
    <row r="1307">
      <c r="A1307">
        <f>'4 Demanda por hora'!$A$56</f>
        <v/>
      </c>
      <c r="B1307">
        <f>'4 Demanda por hora'!$B$56</f>
        <v/>
      </c>
      <c r="C1307" t="n">
        <v>18</v>
      </c>
      <c r="D1307">
        <f>'4 Demanda por hora'!U56</f>
        <v/>
      </c>
    </row>
    <row r="1308">
      <c r="A1308">
        <f>'4 Demanda por hora'!$A$56</f>
        <v/>
      </c>
      <c r="B1308">
        <f>'4 Demanda por hora'!$B$56</f>
        <v/>
      </c>
      <c r="C1308" t="n">
        <v>19</v>
      </c>
      <c r="D1308">
        <f>'4 Demanda por hora'!V56</f>
        <v/>
      </c>
    </row>
    <row r="1309">
      <c r="A1309">
        <f>'4 Demanda por hora'!$A$56</f>
        <v/>
      </c>
      <c r="B1309">
        <f>'4 Demanda por hora'!$B$56</f>
        <v/>
      </c>
      <c r="C1309" t="n">
        <v>20</v>
      </c>
      <c r="D1309">
        <f>'4 Demanda por hora'!W56</f>
        <v/>
      </c>
    </row>
    <row r="1310">
      <c r="A1310">
        <f>'4 Demanda por hora'!$A$56</f>
        <v/>
      </c>
      <c r="B1310">
        <f>'4 Demanda por hora'!$B$56</f>
        <v/>
      </c>
      <c r="C1310" t="n">
        <v>21</v>
      </c>
      <c r="D1310">
        <f>'4 Demanda por hora'!X56</f>
        <v/>
      </c>
    </row>
    <row r="1311">
      <c r="A1311">
        <f>'4 Demanda por hora'!$A$56</f>
        <v/>
      </c>
      <c r="B1311">
        <f>'4 Demanda por hora'!$B$56</f>
        <v/>
      </c>
      <c r="C1311" t="n">
        <v>22</v>
      </c>
      <c r="D1311">
        <f>'4 Demanda por hora'!Y56</f>
        <v/>
      </c>
    </row>
    <row r="1312">
      <c r="A1312">
        <f>'4 Demanda por hora'!$A$56</f>
        <v/>
      </c>
      <c r="B1312">
        <f>'4 Demanda por hora'!$B$56</f>
        <v/>
      </c>
      <c r="C1312" t="n">
        <v>23</v>
      </c>
      <c r="D1312">
        <f>'4 Demanda por hora'!Z56</f>
        <v/>
      </c>
    </row>
    <row r="1313">
      <c r="A1313">
        <f>'4 Demanda por hora'!$A$57</f>
        <v/>
      </c>
      <c r="B1313">
        <f>'4 Demanda por hora'!$B$57</f>
        <v/>
      </c>
      <c r="C1313" t="n">
        <v>0</v>
      </c>
      <c r="D1313">
        <f>'4 Demanda por hora'!C57</f>
        <v/>
      </c>
    </row>
    <row r="1314">
      <c r="A1314">
        <f>'4 Demanda por hora'!$A$57</f>
        <v/>
      </c>
      <c r="B1314">
        <f>'4 Demanda por hora'!$B$57</f>
        <v/>
      </c>
      <c r="C1314" t="n">
        <v>1</v>
      </c>
      <c r="D1314">
        <f>'4 Demanda por hora'!D57</f>
        <v/>
      </c>
    </row>
    <row r="1315">
      <c r="A1315">
        <f>'4 Demanda por hora'!$A$57</f>
        <v/>
      </c>
      <c r="B1315">
        <f>'4 Demanda por hora'!$B$57</f>
        <v/>
      </c>
      <c r="C1315" t="n">
        <v>2</v>
      </c>
      <c r="D1315">
        <f>'4 Demanda por hora'!E57</f>
        <v/>
      </c>
    </row>
    <row r="1316">
      <c r="A1316">
        <f>'4 Demanda por hora'!$A$57</f>
        <v/>
      </c>
      <c r="B1316">
        <f>'4 Demanda por hora'!$B$57</f>
        <v/>
      </c>
      <c r="C1316" t="n">
        <v>3</v>
      </c>
      <c r="D1316">
        <f>'4 Demanda por hora'!F57</f>
        <v/>
      </c>
    </row>
    <row r="1317">
      <c r="A1317">
        <f>'4 Demanda por hora'!$A$57</f>
        <v/>
      </c>
      <c r="B1317">
        <f>'4 Demanda por hora'!$B$57</f>
        <v/>
      </c>
      <c r="C1317" t="n">
        <v>4</v>
      </c>
      <c r="D1317">
        <f>'4 Demanda por hora'!G57</f>
        <v/>
      </c>
    </row>
    <row r="1318">
      <c r="A1318">
        <f>'4 Demanda por hora'!$A$57</f>
        <v/>
      </c>
      <c r="B1318">
        <f>'4 Demanda por hora'!$B$57</f>
        <v/>
      </c>
      <c r="C1318" t="n">
        <v>5</v>
      </c>
      <c r="D1318">
        <f>'4 Demanda por hora'!H57</f>
        <v/>
      </c>
    </row>
    <row r="1319">
      <c r="A1319">
        <f>'4 Demanda por hora'!$A$57</f>
        <v/>
      </c>
      <c r="B1319">
        <f>'4 Demanda por hora'!$B$57</f>
        <v/>
      </c>
      <c r="C1319" t="n">
        <v>6</v>
      </c>
      <c r="D1319">
        <f>'4 Demanda por hora'!I57</f>
        <v/>
      </c>
    </row>
    <row r="1320">
      <c r="A1320">
        <f>'4 Demanda por hora'!$A$57</f>
        <v/>
      </c>
      <c r="B1320">
        <f>'4 Demanda por hora'!$B$57</f>
        <v/>
      </c>
      <c r="C1320" t="n">
        <v>7</v>
      </c>
      <c r="D1320">
        <f>'4 Demanda por hora'!J57</f>
        <v/>
      </c>
    </row>
    <row r="1321">
      <c r="A1321">
        <f>'4 Demanda por hora'!$A$57</f>
        <v/>
      </c>
      <c r="B1321">
        <f>'4 Demanda por hora'!$B$57</f>
        <v/>
      </c>
      <c r="C1321" t="n">
        <v>8</v>
      </c>
      <c r="D1321">
        <f>'4 Demanda por hora'!K57</f>
        <v/>
      </c>
    </row>
    <row r="1322">
      <c r="A1322">
        <f>'4 Demanda por hora'!$A$57</f>
        <v/>
      </c>
      <c r="B1322">
        <f>'4 Demanda por hora'!$B$57</f>
        <v/>
      </c>
      <c r="C1322" t="n">
        <v>9</v>
      </c>
      <c r="D1322">
        <f>'4 Demanda por hora'!L57</f>
        <v/>
      </c>
    </row>
    <row r="1323">
      <c r="A1323">
        <f>'4 Demanda por hora'!$A$57</f>
        <v/>
      </c>
      <c r="B1323">
        <f>'4 Demanda por hora'!$B$57</f>
        <v/>
      </c>
      <c r="C1323" t="n">
        <v>10</v>
      </c>
      <c r="D1323">
        <f>'4 Demanda por hora'!M57</f>
        <v/>
      </c>
    </row>
    <row r="1324">
      <c r="A1324">
        <f>'4 Demanda por hora'!$A$57</f>
        <v/>
      </c>
      <c r="B1324">
        <f>'4 Demanda por hora'!$B$57</f>
        <v/>
      </c>
      <c r="C1324" t="n">
        <v>11</v>
      </c>
      <c r="D1324">
        <f>'4 Demanda por hora'!N57</f>
        <v/>
      </c>
    </row>
    <row r="1325">
      <c r="A1325">
        <f>'4 Demanda por hora'!$A$57</f>
        <v/>
      </c>
      <c r="B1325">
        <f>'4 Demanda por hora'!$B$57</f>
        <v/>
      </c>
      <c r="C1325" t="n">
        <v>12</v>
      </c>
      <c r="D1325">
        <f>'4 Demanda por hora'!O57</f>
        <v/>
      </c>
    </row>
    <row r="1326">
      <c r="A1326">
        <f>'4 Demanda por hora'!$A$57</f>
        <v/>
      </c>
      <c r="B1326">
        <f>'4 Demanda por hora'!$B$57</f>
        <v/>
      </c>
      <c r="C1326" t="n">
        <v>13</v>
      </c>
      <c r="D1326">
        <f>'4 Demanda por hora'!P57</f>
        <v/>
      </c>
    </row>
    <row r="1327">
      <c r="A1327">
        <f>'4 Demanda por hora'!$A$57</f>
        <v/>
      </c>
      <c r="B1327">
        <f>'4 Demanda por hora'!$B$57</f>
        <v/>
      </c>
      <c r="C1327" t="n">
        <v>14</v>
      </c>
      <c r="D1327">
        <f>'4 Demanda por hora'!Q57</f>
        <v/>
      </c>
    </row>
    <row r="1328">
      <c r="A1328">
        <f>'4 Demanda por hora'!$A$57</f>
        <v/>
      </c>
      <c r="B1328">
        <f>'4 Demanda por hora'!$B$57</f>
        <v/>
      </c>
      <c r="C1328" t="n">
        <v>15</v>
      </c>
      <c r="D1328">
        <f>'4 Demanda por hora'!R57</f>
        <v/>
      </c>
    </row>
    <row r="1329">
      <c r="A1329">
        <f>'4 Demanda por hora'!$A$57</f>
        <v/>
      </c>
      <c r="B1329">
        <f>'4 Demanda por hora'!$B$57</f>
        <v/>
      </c>
      <c r="C1329" t="n">
        <v>16</v>
      </c>
      <c r="D1329">
        <f>'4 Demanda por hora'!S57</f>
        <v/>
      </c>
    </row>
    <row r="1330">
      <c r="A1330">
        <f>'4 Demanda por hora'!$A$57</f>
        <v/>
      </c>
      <c r="B1330">
        <f>'4 Demanda por hora'!$B$57</f>
        <v/>
      </c>
      <c r="C1330" t="n">
        <v>17</v>
      </c>
      <c r="D1330">
        <f>'4 Demanda por hora'!T57</f>
        <v/>
      </c>
    </row>
    <row r="1331">
      <c r="A1331">
        <f>'4 Demanda por hora'!$A$57</f>
        <v/>
      </c>
      <c r="B1331">
        <f>'4 Demanda por hora'!$B$57</f>
        <v/>
      </c>
      <c r="C1331" t="n">
        <v>18</v>
      </c>
      <c r="D1331">
        <f>'4 Demanda por hora'!U57</f>
        <v/>
      </c>
    </row>
    <row r="1332">
      <c r="A1332">
        <f>'4 Demanda por hora'!$A$57</f>
        <v/>
      </c>
      <c r="B1332">
        <f>'4 Demanda por hora'!$B$57</f>
        <v/>
      </c>
      <c r="C1332" t="n">
        <v>19</v>
      </c>
      <c r="D1332">
        <f>'4 Demanda por hora'!V57</f>
        <v/>
      </c>
    </row>
    <row r="1333">
      <c r="A1333">
        <f>'4 Demanda por hora'!$A$57</f>
        <v/>
      </c>
      <c r="B1333">
        <f>'4 Demanda por hora'!$B$57</f>
        <v/>
      </c>
      <c r="C1333" t="n">
        <v>20</v>
      </c>
      <c r="D1333">
        <f>'4 Demanda por hora'!W57</f>
        <v/>
      </c>
    </row>
    <row r="1334">
      <c r="A1334">
        <f>'4 Demanda por hora'!$A$57</f>
        <v/>
      </c>
      <c r="B1334">
        <f>'4 Demanda por hora'!$B$57</f>
        <v/>
      </c>
      <c r="C1334" t="n">
        <v>21</v>
      </c>
      <c r="D1334">
        <f>'4 Demanda por hora'!X57</f>
        <v/>
      </c>
    </row>
    <row r="1335">
      <c r="A1335">
        <f>'4 Demanda por hora'!$A$57</f>
        <v/>
      </c>
      <c r="B1335">
        <f>'4 Demanda por hora'!$B$57</f>
        <v/>
      </c>
      <c r="C1335" t="n">
        <v>22</v>
      </c>
      <c r="D1335">
        <f>'4 Demanda por hora'!Y57</f>
        <v/>
      </c>
    </row>
    <row r="1336">
      <c r="A1336">
        <f>'4 Demanda por hora'!$A$57</f>
        <v/>
      </c>
      <c r="B1336">
        <f>'4 Demanda por hora'!$B$57</f>
        <v/>
      </c>
      <c r="C1336" t="n">
        <v>23</v>
      </c>
      <c r="D1336">
        <f>'4 Demanda por hora'!Z57</f>
        <v/>
      </c>
    </row>
    <row r="1337">
      <c r="A1337">
        <f>'4 Demanda por hora'!$A$58</f>
        <v/>
      </c>
      <c r="B1337">
        <f>'4 Demanda por hora'!$B$58</f>
        <v/>
      </c>
      <c r="C1337" t="n">
        <v>0</v>
      </c>
      <c r="D1337">
        <f>'4 Demanda por hora'!C58</f>
        <v/>
      </c>
    </row>
    <row r="1338">
      <c r="A1338">
        <f>'4 Demanda por hora'!$A$58</f>
        <v/>
      </c>
      <c r="B1338">
        <f>'4 Demanda por hora'!$B$58</f>
        <v/>
      </c>
      <c r="C1338" t="n">
        <v>1</v>
      </c>
      <c r="D1338">
        <f>'4 Demanda por hora'!D58</f>
        <v/>
      </c>
    </row>
    <row r="1339">
      <c r="A1339">
        <f>'4 Demanda por hora'!$A$58</f>
        <v/>
      </c>
      <c r="B1339">
        <f>'4 Demanda por hora'!$B$58</f>
        <v/>
      </c>
      <c r="C1339" t="n">
        <v>2</v>
      </c>
      <c r="D1339">
        <f>'4 Demanda por hora'!E58</f>
        <v/>
      </c>
    </row>
    <row r="1340">
      <c r="A1340">
        <f>'4 Demanda por hora'!$A$58</f>
        <v/>
      </c>
      <c r="B1340">
        <f>'4 Demanda por hora'!$B$58</f>
        <v/>
      </c>
      <c r="C1340" t="n">
        <v>3</v>
      </c>
      <c r="D1340">
        <f>'4 Demanda por hora'!F58</f>
        <v/>
      </c>
    </row>
    <row r="1341">
      <c r="A1341">
        <f>'4 Demanda por hora'!$A$58</f>
        <v/>
      </c>
      <c r="B1341">
        <f>'4 Demanda por hora'!$B$58</f>
        <v/>
      </c>
      <c r="C1341" t="n">
        <v>4</v>
      </c>
      <c r="D1341">
        <f>'4 Demanda por hora'!G58</f>
        <v/>
      </c>
    </row>
    <row r="1342">
      <c r="A1342">
        <f>'4 Demanda por hora'!$A$58</f>
        <v/>
      </c>
      <c r="B1342">
        <f>'4 Demanda por hora'!$B$58</f>
        <v/>
      </c>
      <c r="C1342" t="n">
        <v>5</v>
      </c>
      <c r="D1342">
        <f>'4 Demanda por hora'!H58</f>
        <v/>
      </c>
    </row>
    <row r="1343">
      <c r="A1343">
        <f>'4 Demanda por hora'!$A$58</f>
        <v/>
      </c>
      <c r="B1343">
        <f>'4 Demanda por hora'!$B$58</f>
        <v/>
      </c>
      <c r="C1343" t="n">
        <v>6</v>
      </c>
      <c r="D1343">
        <f>'4 Demanda por hora'!I58</f>
        <v/>
      </c>
    </row>
    <row r="1344">
      <c r="A1344">
        <f>'4 Demanda por hora'!$A$58</f>
        <v/>
      </c>
      <c r="B1344">
        <f>'4 Demanda por hora'!$B$58</f>
        <v/>
      </c>
      <c r="C1344" t="n">
        <v>7</v>
      </c>
      <c r="D1344">
        <f>'4 Demanda por hora'!J58</f>
        <v/>
      </c>
    </row>
    <row r="1345">
      <c r="A1345">
        <f>'4 Demanda por hora'!$A$58</f>
        <v/>
      </c>
      <c r="B1345">
        <f>'4 Demanda por hora'!$B$58</f>
        <v/>
      </c>
      <c r="C1345" t="n">
        <v>8</v>
      </c>
      <c r="D1345">
        <f>'4 Demanda por hora'!K58</f>
        <v/>
      </c>
    </row>
    <row r="1346">
      <c r="A1346">
        <f>'4 Demanda por hora'!$A$58</f>
        <v/>
      </c>
      <c r="B1346">
        <f>'4 Demanda por hora'!$B$58</f>
        <v/>
      </c>
      <c r="C1346" t="n">
        <v>9</v>
      </c>
      <c r="D1346">
        <f>'4 Demanda por hora'!L58</f>
        <v/>
      </c>
    </row>
    <row r="1347">
      <c r="A1347">
        <f>'4 Demanda por hora'!$A$58</f>
        <v/>
      </c>
      <c r="B1347">
        <f>'4 Demanda por hora'!$B$58</f>
        <v/>
      </c>
      <c r="C1347" t="n">
        <v>10</v>
      </c>
      <c r="D1347">
        <f>'4 Demanda por hora'!M58</f>
        <v/>
      </c>
    </row>
    <row r="1348">
      <c r="A1348">
        <f>'4 Demanda por hora'!$A$58</f>
        <v/>
      </c>
      <c r="B1348">
        <f>'4 Demanda por hora'!$B$58</f>
        <v/>
      </c>
      <c r="C1348" t="n">
        <v>11</v>
      </c>
      <c r="D1348">
        <f>'4 Demanda por hora'!N58</f>
        <v/>
      </c>
    </row>
    <row r="1349">
      <c r="A1349">
        <f>'4 Demanda por hora'!$A$58</f>
        <v/>
      </c>
      <c r="B1349">
        <f>'4 Demanda por hora'!$B$58</f>
        <v/>
      </c>
      <c r="C1349" t="n">
        <v>12</v>
      </c>
      <c r="D1349">
        <f>'4 Demanda por hora'!O58</f>
        <v/>
      </c>
    </row>
    <row r="1350">
      <c r="A1350">
        <f>'4 Demanda por hora'!$A$58</f>
        <v/>
      </c>
      <c r="B1350">
        <f>'4 Demanda por hora'!$B$58</f>
        <v/>
      </c>
      <c r="C1350" t="n">
        <v>13</v>
      </c>
      <c r="D1350">
        <f>'4 Demanda por hora'!P58</f>
        <v/>
      </c>
    </row>
    <row r="1351">
      <c r="A1351">
        <f>'4 Demanda por hora'!$A$58</f>
        <v/>
      </c>
      <c r="B1351">
        <f>'4 Demanda por hora'!$B$58</f>
        <v/>
      </c>
      <c r="C1351" t="n">
        <v>14</v>
      </c>
      <c r="D1351">
        <f>'4 Demanda por hora'!Q58</f>
        <v/>
      </c>
    </row>
    <row r="1352">
      <c r="A1352">
        <f>'4 Demanda por hora'!$A$58</f>
        <v/>
      </c>
      <c r="B1352">
        <f>'4 Demanda por hora'!$B$58</f>
        <v/>
      </c>
      <c r="C1352" t="n">
        <v>15</v>
      </c>
      <c r="D1352">
        <f>'4 Demanda por hora'!R58</f>
        <v/>
      </c>
    </row>
    <row r="1353">
      <c r="A1353">
        <f>'4 Demanda por hora'!$A$58</f>
        <v/>
      </c>
      <c r="B1353">
        <f>'4 Demanda por hora'!$B$58</f>
        <v/>
      </c>
      <c r="C1353" t="n">
        <v>16</v>
      </c>
      <c r="D1353">
        <f>'4 Demanda por hora'!S58</f>
        <v/>
      </c>
    </row>
    <row r="1354">
      <c r="A1354">
        <f>'4 Demanda por hora'!$A$58</f>
        <v/>
      </c>
      <c r="B1354">
        <f>'4 Demanda por hora'!$B$58</f>
        <v/>
      </c>
      <c r="C1354" t="n">
        <v>17</v>
      </c>
      <c r="D1354">
        <f>'4 Demanda por hora'!T58</f>
        <v/>
      </c>
    </row>
    <row r="1355">
      <c r="A1355">
        <f>'4 Demanda por hora'!$A$58</f>
        <v/>
      </c>
      <c r="B1355">
        <f>'4 Demanda por hora'!$B$58</f>
        <v/>
      </c>
      <c r="C1355" t="n">
        <v>18</v>
      </c>
      <c r="D1355">
        <f>'4 Demanda por hora'!U58</f>
        <v/>
      </c>
    </row>
    <row r="1356">
      <c r="A1356">
        <f>'4 Demanda por hora'!$A$58</f>
        <v/>
      </c>
      <c r="B1356">
        <f>'4 Demanda por hora'!$B$58</f>
        <v/>
      </c>
      <c r="C1356" t="n">
        <v>19</v>
      </c>
      <c r="D1356">
        <f>'4 Demanda por hora'!V58</f>
        <v/>
      </c>
    </row>
    <row r="1357">
      <c r="A1357">
        <f>'4 Demanda por hora'!$A$58</f>
        <v/>
      </c>
      <c r="B1357">
        <f>'4 Demanda por hora'!$B$58</f>
        <v/>
      </c>
      <c r="C1357" t="n">
        <v>20</v>
      </c>
      <c r="D1357">
        <f>'4 Demanda por hora'!W58</f>
        <v/>
      </c>
    </row>
    <row r="1358">
      <c r="A1358">
        <f>'4 Demanda por hora'!$A$58</f>
        <v/>
      </c>
      <c r="B1358">
        <f>'4 Demanda por hora'!$B$58</f>
        <v/>
      </c>
      <c r="C1358" t="n">
        <v>21</v>
      </c>
      <c r="D1358">
        <f>'4 Demanda por hora'!X58</f>
        <v/>
      </c>
    </row>
    <row r="1359">
      <c r="A1359">
        <f>'4 Demanda por hora'!$A$58</f>
        <v/>
      </c>
      <c r="B1359">
        <f>'4 Demanda por hora'!$B$58</f>
        <v/>
      </c>
      <c r="C1359" t="n">
        <v>22</v>
      </c>
      <c r="D1359">
        <f>'4 Demanda por hora'!Y58</f>
        <v/>
      </c>
    </row>
    <row r="1360">
      <c r="A1360">
        <f>'4 Demanda por hora'!$A$58</f>
        <v/>
      </c>
      <c r="B1360">
        <f>'4 Demanda por hora'!$B$58</f>
        <v/>
      </c>
      <c r="C1360" t="n">
        <v>23</v>
      </c>
      <c r="D1360">
        <f>'4 Demanda por hora'!Z58</f>
        <v/>
      </c>
    </row>
    <row r="1361">
      <c r="A1361">
        <f>'4 Demanda por hora'!$A$59</f>
        <v/>
      </c>
      <c r="B1361">
        <f>'4 Demanda por hora'!$B$59</f>
        <v/>
      </c>
      <c r="C1361" t="n">
        <v>0</v>
      </c>
      <c r="D1361">
        <f>'4 Demanda por hora'!C59</f>
        <v/>
      </c>
    </row>
    <row r="1362">
      <c r="A1362">
        <f>'4 Demanda por hora'!$A$59</f>
        <v/>
      </c>
      <c r="B1362">
        <f>'4 Demanda por hora'!$B$59</f>
        <v/>
      </c>
      <c r="C1362" t="n">
        <v>1</v>
      </c>
      <c r="D1362">
        <f>'4 Demanda por hora'!D59</f>
        <v/>
      </c>
    </row>
    <row r="1363">
      <c r="A1363">
        <f>'4 Demanda por hora'!$A$59</f>
        <v/>
      </c>
      <c r="B1363">
        <f>'4 Demanda por hora'!$B$59</f>
        <v/>
      </c>
      <c r="C1363" t="n">
        <v>2</v>
      </c>
      <c r="D1363">
        <f>'4 Demanda por hora'!E59</f>
        <v/>
      </c>
    </row>
    <row r="1364">
      <c r="A1364">
        <f>'4 Demanda por hora'!$A$59</f>
        <v/>
      </c>
      <c r="B1364">
        <f>'4 Demanda por hora'!$B$59</f>
        <v/>
      </c>
      <c r="C1364" t="n">
        <v>3</v>
      </c>
      <c r="D1364">
        <f>'4 Demanda por hora'!F59</f>
        <v/>
      </c>
    </row>
    <row r="1365">
      <c r="A1365">
        <f>'4 Demanda por hora'!$A$59</f>
        <v/>
      </c>
      <c r="B1365">
        <f>'4 Demanda por hora'!$B$59</f>
        <v/>
      </c>
      <c r="C1365" t="n">
        <v>4</v>
      </c>
      <c r="D1365">
        <f>'4 Demanda por hora'!G59</f>
        <v/>
      </c>
    </row>
    <row r="1366">
      <c r="A1366">
        <f>'4 Demanda por hora'!$A$59</f>
        <v/>
      </c>
      <c r="B1366">
        <f>'4 Demanda por hora'!$B$59</f>
        <v/>
      </c>
      <c r="C1366" t="n">
        <v>5</v>
      </c>
      <c r="D1366">
        <f>'4 Demanda por hora'!H59</f>
        <v/>
      </c>
    </row>
    <row r="1367">
      <c r="A1367">
        <f>'4 Demanda por hora'!$A$59</f>
        <v/>
      </c>
      <c r="B1367">
        <f>'4 Demanda por hora'!$B$59</f>
        <v/>
      </c>
      <c r="C1367" t="n">
        <v>6</v>
      </c>
      <c r="D1367">
        <f>'4 Demanda por hora'!I59</f>
        <v/>
      </c>
    </row>
    <row r="1368">
      <c r="A1368">
        <f>'4 Demanda por hora'!$A$59</f>
        <v/>
      </c>
      <c r="B1368">
        <f>'4 Demanda por hora'!$B$59</f>
        <v/>
      </c>
      <c r="C1368" t="n">
        <v>7</v>
      </c>
      <c r="D1368">
        <f>'4 Demanda por hora'!J59</f>
        <v/>
      </c>
    </row>
    <row r="1369">
      <c r="A1369">
        <f>'4 Demanda por hora'!$A$59</f>
        <v/>
      </c>
      <c r="B1369">
        <f>'4 Demanda por hora'!$B$59</f>
        <v/>
      </c>
      <c r="C1369" t="n">
        <v>8</v>
      </c>
      <c r="D1369">
        <f>'4 Demanda por hora'!K59</f>
        <v/>
      </c>
    </row>
    <row r="1370">
      <c r="A1370">
        <f>'4 Demanda por hora'!$A$59</f>
        <v/>
      </c>
      <c r="B1370">
        <f>'4 Demanda por hora'!$B$59</f>
        <v/>
      </c>
      <c r="C1370" t="n">
        <v>9</v>
      </c>
      <c r="D1370">
        <f>'4 Demanda por hora'!L59</f>
        <v/>
      </c>
    </row>
    <row r="1371">
      <c r="A1371">
        <f>'4 Demanda por hora'!$A$59</f>
        <v/>
      </c>
      <c r="B1371">
        <f>'4 Demanda por hora'!$B$59</f>
        <v/>
      </c>
      <c r="C1371" t="n">
        <v>10</v>
      </c>
      <c r="D1371">
        <f>'4 Demanda por hora'!M59</f>
        <v/>
      </c>
    </row>
    <row r="1372">
      <c r="A1372">
        <f>'4 Demanda por hora'!$A$59</f>
        <v/>
      </c>
      <c r="B1372">
        <f>'4 Demanda por hora'!$B$59</f>
        <v/>
      </c>
      <c r="C1372" t="n">
        <v>11</v>
      </c>
      <c r="D1372">
        <f>'4 Demanda por hora'!N59</f>
        <v/>
      </c>
    </row>
    <row r="1373">
      <c r="A1373">
        <f>'4 Demanda por hora'!$A$59</f>
        <v/>
      </c>
      <c r="B1373">
        <f>'4 Demanda por hora'!$B$59</f>
        <v/>
      </c>
      <c r="C1373" t="n">
        <v>12</v>
      </c>
      <c r="D1373">
        <f>'4 Demanda por hora'!O59</f>
        <v/>
      </c>
    </row>
    <row r="1374">
      <c r="A1374">
        <f>'4 Demanda por hora'!$A$59</f>
        <v/>
      </c>
      <c r="B1374">
        <f>'4 Demanda por hora'!$B$59</f>
        <v/>
      </c>
      <c r="C1374" t="n">
        <v>13</v>
      </c>
      <c r="D1374">
        <f>'4 Demanda por hora'!P59</f>
        <v/>
      </c>
    </row>
    <row r="1375">
      <c r="A1375">
        <f>'4 Demanda por hora'!$A$59</f>
        <v/>
      </c>
      <c r="B1375">
        <f>'4 Demanda por hora'!$B$59</f>
        <v/>
      </c>
      <c r="C1375" t="n">
        <v>14</v>
      </c>
      <c r="D1375">
        <f>'4 Demanda por hora'!Q59</f>
        <v/>
      </c>
    </row>
    <row r="1376">
      <c r="A1376">
        <f>'4 Demanda por hora'!$A$59</f>
        <v/>
      </c>
      <c r="B1376">
        <f>'4 Demanda por hora'!$B$59</f>
        <v/>
      </c>
      <c r="C1376" t="n">
        <v>15</v>
      </c>
      <c r="D1376">
        <f>'4 Demanda por hora'!R59</f>
        <v/>
      </c>
    </row>
    <row r="1377">
      <c r="A1377">
        <f>'4 Demanda por hora'!$A$59</f>
        <v/>
      </c>
      <c r="B1377">
        <f>'4 Demanda por hora'!$B$59</f>
        <v/>
      </c>
      <c r="C1377" t="n">
        <v>16</v>
      </c>
      <c r="D1377">
        <f>'4 Demanda por hora'!S59</f>
        <v/>
      </c>
    </row>
    <row r="1378">
      <c r="A1378">
        <f>'4 Demanda por hora'!$A$59</f>
        <v/>
      </c>
      <c r="B1378">
        <f>'4 Demanda por hora'!$B$59</f>
        <v/>
      </c>
      <c r="C1378" t="n">
        <v>17</v>
      </c>
      <c r="D1378">
        <f>'4 Demanda por hora'!T59</f>
        <v/>
      </c>
    </row>
    <row r="1379">
      <c r="A1379">
        <f>'4 Demanda por hora'!$A$59</f>
        <v/>
      </c>
      <c r="B1379">
        <f>'4 Demanda por hora'!$B$59</f>
        <v/>
      </c>
      <c r="C1379" t="n">
        <v>18</v>
      </c>
      <c r="D1379">
        <f>'4 Demanda por hora'!U59</f>
        <v/>
      </c>
    </row>
    <row r="1380">
      <c r="A1380">
        <f>'4 Demanda por hora'!$A$59</f>
        <v/>
      </c>
      <c r="B1380">
        <f>'4 Demanda por hora'!$B$59</f>
        <v/>
      </c>
      <c r="C1380" t="n">
        <v>19</v>
      </c>
      <c r="D1380">
        <f>'4 Demanda por hora'!V59</f>
        <v/>
      </c>
    </row>
    <row r="1381">
      <c r="A1381">
        <f>'4 Demanda por hora'!$A$59</f>
        <v/>
      </c>
      <c r="B1381">
        <f>'4 Demanda por hora'!$B$59</f>
        <v/>
      </c>
      <c r="C1381" t="n">
        <v>20</v>
      </c>
      <c r="D1381">
        <f>'4 Demanda por hora'!W59</f>
        <v/>
      </c>
    </row>
    <row r="1382">
      <c r="A1382">
        <f>'4 Demanda por hora'!$A$59</f>
        <v/>
      </c>
      <c r="B1382">
        <f>'4 Demanda por hora'!$B$59</f>
        <v/>
      </c>
      <c r="C1382" t="n">
        <v>21</v>
      </c>
      <c r="D1382">
        <f>'4 Demanda por hora'!X59</f>
        <v/>
      </c>
    </row>
    <row r="1383">
      <c r="A1383">
        <f>'4 Demanda por hora'!$A$59</f>
        <v/>
      </c>
      <c r="B1383">
        <f>'4 Demanda por hora'!$B$59</f>
        <v/>
      </c>
      <c r="C1383" t="n">
        <v>22</v>
      </c>
      <c r="D1383">
        <f>'4 Demanda por hora'!Y59</f>
        <v/>
      </c>
    </row>
    <row r="1384">
      <c r="A1384">
        <f>'4 Demanda por hora'!$A$59</f>
        <v/>
      </c>
      <c r="B1384">
        <f>'4 Demanda por hora'!$B$59</f>
        <v/>
      </c>
      <c r="C1384" t="n">
        <v>23</v>
      </c>
      <c r="D1384">
        <f>'4 Demanda por hora'!Z59</f>
        <v/>
      </c>
    </row>
    <row r="1385">
      <c r="A1385">
        <f>'4 Demanda por hora'!$A$60</f>
        <v/>
      </c>
      <c r="B1385">
        <f>'4 Demanda por hora'!$B$60</f>
        <v/>
      </c>
      <c r="C1385" t="n">
        <v>0</v>
      </c>
      <c r="D1385">
        <f>'4 Demanda por hora'!C60</f>
        <v/>
      </c>
    </row>
    <row r="1386">
      <c r="A1386">
        <f>'4 Demanda por hora'!$A$60</f>
        <v/>
      </c>
      <c r="B1386">
        <f>'4 Demanda por hora'!$B$60</f>
        <v/>
      </c>
      <c r="C1386" t="n">
        <v>1</v>
      </c>
      <c r="D1386">
        <f>'4 Demanda por hora'!D60</f>
        <v/>
      </c>
    </row>
    <row r="1387">
      <c r="A1387">
        <f>'4 Demanda por hora'!$A$60</f>
        <v/>
      </c>
      <c r="B1387">
        <f>'4 Demanda por hora'!$B$60</f>
        <v/>
      </c>
      <c r="C1387" t="n">
        <v>2</v>
      </c>
      <c r="D1387">
        <f>'4 Demanda por hora'!E60</f>
        <v/>
      </c>
    </row>
    <row r="1388">
      <c r="A1388">
        <f>'4 Demanda por hora'!$A$60</f>
        <v/>
      </c>
      <c r="B1388">
        <f>'4 Demanda por hora'!$B$60</f>
        <v/>
      </c>
      <c r="C1388" t="n">
        <v>3</v>
      </c>
      <c r="D1388">
        <f>'4 Demanda por hora'!F60</f>
        <v/>
      </c>
    </row>
    <row r="1389">
      <c r="A1389">
        <f>'4 Demanda por hora'!$A$60</f>
        <v/>
      </c>
      <c r="B1389">
        <f>'4 Demanda por hora'!$B$60</f>
        <v/>
      </c>
      <c r="C1389" t="n">
        <v>4</v>
      </c>
      <c r="D1389">
        <f>'4 Demanda por hora'!G60</f>
        <v/>
      </c>
    </row>
    <row r="1390">
      <c r="A1390">
        <f>'4 Demanda por hora'!$A$60</f>
        <v/>
      </c>
      <c r="B1390">
        <f>'4 Demanda por hora'!$B$60</f>
        <v/>
      </c>
      <c r="C1390" t="n">
        <v>5</v>
      </c>
      <c r="D1390">
        <f>'4 Demanda por hora'!H60</f>
        <v/>
      </c>
    </row>
    <row r="1391">
      <c r="A1391">
        <f>'4 Demanda por hora'!$A$60</f>
        <v/>
      </c>
      <c r="B1391">
        <f>'4 Demanda por hora'!$B$60</f>
        <v/>
      </c>
      <c r="C1391" t="n">
        <v>6</v>
      </c>
      <c r="D1391">
        <f>'4 Demanda por hora'!I60</f>
        <v/>
      </c>
    </row>
    <row r="1392">
      <c r="A1392">
        <f>'4 Demanda por hora'!$A$60</f>
        <v/>
      </c>
      <c r="B1392">
        <f>'4 Demanda por hora'!$B$60</f>
        <v/>
      </c>
      <c r="C1392" t="n">
        <v>7</v>
      </c>
      <c r="D1392">
        <f>'4 Demanda por hora'!J60</f>
        <v/>
      </c>
    </row>
    <row r="1393">
      <c r="A1393">
        <f>'4 Demanda por hora'!$A$60</f>
        <v/>
      </c>
      <c r="B1393">
        <f>'4 Demanda por hora'!$B$60</f>
        <v/>
      </c>
      <c r="C1393" t="n">
        <v>8</v>
      </c>
      <c r="D1393">
        <f>'4 Demanda por hora'!K60</f>
        <v/>
      </c>
    </row>
    <row r="1394">
      <c r="A1394">
        <f>'4 Demanda por hora'!$A$60</f>
        <v/>
      </c>
      <c r="B1394">
        <f>'4 Demanda por hora'!$B$60</f>
        <v/>
      </c>
      <c r="C1394" t="n">
        <v>9</v>
      </c>
      <c r="D1394">
        <f>'4 Demanda por hora'!L60</f>
        <v/>
      </c>
    </row>
    <row r="1395">
      <c r="A1395">
        <f>'4 Demanda por hora'!$A$60</f>
        <v/>
      </c>
      <c r="B1395">
        <f>'4 Demanda por hora'!$B$60</f>
        <v/>
      </c>
      <c r="C1395" t="n">
        <v>10</v>
      </c>
      <c r="D1395">
        <f>'4 Demanda por hora'!M60</f>
        <v/>
      </c>
    </row>
    <row r="1396">
      <c r="A1396">
        <f>'4 Demanda por hora'!$A$60</f>
        <v/>
      </c>
      <c r="B1396">
        <f>'4 Demanda por hora'!$B$60</f>
        <v/>
      </c>
      <c r="C1396" t="n">
        <v>11</v>
      </c>
      <c r="D1396">
        <f>'4 Demanda por hora'!N60</f>
        <v/>
      </c>
    </row>
    <row r="1397">
      <c r="A1397">
        <f>'4 Demanda por hora'!$A$60</f>
        <v/>
      </c>
      <c r="B1397">
        <f>'4 Demanda por hora'!$B$60</f>
        <v/>
      </c>
      <c r="C1397" t="n">
        <v>12</v>
      </c>
      <c r="D1397">
        <f>'4 Demanda por hora'!O60</f>
        <v/>
      </c>
    </row>
    <row r="1398">
      <c r="A1398">
        <f>'4 Demanda por hora'!$A$60</f>
        <v/>
      </c>
      <c r="B1398">
        <f>'4 Demanda por hora'!$B$60</f>
        <v/>
      </c>
      <c r="C1398" t="n">
        <v>13</v>
      </c>
      <c r="D1398">
        <f>'4 Demanda por hora'!P60</f>
        <v/>
      </c>
    </row>
    <row r="1399">
      <c r="A1399">
        <f>'4 Demanda por hora'!$A$60</f>
        <v/>
      </c>
      <c r="B1399">
        <f>'4 Demanda por hora'!$B$60</f>
        <v/>
      </c>
      <c r="C1399" t="n">
        <v>14</v>
      </c>
      <c r="D1399">
        <f>'4 Demanda por hora'!Q60</f>
        <v/>
      </c>
    </row>
    <row r="1400">
      <c r="A1400">
        <f>'4 Demanda por hora'!$A$60</f>
        <v/>
      </c>
      <c r="B1400">
        <f>'4 Demanda por hora'!$B$60</f>
        <v/>
      </c>
      <c r="C1400" t="n">
        <v>15</v>
      </c>
      <c r="D1400">
        <f>'4 Demanda por hora'!R60</f>
        <v/>
      </c>
    </row>
    <row r="1401">
      <c r="A1401">
        <f>'4 Demanda por hora'!$A$60</f>
        <v/>
      </c>
      <c r="B1401">
        <f>'4 Demanda por hora'!$B$60</f>
        <v/>
      </c>
      <c r="C1401" t="n">
        <v>16</v>
      </c>
      <c r="D1401">
        <f>'4 Demanda por hora'!S60</f>
        <v/>
      </c>
    </row>
    <row r="1402">
      <c r="A1402">
        <f>'4 Demanda por hora'!$A$60</f>
        <v/>
      </c>
      <c r="B1402">
        <f>'4 Demanda por hora'!$B$60</f>
        <v/>
      </c>
      <c r="C1402" t="n">
        <v>17</v>
      </c>
      <c r="D1402">
        <f>'4 Demanda por hora'!T60</f>
        <v/>
      </c>
    </row>
    <row r="1403">
      <c r="A1403">
        <f>'4 Demanda por hora'!$A$60</f>
        <v/>
      </c>
      <c r="B1403">
        <f>'4 Demanda por hora'!$B$60</f>
        <v/>
      </c>
      <c r="C1403" t="n">
        <v>18</v>
      </c>
      <c r="D1403">
        <f>'4 Demanda por hora'!U60</f>
        <v/>
      </c>
    </row>
    <row r="1404">
      <c r="A1404">
        <f>'4 Demanda por hora'!$A$60</f>
        <v/>
      </c>
      <c r="B1404">
        <f>'4 Demanda por hora'!$B$60</f>
        <v/>
      </c>
      <c r="C1404" t="n">
        <v>19</v>
      </c>
      <c r="D1404">
        <f>'4 Demanda por hora'!V60</f>
        <v/>
      </c>
    </row>
    <row r="1405">
      <c r="A1405">
        <f>'4 Demanda por hora'!$A$60</f>
        <v/>
      </c>
      <c r="B1405">
        <f>'4 Demanda por hora'!$B$60</f>
        <v/>
      </c>
      <c r="C1405" t="n">
        <v>20</v>
      </c>
      <c r="D1405">
        <f>'4 Demanda por hora'!W60</f>
        <v/>
      </c>
    </row>
    <row r="1406">
      <c r="A1406">
        <f>'4 Demanda por hora'!$A$60</f>
        <v/>
      </c>
      <c r="B1406">
        <f>'4 Demanda por hora'!$B$60</f>
        <v/>
      </c>
      <c r="C1406" t="n">
        <v>21</v>
      </c>
      <c r="D1406">
        <f>'4 Demanda por hora'!X60</f>
        <v/>
      </c>
    </row>
    <row r="1407">
      <c r="A1407">
        <f>'4 Demanda por hora'!$A$60</f>
        <v/>
      </c>
      <c r="B1407">
        <f>'4 Demanda por hora'!$B$60</f>
        <v/>
      </c>
      <c r="C1407" t="n">
        <v>22</v>
      </c>
      <c r="D1407">
        <f>'4 Demanda por hora'!Y60</f>
        <v/>
      </c>
    </row>
    <row r="1408">
      <c r="A1408">
        <f>'4 Demanda por hora'!$A$60</f>
        <v/>
      </c>
      <c r="B1408">
        <f>'4 Demanda por hora'!$B$60</f>
        <v/>
      </c>
      <c r="C1408" t="n">
        <v>23</v>
      </c>
      <c r="D1408">
        <f>'4 Demanda por hora'!Z60</f>
        <v/>
      </c>
    </row>
    <row r="1409">
      <c r="A1409">
        <f>'4 Demanda por hora'!$A$61</f>
        <v/>
      </c>
      <c r="B1409">
        <f>'4 Demanda por hora'!$B$61</f>
        <v/>
      </c>
      <c r="C1409" t="n">
        <v>0</v>
      </c>
      <c r="D1409">
        <f>'4 Demanda por hora'!C61</f>
        <v/>
      </c>
    </row>
    <row r="1410">
      <c r="A1410">
        <f>'4 Demanda por hora'!$A$61</f>
        <v/>
      </c>
      <c r="B1410">
        <f>'4 Demanda por hora'!$B$61</f>
        <v/>
      </c>
      <c r="C1410" t="n">
        <v>1</v>
      </c>
      <c r="D1410">
        <f>'4 Demanda por hora'!D61</f>
        <v/>
      </c>
    </row>
    <row r="1411">
      <c r="A1411">
        <f>'4 Demanda por hora'!$A$61</f>
        <v/>
      </c>
      <c r="B1411">
        <f>'4 Demanda por hora'!$B$61</f>
        <v/>
      </c>
      <c r="C1411" t="n">
        <v>2</v>
      </c>
      <c r="D1411">
        <f>'4 Demanda por hora'!E61</f>
        <v/>
      </c>
    </row>
    <row r="1412">
      <c r="A1412">
        <f>'4 Demanda por hora'!$A$61</f>
        <v/>
      </c>
      <c r="B1412">
        <f>'4 Demanda por hora'!$B$61</f>
        <v/>
      </c>
      <c r="C1412" t="n">
        <v>3</v>
      </c>
      <c r="D1412">
        <f>'4 Demanda por hora'!F61</f>
        <v/>
      </c>
    </row>
    <row r="1413">
      <c r="A1413">
        <f>'4 Demanda por hora'!$A$61</f>
        <v/>
      </c>
      <c r="B1413">
        <f>'4 Demanda por hora'!$B$61</f>
        <v/>
      </c>
      <c r="C1413" t="n">
        <v>4</v>
      </c>
      <c r="D1413">
        <f>'4 Demanda por hora'!G61</f>
        <v/>
      </c>
    </row>
    <row r="1414">
      <c r="A1414">
        <f>'4 Demanda por hora'!$A$61</f>
        <v/>
      </c>
      <c r="B1414">
        <f>'4 Demanda por hora'!$B$61</f>
        <v/>
      </c>
      <c r="C1414" t="n">
        <v>5</v>
      </c>
      <c r="D1414">
        <f>'4 Demanda por hora'!H61</f>
        <v/>
      </c>
    </row>
    <row r="1415">
      <c r="A1415">
        <f>'4 Demanda por hora'!$A$61</f>
        <v/>
      </c>
      <c r="B1415">
        <f>'4 Demanda por hora'!$B$61</f>
        <v/>
      </c>
      <c r="C1415" t="n">
        <v>6</v>
      </c>
      <c r="D1415">
        <f>'4 Demanda por hora'!I61</f>
        <v/>
      </c>
    </row>
    <row r="1416">
      <c r="A1416">
        <f>'4 Demanda por hora'!$A$61</f>
        <v/>
      </c>
      <c r="B1416">
        <f>'4 Demanda por hora'!$B$61</f>
        <v/>
      </c>
      <c r="C1416" t="n">
        <v>7</v>
      </c>
      <c r="D1416">
        <f>'4 Demanda por hora'!J61</f>
        <v/>
      </c>
    </row>
    <row r="1417">
      <c r="A1417">
        <f>'4 Demanda por hora'!$A$61</f>
        <v/>
      </c>
      <c r="B1417">
        <f>'4 Demanda por hora'!$B$61</f>
        <v/>
      </c>
      <c r="C1417" t="n">
        <v>8</v>
      </c>
      <c r="D1417">
        <f>'4 Demanda por hora'!K61</f>
        <v/>
      </c>
    </row>
    <row r="1418">
      <c r="A1418">
        <f>'4 Demanda por hora'!$A$61</f>
        <v/>
      </c>
      <c r="B1418">
        <f>'4 Demanda por hora'!$B$61</f>
        <v/>
      </c>
      <c r="C1418" t="n">
        <v>9</v>
      </c>
      <c r="D1418">
        <f>'4 Demanda por hora'!L61</f>
        <v/>
      </c>
    </row>
    <row r="1419">
      <c r="A1419">
        <f>'4 Demanda por hora'!$A$61</f>
        <v/>
      </c>
      <c r="B1419">
        <f>'4 Demanda por hora'!$B$61</f>
        <v/>
      </c>
      <c r="C1419" t="n">
        <v>10</v>
      </c>
      <c r="D1419">
        <f>'4 Demanda por hora'!M61</f>
        <v/>
      </c>
    </row>
    <row r="1420">
      <c r="A1420">
        <f>'4 Demanda por hora'!$A$61</f>
        <v/>
      </c>
      <c r="B1420">
        <f>'4 Demanda por hora'!$B$61</f>
        <v/>
      </c>
      <c r="C1420" t="n">
        <v>11</v>
      </c>
      <c r="D1420">
        <f>'4 Demanda por hora'!N61</f>
        <v/>
      </c>
    </row>
    <row r="1421">
      <c r="A1421">
        <f>'4 Demanda por hora'!$A$61</f>
        <v/>
      </c>
      <c r="B1421">
        <f>'4 Demanda por hora'!$B$61</f>
        <v/>
      </c>
      <c r="C1421" t="n">
        <v>12</v>
      </c>
      <c r="D1421">
        <f>'4 Demanda por hora'!O61</f>
        <v/>
      </c>
    </row>
    <row r="1422">
      <c r="A1422">
        <f>'4 Demanda por hora'!$A$61</f>
        <v/>
      </c>
      <c r="B1422">
        <f>'4 Demanda por hora'!$B$61</f>
        <v/>
      </c>
      <c r="C1422" t="n">
        <v>13</v>
      </c>
      <c r="D1422">
        <f>'4 Demanda por hora'!P61</f>
        <v/>
      </c>
    </row>
    <row r="1423">
      <c r="A1423">
        <f>'4 Demanda por hora'!$A$61</f>
        <v/>
      </c>
      <c r="B1423">
        <f>'4 Demanda por hora'!$B$61</f>
        <v/>
      </c>
      <c r="C1423" t="n">
        <v>14</v>
      </c>
      <c r="D1423">
        <f>'4 Demanda por hora'!Q61</f>
        <v/>
      </c>
    </row>
    <row r="1424">
      <c r="A1424">
        <f>'4 Demanda por hora'!$A$61</f>
        <v/>
      </c>
      <c r="B1424">
        <f>'4 Demanda por hora'!$B$61</f>
        <v/>
      </c>
      <c r="C1424" t="n">
        <v>15</v>
      </c>
      <c r="D1424">
        <f>'4 Demanda por hora'!R61</f>
        <v/>
      </c>
    </row>
    <row r="1425">
      <c r="A1425">
        <f>'4 Demanda por hora'!$A$61</f>
        <v/>
      </c>
      <c r="B1425">
        <f>'4 Demanda por hora'!$B$61</f>
        <v/>
      </c>
      <c r="C1425" t="n">
        <v>16</v>
      </c>
      <c r="D1425">
        <f>'4 Demanda por hora'!S61</f>
        <v/>
      </c>
    </row>
    <row r="1426">
      <c r="A1426">
        <f>'4 Demanda por hora'!$A$61</f>
        <v/>
      </c>
      <c r="B1426">
        <f>'4 Demanda por hora'!$B$61</f>
        <v/>
      </c>
      <c r="C1426" t="n">
        <v>17</v>
      </c>
      <c r="D1426">
        <f>'4 Demanda por hora'!T61</f>
        <v/>
      </c>
    </row>
    <row r="1427">
      <c r="A1427">
        <f>'4 Demanda por hora'!$A$61</f>
        <v/>
      </c>
      <c r="B1427">
        <f>'4 Demanda por hora'!$B$61</f>
        <v/>
      </c>
      <c r="C1427" t="n">
        <v>18</v>
      </c>
      <c r="D1427">
        <f>'4 Demanda por hora'!U61</f>
        <v/>
      </c>
    </row>
    <row r="1428">
      <c r="A1428">
        <f>'4 Demanda por hora'!$A$61</f>
        <v/>
      </c>
      <c r="B1428">
        <f>'4 Demanda por hora'!$B$61</f>
        <v/>
      </c>
      <c r="C1428" t="n">
        <v>19</v>
      </c>
      <c r="D1428">
        <f>'4 Demanda por hora'!V61</f>
        <v/>
      </c>
    </row>
    <row r="1429">
      <c r="A1429">
        <f>'4 Demanda por hora'!$A$61</f>
        <v/>
      </c>
      <c r="B1429">
        <f>'4 Demanda por hora'!$B$61</f>
        <v/>
      </c>
      <c r="C1429" t="n">
        <v>20</v>
      </c>
      <c r="D1429">
        <f>'4 Demanda por hora'!W61</f>
        <v/>
      </c>
    </row>
    <row r="1430">
      <c r="A1430">
        <f>'4 Demanda por hora'!$A$61</f>
        <v/>
      </c>
      <c r="B1430">
        <f>'4 Demanda por hora'!$B$61</f>
        <v/>
      </c>
      <c r="C1430" t="n">
        <v>21</v>
      </c>
      <c r="D1430">
        <f>'4 Demanda por hora'!X61</f>
        <v/>
      </c>
    </row>
    <row r="1431">
      <c r="A1431">
        <f>'4 Demanda por hora'!$A$61</f>
        <v/>
      </c>
      <c r="B1431">
        <f>'4 Demanda por hora'!$B$61</f>
        <v/>
      </c>
      <c r="C1431" t="n">
        <v>22</v>
      </c>
      <c r="D1431">
        <f>'4 Demanda por hora'!Y61</f>
        <v/>
      </c>
    </row>
    <row r="1432">
      <c r="A1432">
        <f>'4 Demanda por hora'!$A$61</f>
        <v/>
      </c>
      <c r="B1432">
        <f>'4 Demanda por hora'!$B$61</f>
        <v/>
      </c>
      <c r="C1432" t="n">
        <v>23</v>
      </c>
      <c r="D1432">
        <f>'4 Demanda por hora'!Z61</f>
        <v/>
      </c>
    </row>
    <row r="1433">
      <c r="A1433">
        <f>'4 Demanda por hora'!$A$62</f>
        <v/>
      </c>
      <c r="B1433">
        <f>'4 Demanda por hora'!$B$62</f>
        <v/>
      </c>
      <c r="C1433" t="n">
        <v>0</v>
      </c>
      <c r="D1433">
        <f>'4 Demanda por hora'!C62</f>
        <v/>
      </c>
    </row>
    <row r="1434">
      <c r="A1434">
        <f>'4 Demanda por hora'!$A$62</f>
        <v/>
      </c>
      <c r="B1434">
        <f>'4 Demanda por hora'!$B$62</f>
        <v/>
      </c>
      <c r="C1434" t="n">
        <v>1</v>
      </c>
      <c r="D1434">
        <f>'4 Demanda por hora'!D62</f>
        <v/>
      </c>
    </row>
    <row r="1435">
      <c r="A1435">
        <f>'4 Demanda por hora'!$A$62</f>
        <v/>
      </c>
      <c r="B1435">
        <f>'4 Demanda por hora'!$B$62</f>
        <v/>
      </c>
      <c r="C1435" t="n">
        <v>2</v>
      </c>
      <c r="D1435">
        <f>'4 Demanda por hora'!E62</f>
        <v/>
      </c>
    </row>
    <row r="1436">
      <c r="A1436">
        <f>'4 Demanda por hora'!$A$62</f>
        <v/>
      </c>
      <c r="B1436">
        <f>'4 Demanda por hora'!$B$62</f>
        <v/>
      </c>
      <c r="C1436" t="n">
        <v>3</v>
      </c>
      <c r="D1436">
        <f>'4 Demanda por hora'!F62</f>
        <v/>
      </c>
    </row>
    <row r="1437">
      <c r="A1437">
        <f>'4 Demanda por hora'!$A$62</f>
        <v/>
      </c>
      <c r="B1437">
        <f>'4 Demanda por hora'!$B$62</f>
        <v/>
      </c>
      <c r="C1437" t="n">
        <v>4</v>
      </c>
      <c r="D1437">
        <f>'4 Demanda por hora'!G62</f>
        <v/>
      </c>
    </row>
    <row r="1438">
      <c r="A1438">
        <f>'4 Demanda por hora'!$A$62</f>
        <v/>
      </c>
      <c r="B1438">
        <f>'4 Demanda por hora'!$B$62</f>
        <v/>
      </c>
      <c r="C1438" t="n">
        <v>5</v>
      </c>
      <c r="D1438">
        <f>'4 Demanda por hora'!H62</f>
        <v/>
      </c>
    </row>
    <row r="1439">
      <c r="A1439">
        <f>'4 Demanda por hora'!$A$62</f>
        <v/>
      </c>
      <c r="B1439">
        <f>'4 Demanda por hora'!$B$62</f>
        <v/>
      </c>
      <c r="C1439" t="n">
        <v>6</v>
      </c>
      <c r="D1439">
        <f>'4 Demanda por hora'!I62</f>
        <v/>
      </c>
    </row>
    <row r="1440">
      <c r="A1440">
        <f>'4 Demanda por hora'!$A$62</f>
        <v/>
      </c>
      <c r="B1440">
        <f>'4 Demanda por hora'!$B$62</f>
        <v/>
      </c>
      <c r="C1440" t="n">
        <v>7</v>
      </c>
      <c r="D1440">
        <f>'4 Demanda por hora'!J62</f>
        <v/>
      </c>
    </row>
    <row r="1441">
      <c r="A1441">
        <f>'4 Demanda por hora'!$A$62</f>
        <v/>
      </c>
      <c r="B1441">
        <f>'4 Demanda por hora'!$B$62</f>
        <v/>
      </c>
      <c r="C1441" t="n">
        <v>8</v>
      </c>
      <c r="D1441">
        <f>'4 Demanda por hora'!K62</f>
        <v/>
      </c>
    </row>
    <row r="1442">
      <c r="A1442">
        <f>'4 Demanda por hora'!$A$62</f>
        <v/>
      </c>
      <c r="B1442">
        <f>'4 Demanda por hora'!$B$62</f>
        <v/>
      </c>
      <c r="C1442" t="n">
        <v>9</v>
      </c>
      <c r="D1442">
        <f>'4 Demanda por hora'!L62</f>
        <v/>
      </c>
    </row>
    <row r="1443">
      <c r="A1443">
        <f>'4 Demanda por hora'!$A$62</f>
        <v/>
      </c>
      <c r="B1443">
        <f>'4 Demanda por hora'!$B$62</f>
        <v/>
      </c>
      <c r="C1443" t="n">
        <v>10</v>
      </c>
      <c r="D1443">
        <f>'4 Demanda por hora'!M62</f>
        <v/>
      </c>
    </row>
    <row r="1444">
      <c r="A1444">
        <f>'4 Demanda por hora'!$A$62</f>
        <v/>
      </c>
      <c r="B1444">
        <f>'4 Demanda por hora'!$B$62</f>
        <v/>
      </c>
      <c r="C1444" t="n">
        <v>11</v>
      </c>
      <c r="D1444">
        <f>'4 Demanda por hora'!N62</f>
        <v/>
      </c>
    </row>
    <row r="1445">
      <c r="A1445">
        <f>'4 Demanda por hora'!$A$62</f>
        <v/>
      </c>
      <c r="B1445">
        <f>'4 Demanda por hora'!$B$62</f>
        <v/>
      </c>
      <c r="C1445" t="n">
        <v>12</v>
      </c>
      <c r="D1445">
        <f>'4 Demanda por hora'!O62</f>
        <v/>
      </c>
    </row>
    <row r="1446">
      <c r="A1446">
        <f>'4 Demanda por hora'!$A$62</f>
        <v/>
      </c>
      <c r="B1446">
        <f>'4 Demanda por hora'!$B$62</f>
        <v/>
      </c>
      <c r="C1446" t="n">
        <v>13</v>
      </c>
      <c r="D1446">
        <f>'4 Demanda por hora'!P62</f>
        <v/>
      </c>
    </row>
    <row r="1447">
      <c r="A1447">
        <f>'4 Demanda por hora'!$A$62</f>
        <v/>
      </c>
      <c r="B1447">
        <f>'4 Demanda por hora'!$B$62</f>
        <v/>
      </c>
      <c r="C1447" t="n">
        <v>14</v>
      </c>
      <c r="D1447">
        <f>'4 Demanda por hora'!Q62</f>
        <v/>
      </c>
    </row>
    <row r="1448">
      <c r="A1448">
        <f>'4 Demanda por hora'!$A$62</f>
        <v/>
      </c>
      <c r="B1448">
        <f>'4 Demanda por hora'!$B$62</f>
        <v/>
      </c>
      <c r="C1448" t="n">
        <v>15</v>
      </c>
      <c r="D1448">
        <f>'4 Demanda por hora'!R62</f>
        <v/>
      </c>
    </row>
    <row r="1449">
      <c r="A1449">
        <f>'4 Demanda por hora'!$A$62</f>
        <v/>
      </c>
      <c r="B1449">
        <f>'4 Demanda por hora'!$B$62</f>
        <v/>
      </c>
      <c r="C1449" t="n">
        <v>16</v>
      </c>
      <c r="D1449">
        <f>'4 Demanda por hora'!S62</f>
        <v/>
      </c>
    </row>
    <row r="1450">
      <c r="A1450">
        <f>'4 Demanda por hora'!$A$62</f>
        <v/>
      </c>
      <c r="B1450">
        <f>'4 Demanda por hora'!$B$62</f>
        <v/>
      </c>
      <c r="C1450" t="n">
        <v>17</v>
      </c>
      <c r="D1450">
        <f>'4 Demanda por hora'!T62</f>
        <v/>
      </c>
    </row>
    <row r="1451">
      <c r="A1451">
        <f>'4 Demanda por hora'!$A$62</f>
        <v/>
      </c>
      <c r="B1451">
        <f>'4 Demanda por hora'!$B$62</f>
        <v/>
      </c>
      <c r="C1451" t="n">
        <v>18</v>
      </c>
      <c r="D1451">
        <f>'4 Demanda por hora'!U62</f>
        <v/>
      </c>
    </row>
    <row r="1452">
      <c r="A1452">
        <f>'4 Demanda por hora'!$A$62</f>
        <v/>
      </c>
      <c r="B1452">
        <f>'4 Demanda por hora'!$B$62</f>
        <v/>
      </c>
      <c r="C1452" t="n">
        <v>19</v>
      </c>
      <c r="D1452">
        <f>'4 Demanda por hora'!V62</f>
        <v/>
      </c>
    </row>
    <row r="1453">
      <c r="A1453">
        <f>'4 Demanda por hora'!$A$62</f>
        <v/>
      </c>
      <c r="B1453">
        <f>'4 Demanda por hora'!$B$62</f>
        <v/>
      </c>
      <c r="C1453" t="n">
        <v>20</v>
      </c>
      <c r="D1453">
        <f>'4 Demanda por hora'!W62</f>
        <v/>
      </c>
    </row>
    <row r="1454">
      <c r="A1454">
        <f>'4 Demanda por hora'!$A$62</f>
        <v/>
      </c>
      <c r="B1454">
        <f>'4 Demanda por hora'!$B$62</f>
        <v/>
      </c>
      <c r="C1454" t="n">
        <v>21</v>
      </c>
      <c r="D1454">
        <f>'4 Demanda por hora'!X62</f>
        <v/>
      </c>
    </row>
    <row r="1455">
      <c r="A1455">
        <f>'4 Demanda por hora'!$A$62</f>
        <v/>
      </c>
      <c r="B1455">
        <f>'4 Demanda por hora'!$B$62</f>
        <v/>
      </c>
      <c r="C1455" t="n">
        <v>22</v>
      </c>
      <c r="D1455">
        <f>'4 Demanda por hora'!Y62</f>
        <v/>
      </c>
    </row>
    <row r="1456">
      <c r="A1456">
        <f>'4 Demanda por hora'!$A$62</f>
        <v/>
      </c>
      <c r="B1456">
        <f>'4 Demanda por hora'!$B$62</f>
        <v/>
      </c>
      <c r="C1456" t="n">
        <v>23</v>
      </c>
      <c r="D1456">
        <f>'4 Demanda por hora'!Z62</f>
        <v/>
      </c>
    </row>
    <row r="1457">
      <c r="A1457">
        <f>'4 Demanda por hora'!$A$63</f>
        <v/>
      </c>
      <c r="B1457">
        <f>'4 Demanda por hora'!$B$63</f>
        <v/>
      </c>
      <c r="C1457" t="n">
        <v>0</v>
      </c>
      <c r="D1457">
        <f>'4 Demanda por hora'!C63</f>
        <v/>
      </c>
    </row>
    <row r="1458">
      <c r="A1458">
        <f>'4 Demanda por hora'!$A$63</f>
        <v/>
      </c>
      <c r="B1458">
        <f>'4 Demanda por hora'!$B$63</f>
        <v/>
      </c>
      <c r="C1458" t="n">
        <v>1</v>
      </c>
      <c r="D1458">
        <f>'4 Demanda por hora'!D63</f>
        <v/>
      </c>
    </row>
    <row r="1459">
      <c r="A1459">
        <f>'4 Demanda por hora'!$A$63</f>
        <v/>
      </c>
      <c r="B1459">
        <f>'4 Demanda por hora'!$B$63</f>
        <v/>
      </c>
      <c r="C1459" t="n">
        <v>2</v>
      </c>
      <c r="D1459">
        <f>'4 Demanda por hora'!E63</f>
        <v/>
      </c>
    </row>
    <row r="1460">
      <c r="A1460">
        <f>'4 Demanda por hora'!$A$63</f>
        <v/>
      </c>
      <c r="B1460">
        <f>'4 Demanda por hora'!$B$63</f>
        <v/>
      </c>
      <c r="C1460" t="n">
        <v>3</v>
      </c>
      <c r="D1460">
        <f>'4 Demanda por hora'!F63</f>
        <v/>
      </c>
    </row>
    <row r="1461">
      <c r="A1461">
        <f>'4 Demanda por hora'!$A$63</f>
        <v/>
      </c>
      <c r="B1461">
        <f>'4 Demanda por hora'!$B$63</f>
        <v/>
      </c>
      <c r="C1461" t="n">
        <v>4</v>
      </c>
      <c r="D1461">
        <f>'4 Demanda por hora'!G63</f>
        <v/>
      </c>
    </row>
    <row r="1462">
      <c r="A1462">
        <f>'4 Demanda por hora'!$A$63</f>
        <v/>
      </c>
      <c r="B1462">
        <f>'4 Demanda por hora'!$B$63</f>
        <v/>
      </c>
      <c r="C1462" t="n">
        <v>5</v>
      </c>
      <c r="D1462">
        <f>'4 Demanda por hora'!H63</f>
        <v/>
      </c>
    </row>
    <row r="1463">
      <c r="A1463">
        <f>'4 Demanda por hora'!$A$63</f>
        <v/>
      </c>
      <c r="B1463">
        <f>'4 Demanda por hora'!$B$63</f>
        <v/>
      </c>
      <c r="C1463" t="n">
        <v>6</v>
      </c>
      <c r="D1463">
        <f>'4 Demanda por hora'!I63</f>
        <v/>
      </c>
    </row>
    <row r="1464">
      <c r="A1464">
        <f>'4 Demanda por hora'!$A$63</f>
        <v/>
      </c>
      <c r="B1464">
        <f>'4 Demanda por hora'!$B$63</f>
        <v/>
      </c>
      <c r="C1464" t="n">
        <v>7</v>
      </c>
      <c r="D1464">
        <f>'4 Demanda por hora'!J63</f>
        <v/>
      </c>
    </row>
    <row r="1465">
      <c r="A1465">
        <f>'4 Demanda por hora'!$A$63</f>
        <v/>
      </c>
      <c r="B1465">
        <f>'4 Demanda por hora'!$B$63</f>
        <v/>
      </c>
      <c r="C1465" t="n">
        <v>8</v>
      </c>
      <c r="D1465">
        <f>'4 Demanda por hora'!K63</f>
        <v/>
      </c>
    </row>
    <row r="1466">
      <c r="A1466">
        <f>'4 Demanda por hora'!$A$63</f>
        <v/>
      </c>
      <c r="B1466">
        <f>'4 Demanda por hora'!$B$63</f>
        <v/>
      </c>
      <c r="C1466" t="n">
        <v>9</v>
      </c>
      <c r="D1466">
        <f>'4 Demanda por hora'!L63</f>
        <v/>
      </c>
    </row>
    <row r="1467">
      <c r="A1467">
        <f>'4 Demanda por hora'!$A$63</f>
        <v/>
      </c>
      <c r="B1467">
        <f>'4 Demanda por hora'!$B$63</f>
        <v/>
      </c>
      <c r="C1467" t="n">
        <v>10</v>
      </c>
      <c r="D1467">
        <f>'4 Demanda por hora'!M63</f>
        <v/>
      </c>
    </row>
    <row r="1468">
      <c r="A1468">
        <f>'4 Demanda por hora'!$A$63</f>
        <v/>
      </c>
      <c r="B1468">
        <f>'4 Demanda por hora'!$B$63</f>
        <v/>
      </c>
      <c r="C1468" t="n">
        <v>11</v>
      </c>
      <c r="D1468">
        <f>'4 Demanda por hora'!N63</f>
        <v/>
      </c>
    </row>
    <row r="1469">
      <c r="A1469">
        <f>'4 Demanda por hora'!$A$63</f>
        <v/>
      </c>
      <c r="B1469">
        <f>'4 Demanda por hora'!$B$63</f>
        <v/>
      </c>
      <c r="C1469" t="n">
        <v>12</v>
      </c>
      <c r="D1469">
        <f>'4 Demanda por hora'!O63</f>
        <v/>
      </c>
    </row>
    <row r="1470">
      <c r="A1470">
        <f>'4 Demanda por hora'!$A$63</f>
        <v/>
      </c>
      <c r="B1470">
        <f>'4 Demanda por hora'!$B$63</f>
        <v/>
      </c>
      <c r="C1470" t="n">
        <v>13</v>
      </c>
      <c r="D1470">
        <f>'4 Demanda por hora'!P63</f>
        <v/>
      </c>
    </row>
    <row r="1471">
      <c r="A1471">
        <f>'4 Demanda por hora'!$A$63</f>
        <v/>
      </c>
      <c r="B1471">
        <f>'4 Demanda por hora'!$B$63</f>
        <v/>
      </c>
      <c r="C1471" t="n">
        <v>14</v>
      </c>
      <c r="D1471">
        <f>'4 Demanda por hora'!Q63</f>
        <v/>
      </c>
    </row>
    <row r="1472">
      <c r="A1472">
        <f>'4 Demanda por hora'!$A$63</f>
        <v/>
      </c>
      <c r="B1472">
        <f>'4 Demanda por hora'!$B$63</f>
        <v/>
      </c>
      <c r="C1472" t="n">
        <v>15</v>
      </c>
      <c r="D1472">
        <f>'4 Demanda por hora'!R63</f>
        <v/>
      </c>
    </row>
    <row r="1473">
      <c r="A1473">
        <f>'4 Demanda por hora'!$A$63</f>
        <v/>
      </c>
      <c r="B1473">
        <f>'4 Demanda por hora'!$B$63</f>
        <v/>
      </c>
      <c r="C1473" t="n">
        <v>16</v>
      </c>
      <c r="D1473">
        <f>'4 Demanda por hora'!S63</f>
        <v/>
      </c>
    </row>
    <row r="1474">
      <c r="A1474">
        <f>'4 Demanda por hora'!$A$63</f>
        <v/>
      </c>
      <c r="B1474">
        <f>'4 Demanda por hora'!$B$63</f>
        <v/>
      </c>
      <c r="C1474" t="n">
        <v>17</v>
      </c>
      <c r="D1474">
        <f>'4 Demanda por hora'!T63</f>
        <v/>
      </c>
    </row>
    <row r="1475">
      <c r="A1475">
        <f>'4 Demanda por hora'!$A$63</f>
        <v/>
      </c>
      <c r="B1475">
        <f>'4 Demanda por hora'!$B$63</f>
        <v/>
      </c>
      <c r="C1475" t="n">
        <v>18</v>
      </c>
      <c r="D1475">
        <f>'4 Demanda por hora'!U63</f>
        <v/>
      </c>
    </row>
    <row r="1476">
      <c r="A1476">
        <f>'4 Demanda por hora'!$A$63</f>
        <v/>
      </c>
      <c r="B1476">
        <f>'4 Demanda por hora'!$B$63</f>
        <v/>
      </c>
      <c r="C1476" t="n">
        <v>19</v>
      </c>
      <c r="D1476">
        <f>'4 Demanda por hora'!V63</f>
        <v/>
      </c>
    </row>
    <row r="1477">
      <c r="A1477">
        <f>'4 Demanda por hora'!$A$63</f>
        <v/>
      </c>
      <c r="B1477">
        <f>'4 Demanda por hora'!$B$63</f>
        <v/>
      </c>
      <c r="C1477" t="n">
        <v>20</v>
      </c>
      <c r="D1477">
        <f>'4 Demanda por hora'!W63</f>
        <v/>
      </c>
    </row>
    <row r="1478">
      <c r="A1478">
        <f>'4 Demanda por hora'!$A$63</f>
        <v/>
      </c>
      <c r="B1478">
        <f>'4 Demanda por hora'!$B$63</f>
        <v/>
      </c>
      <c r="C1478" t="n">
        <v>21</v>
      </c>
      <c r="D1478">
        <f>'4 Demanda por hora'!X63</f>
        <v/>
      </c>
    </row>
    <row r="1479">
      <c r="A1479">
        <f>'4 Demanda por hora'!$A$63</f>
        <v/>
      </c>
      <c r="B1479">
        <f>'4 Demanda por hora'!$B$63</f>
        <v/>
      </c>
      <c r="C1479" t="n">
        <v>22</v>
      </c>
      <c r="D1479">
        <f>'4 Demanda por hora'!Y63</f>
        <v/>
      </c>
    </row>
    <row r="1480">
      <c r="A1480">
        <f>'4 Demanda por hora'!$A$63</f>
        <v/>
      </c>
      <c r="B1480">
        <f>'4 Demanda por hora'!$B$63</f>
        <v/>
      </c>
      <c r="C1480" t="n">
        <v>23</v>
      </c>
      <c r="D1480">
        <f>'4 Demanda por hora'!Z63</f>
        <v/>
      </c>
    </row>
    <row r="1481">
      <c r="A1481">
        <f>'4 Demanda por hora'!$A$64</f>
        <v/>
      </c>
      <c r="B1481">
        <f>'4 Demanda por hora'!$B$64</f>
        <v/>
      </c>
      <c r="C1481" t="n">
        <v>0</v>
      </c>
      <c r="D1481">
        <f>'4 Demanda por hora'!C64</f>
        <v/>
      </c>
    </row>
    <row r="1482">
      <c r="A1482">
        <f>'4 Demanda por hora'!$A$64</f>
        <v/>
      </c>
      <c r="B1482">
        <f>'4 Demanda por hora'!$B$64</f>
        <v/>
      </c>
      <c r="C1482" t="n">
        <v>1</v>
      </c>
      <c r="D1482">
        <f>'4 Demanda por hora'!D64</f>
        <v/>
      </c>
    </row>
    <row r="1483">
      <c r="A1483">
        <f>'4 Demanda por hora'!$A$64</f>
        <v/>
      </c>
      <c r="B1483">
        <f>'4 Demanda por hora'!$B$64</f>
        <v/>
      </c>
      <c r="C1483" t="n">
        <v>2</v>
      </c>
      <c r="D1483">
        <f>'4 Demanda por hora'!E64</f>
        <v/>
      </c>
    </row>
    <row r="1484">
      <c r="A1484">
        <f>'4 Demanda por hora'!$A$64</f>
        <v/>
      </c>
      <c r="B1484">
        <f>'4 Demanda por hora'!$B$64</f>
        <v/>
      </c>
      <c r="C1484" t="n">
        <v>3</v>
      </c>
      <c r="D1484">
        <f>'4 Demanda por hora'!F64</f>
        <v/>
      </c>
    </row>
    <row r="1485">
      <c r="A1485">
        <f>'4 Demanda por hora'!$A$64</f>
        <v/>
      </c>
      <c r="B1485">
        <f>'4 Demanda por hora'!$B$64</f>
        <v/>
      </c>
      <c r="C1485" t="n">
        <v>4</v>
      </c>
      <c r="D1485">
        <f>'4 Demanda por hora'!G64</f>
        <v/>
      </c>
    </row>
    <row r="1486">
      <c r="A1486">
        <f>'4 Demanda por hora'!$A$64</f>
        <v/>
      </c>
      <c r="B1486">
        <f>'4 Demanda por hora'!$B$64</f>
        <v/>
      </c>
      <c r="C1486" t="n">
        <v>5</v>
      </c>
      <c r="D1486">
        <f>'4 Demanda por hora'!H64</f>
        <v/>
      </c>
    </row>
    <row r="1487">
      <c r="A1487">
        <f>'4 Demanda por hora'!$A$64</f>
        <v/>
      </c>
      <c r="B1487">
        <f>'4 Demanda por hora'!$B$64</f>
        <v/>
      </c>
      <c r="C1487" t="n">
        <v>6</v>
      </c>
      <c r="D1487">
        <f>'4 Demanda por hora'!I64</f>
        <v/>
      </c>
    </row>
    <row r="1488">
      <c r="A1488">
        <f>'4 Demanda por hora'!$A$64</f>
        <v/>
      </c>
      <c r="B1488">
        <f>'4 Demanda por hora'!$B$64</f>
        <v/>
      </c>
      <c r="C1488" t="n">
        <v>7</v>
      </c>
      <c r="D1488">
        <f>'4 Demanda por hora'!J64</f>
        <v/>
      </c>
    </row>
    <row r="1489">
      <c r="A1489">
        <f>'4 Demanda por hora'!$A$64</f>
        <v/>
      </c>
      <c r="B1489">
        <f>'4 Demanda por hora'!$B$64</f>
        <v/>
      </c>
      <c r="C1489" t="n">
        <v>8</v>
      </c>
      <c r="D1489">
        <f>'4 Demanda por hora'!K64</f>
        <v/>
      </c>
    </row>
    <row r="1490">
      <c r="A1490">
        <f>'4 Demanda por hora'!$A$64</f>
        <v/>
      </c>
      <c r="B1490">
        <f>'4 Demanda por hora'!$B$64</f>
        <v/>
      </c>
      <c r="C1490" t="n">
        <v>9</v>
      </c>
      <c r="D1490">
        <f>'4 Demanda por hora'!L64</f>
        <v/>
      </c>
    </row>
    <row r="1491">
      <c r="A1491">
        <f>'4 Demanda por hora'!$A$64</f>
        <v/>
      </c>
      <c r="B1491">
        <f>'4 Demanda por hora'!$B$64</f>
        <v/>
      </c>
      <c r="C1491" t="n">
        <v>10</v>
      </c>
      <c r="D1491">
        <f>'4 Demanda por hora'!M64</f>
        <v/>
      </c>
    </row>
    <row r="1492">
      <c r="A1492">
        <f>'4 Demanda por hora'!$A$64</f>
        <v/>
      </c>
      <c r="B1492">
        <f>'4 Demanda por hora'!$B$64</f>
        <v/>
      </c>
      <c r="C1492" t="n">
        <v>11</v>
      </c>
      <c r="D1492">
        <f>'4 Demanda por hora'!N64</f>
        <v/>
      </c>
    </row>
    <row r="1493">
      <c r="A1493">
        <f>'4 Demanda por hora'!$A$64</f>
        <v/>
      </c>
      <c r="B1493">
        <f>'4 Demanda por hora'!$B$64</f>
        <v/>
      </c>
      <c r="C1493" t="n">
        <v>12</v>
      </c>
      <c r="D1493">
        <f>'4 Demanda por hora'!O64</f>
        <v/>
      </c>
    </row>
    <row r="1494">
      <c r="A1494">
        <f>'4 Demanda por hora'!$A$64</f>
        <v/>
      </c>
      <c r="B1494">
        <f>'4 Demanda por hora'!$B$64</f>
        <v/>
      </c>
      <c r="C1494" t="n">
        <v>13</v>
      </c>
      <c r="D1494">
        <f>'4 Demanda por hora'!P64</f>
        <v/>
      </c>
    </row>
    <row r="1495">
      <c r="A1495">
        <f>'4 Demanda por hora'!$A$64</f>
        <v/>
      </c>
      <c r="B1495">
        <f>'4 Demanda por hora'!$B$64</f>
        <v/>
      </c>
      <c r="C1495" t="n">
        <v>14</v>
      </c>
      <c r="D1495">
        <f>'4 Demanda por hora'!Q64</f>
        <v/>
      </c>
    </row>
    <row r="1496">
      <c r="A1496">
        <f>'4 Demanda por hora'!$A$64</f>
        <v/>
      </c>
      <c r="B1496">
        <f>'4 Demanda por hora'!$B$64</f>
        <v/>
      </c>
      <c r="C1496" t="n">
        <v>15</v>
      </c>
      <c r="D1496">
        <f>'4 Demanda por hora'!R64</f>
        <v/>
      </c>
    </row>
    <row r="1497">
      <c r="A1497">
        <f>'4 Demanda por hora'!$A$64</f>
        <v/>
      </c>
      <c r="B1497">
        <f>'4 Demanda por hora'!$B$64</f>
        <v/>
      </c>
      <c r="C1497" t="n">
        <v>16</v>
      </c>
      <c r="D1497">
        <f>'4 Demanda por hora'!S64</f>
        <v/>
      </c>
    </row>
    <row r="1498">
      <c r="A1498">
        <f>'4 Demanda por hora'!$A$64</f>
        <v/>
      </c>
      <c r="B1498">
        <f>'4 Demanda por hora'!$B$64</f>
        <v/>
      </c>
      <c r="C1498" t="n">
        <v>17</v>
      </c>
      <c r="D1498">
        <f>'4 Demanda por hora'!T64</f>
        <v/>
      </c>
    </row>
    <row r="1499">
      <c r="A1499">
        <f>'4 Demanda por hora'!$A$64</f>
        <v/>
      </c>
      <c r="B1499">
        <f>'4 Demanda por hora'!$B$64</f>
        <v/>
      </c>
      <c r="C1499" t="n">
        <v>18</v>
      </c>
      <c r="D1499">
        <f>'4 Demanda por hora'!U64</f>
        <v/>
      </c>
    </row>
    <row r="1500">
      <c r="A1500">
        <f>'4 Demanda por hora'!$A$64</f>
        <v/>
      </c>
      <c r="B1500">
        <f>'4 Demanda por hora'!$B$64</f>
        <v/>
      </c>
      <c r="C1500" t="n">
        <v>19</v>
      </c>
      <c r="D1500">
        <f>'4 Demanda por hora'!V64</f>
        <v/>
      </c>
    </row>
    <row r="1501">
      <c r="A1501">
        <f>'4 Demanda por hora'!$A$64</f>
        <v/>
      </c>
      <c r="B1501">
        <f>'4 Demanda por hora'!$B$64</f>
        <v/>
      </c>
      <c r="C1501" t="n">
        <v>20</v>
      </c>
      <c r="D1501">
        <f>'4 Demanda por hora'!W64</f>
        <v/>
      </c>
    </row>
    <row r="1502">
      <c r="A1502">
        <f>'4 Demanda por hora'!$A$64</f>
        <v/>
      </c>
      <c r="B1502">
        <f>'4 Demanda por hora'!$B$64</f>
        <v/>
      </c>
      <c r="C1502" t="n">
        <v>21</v>
      </c>
      <c r="D1502">
        <f>'4 Demanda por hora'!X64</f>
        <v/>
      </c>
    </row>
    <row r="1503">
      <c r="A1503">
        <f>'4 Demanda por hora'!$A$64</f>
        <v/>
      </c>
      <c r="B1503">
        <f>'4 Demanda por hora'!$B$64</f>
        <v/>
      </c>
      <c r="C1503" t="n">
        <v>22</v>
      </c>
      <c r="D1503">
        <f>'4 Demanda por hora'!Y64</f>
        <v/>
      </c>
    </row>
    <row r="1504">
      <c r="A1504">
        <f>'4 Demanda por hora'!$A$64</f>
        <v/>
      </c>
      <c r="B1504">
        <f>'4 Demanda por hora'!$B$64</f>
        <v/>
      </c>
      <c r="C1504" t="n">
        <v>23</v>
      </c>
      <c r="D1504">
        <f>'4 Demanda por hora'!Z64</f>
        <v/>
      </c>
    </row>
    <row r="1505">
      <c r="A1505">
        <f>'4 Demanda por hora'!$A$65</f>
        <v/>
      </c>
      <c r="B1505">
        <f>'4 Demanda por hora'!$B$65</f>
        <v/>
      </c>
      <c r="C1505" t="n">
        <v>0</v>
      </c>
      <c r="D1505">
        <f>'4 Demanda por hora'!C65</f>
        <v/>
      </c>
    </row>
    <row r="1506">
      <c r="A1506">
        <f>'4 Demanda por hora'!$A$65</f>
        <v/>
      </c>
      <c r="B1506">
        <f>'4 Demanda por hora'!$B$65</f>
        <v/>
      </c>
      <c r="C1506" t="n">
        <v>1</v>
      </c>
      <c r="D1506">
        <f>'4 Demanda por hora'!D65</f>
        <v/>
      </c>
    </row>
    <row r="1507">
      <c r="A1507">
        <f>'4 Demanda por hora'!$A$65</f>
        <v/>
      </c>
      <c r="B1507">
        <f>'4 Demanda por hora'!$B$65</f>
        <v/>
      </c>
      <c r="C1507" t="n">
        <v>2</v>
      </c>
      <c r="D1507">
        <f>'4 Demanda por hora'!E65</f>
        <v/>
      </c>
    </row>
    <row r="1508">
      <c r="A1508">
        <f>'4 Demanda por hora'!$A$65</f>
        <v/>
      </c>
      <c r="B1508">
        <f>'4 Demanda por hora'!$B$65</f>
        <v/>
      </c>
      <c r="C1508" t="n">
        <v>3</v>
      </c>
      <c r="D1508">
        <f>'4 Demanda por hora'!F65</f>
        <v/>
      </c>
    </row>
    <row r="1509">
      <c r="A1509">
        <f>'4 Demanda por hora'!$A$65</f>
        <v/>
      </c>
      <c r="B1509">
        <f>'4 Demanda por hora'!$B$65</f>
        <v/>
      </c>
      <c r="C1509" t="n">
        <v>4</v>
      </c>
      <c r="D1509">
        <f>'4 Demanda por hora'!G65</f>
        <v/>
      </c>
    </row>
    <row r="1510">
      <c r="A1510">
        <f>'4 Demanda por hora'!$A$65</f>
        <v/>
      </c>
      <c r="B1510">
        <f>'4 Demanda por hora'!$B$65</f>
        <v/>
      </c>
      <c r="C1510" t="n">
        <v>5</v>
      </c>
      <c r="D1510">
        <f>'4 Demanda por hora'!H65</f>
        <v/>
      </c>
    </row>
    <row r="1511">
      <c r="A1511">
        <f>'4 Demanda por hora'!$A$65</f>
        <v/>
      </c>
      <c r="B1511">
        <f>'4 Demanda por hora'!$B$65</f>
        <v/>
      </c>
      <c r="C1511" t="n">
        <v>6</v>
      </c>
      <c r="D1511">
        <f>'4 Demanda por hora'!I65</f>
        <v/>
      </c>
    </row>
    <row r="1512">
      <c r="A1512">
        <f>'4 Demanda por hora'!$A$65</f>
        <v/>
      </c>
      <c r="B1512">
        <f>'4 Demanda por hora'!$B$65</f>
        <v/>
      </c>
      <c r="C1512" t="n">
        <v>7</v>
      </c>
      <c r="D1512">
        <f>'4 Demanda por hora'!J65</f>
        <v/>
      </c>
    </row>
    <row r="1513">
      <c r="A1513">
        <f>'4 Demanda por hora'!$A$65</f>
        <v/>
      </c>
      <c r="B1513">
        <f>'4 Demanda por hora'!$B$65</f>
        <v/>
      </c>
      <c r="C1513" t="n">
        <v>8</v>
      </c>
      <c r="D1513">
        <f>'4 Demanda por hora'!K65</f>
        <v/>
      </c>
    </row>
    <row r="1514">
      <c r="A1514">
        <f>'4 Demanda por hora'!$A$65</f>
        <v/>
      </c>
      <c r="B1514">
        <f>'4 Demanda por hora'!$B$65</f>
        <v/>
      </c>
      <c r="C1514" t="n">
        <v>9</v>
      </c>
      <c r="D1514">
        <f>'4 Demanda por hora'!L65</f>
        <v/>
      </c>
    </row>
    <row r="1515">
      <c r="A1515">
        <f>'4 Demanda por hora'!$A$65</f>
        <v/>
      </c>
      <c r="B1515">
        <f>'4 Demanda por hora'!$B$65</f>
        <v/>
      </c>
      <c r="C1515" t="n">
        <v>10</v>
      </c>
      <c r="D1515">
        <f>'4 Demanda por hora'!M65</f>
        <v/>
      </c>
    </row>
    <row r="1516">
      <c r="A1516">
        <f>'4 Demanda por hora'!$A$65</f>
        <v/>
      </c>
      <c r="B1516">
        <f>'4 Demanda por hora'!$B$65</f>
        <v/>
      </c>
      <c r="C1516" t="n">
        <v>11</v>
      </c>
      <c r="D1516">
        <f>'4 Demanda por hora'!N65</f>
        <v/>
      </c>
    </row>
    <row r="1517">
      <c r="A1517">
        <f>'4 Demanda por hora'!$A$65</f>
        <v/>
      </c>
      <c r="B1517">
        <f>'4 Demanda por hora'!$B$65</f>
        <v/>
      </c>
      <c r="C1517" t="n">
        <v>12</v>
      </c>
      <c r="D1517">
        <f>'4 Demanda por hora'!O65</f>
        <v/>
      </c>
    </row>
    <row r="1518">
      <c r="A1518">
        <f>'4 Demanda por hora'!$A$65</f>
        <v/>
      </c>
      <c r="B1518">
        <f>'4 Demanda por hora'!$B$65</f>
        <v/>
      </c>
      <c r="C1518" t="n">
        <v>13</v>
      </c>
      <c r="D1518">
        <f>'4 Demanda por hora'!P65</f>
        <v/>
      </c>
    </row>
    <row r="1519">
      <c r="A1519">
        <f>'4 Demanda por hora'!$A$65</f>
        <v/>
      </c>
      <c r="B1519">
        <f>'4 Demanda por hora'!$B$65</f>
        <v/>
      </c>
      <c r="C1519" t="n">
        <v>14</v>
      </c>
      <c r="D1519">
        <f>'4 Demanda por hora'!Q65</f>
        <v/>
      </c>
    </row>
    <row r="1520">
      <c r="A1520">
        <f>'4 Demanda por hora'!$A$65</f>
        <v/>
      </c>
      <c r="B1520">
        <f>'4 Demanda por hora'!$B$65</f>
        <v/>
      </c>
      <c r="C1520" t="n">
        <v>15</v>
      </c>
      <c r="D1520">
        <f>'4 Demanda por hora'!R65</f>
        <v/>
      </c>
    </row>
    <row r="1521">
      <c r="A1521">
        <f>'4 Demanda por hora'!$A$65</f>
        <v/>
      </c>
      <c r="B1521">
        <f>'4 Demanda por hora'!$B$65</f>
        <v/>
      </c>
      <c r="C1521" t="n">
        <v>16</v>
      </c>
      <c r="D1521">
        <f>'4 Demanda por hora'!S65</f>
        <v/>
      </c>
    </row>
    <row r="1522">
      <c r="A1522">
        <f>'4 Demanda por hora'!$A$65</f>
        <v/>
      </c>
      <c r="B1522">
        <f>'4 Demanda por hora'!$B$65</f>
        <v/>
      </c>
      <c r="C1522" t="n">
        <v>17</v>
      </c>
      <c r="D1522">
        <f>'4 Demanda por hora'!T65</f>
        <v/>
      </c>
    </row>
    <row r="1523">
      <c r="A1523">
        <f>'4 Demanda por hora'!$A$65</f>
        <v/>
      </c>
      <c r="B1523">
        <f>'4 Demanda por hora'!$B$65</f>
        <v/>
      </c>
      <c r="C1523" t="n">
        <v>18</v>
      </c>
      <c r="D1523">
        <f>'4 Demanda por hora'!U65</f>
        <v/>
      </c>
    </row>
    <row r="1524">
      <c r="A1524">
        <f>'4 Demanda por hora'!$A$65</f>
        <v/>
      </c>
      <c r="B1524">
        <f>'4 Demanda por hora'!$B$65</f>
        <v/>
      </c>
      <c r="C1524" t="n">
        <v>19</v>
      </c>
      <c r="D1524">
        <f>'4 Demanda por hora'!V65</f>
        <v/>
      </c>
    </row>
    <row r="1525">
      <c r="A1525">
        <f>'4 Demanda por hora'!$A$65</f>
        <v/>
      </c>
      <c r="B1525">
        <f>'4 Demanda por hora'!$B$65</f>
        <v/>
      </c>
      <c r="C1525" t="n">
        <v>20</v>
      </c>
      <c r="D1525">
        <f>'4 Demanda por hora'!W65</f>
        <v/>
      </c>
    </row>
    <row r="1526">
      <c r="A1526">
        <f>'4 Demanda por hora'!$A$65</f>
        <v/>
      </c>
      <c r="B1526">
        <f>'4 Demanda por hora'!$B$65</f>
        <v/>
      </c>
      <c r="C1526" t="n">
        <v>21</v>
      </c>
      <c r="D1526">
        <f>'4 Demanda por hora'!X65</f>
        <v/>
      </c>
    </row>
    <row r="1527">
      <c r="A1527">
        <f>'4 Demanda por hora'!$A$65</f>
        <v/>
      </c>
      <c r="B1527">
        <f>'4 Demanda por hora'!$B$65</f>
        <v/>
      </c>
      <c r="C1527" t="n">
        <v>22</v>
      </c>
      <c r="D1527">
        <f>'4 Demanda por hora'!Y65</f>
        <v/>
      </c>
    </row>
    <row r="1528">
      <c r="A1528">
        <f>'4 Demanda por hora'!$A$65</f>
        <v/>
      </c>
      <c r="B1528">
        <f>'4 Demanda por hora'!$B$65</f>
        <v/>
      </c>
      <c r="C1528" t="n">
        <v>23</v>
      </c>
      <c r="D1528">
        <f>'4 Demanda por hora'!Z65</f>
        <v/>
      </c>
    </row>
    <row r="1529">
      <c r="A1529">
        <f>'4 Demanda por hora'!$A$66</f>
        <v/>
      </c>
      <c r="B1529">
        <f>'4 Demanda por hora'!$B$66</f>
        <v/>
      </c>
      <c r="C1529" t="n">
        <v>0</v>
      </c>
      <c r="D1529">
        <f>'4 Demanda por hora'!C66</f>
        <v/>
      </c>
    </row>
    <row r="1530">
      <c r="A1530">
        <f>'4 Demanda por hora'!$A$66</f>
        <v/>
      </c>
      <c r="B1530">
        <f>'4 Demanda por hora'!$B$66</f>
        <v/>
      </c>
      <c r="C1530" t="n">
        <v>1</v>
      </c>
      <c r="D1530">
        <f>'4 Demanda por hora'!D66</f>
        <v/>
      </c>
    </row>
    <row r="1531">
      <c r="A1531">
        <f>'4 Demanda por hora'!$A$66</f>
        <v/>
      </c>
      <c r="B1531">
        <f>'4 Demanda por hora'!$B$66</f>
        <v/>
      </c>
      <c r="C1531" t="n">
        <v>2</v>
      </c>
      <c r="D1531">
        <f>'4 Demanda por hora'!E66</f>
        <v/>
      </c>
    </row>
    <row r="1532">
      <c r="A1532">
        <f>'4 Demanda por hora'!$A$66</f>
        <v/>
      </c>
      <c r="B1532">
        <f>'4 Demanda por hora'!$B$66</f>
        <v/>
      </c>
      <c r="C1532" t="n">
        <v>3</v>
      </c>
      <c r="D1532">
        <f>'4 Demanda por hora'!F66</f>
        <v/>
      </c>
    </row>
    <row r="1533">
      <c r="A1533">
        <f>'4 Demanda por hora'!$A$66</f>
        <v/>
      </c>
      <c r="B1533">
        <f>'4 Demanda por hora'!$B$66</f>
        <v/>
      </c>
      <c r="C1533" t="n">
        <v>4</v>
      </c>
      <c r="D1533">
        <f>'4 Demanda por hora'!G66</f>
        <v/>
      </c>
    </row>
    <row r="1534">
      <c r="A1534">
        <f>'4 Demanda por hora'!$A$66</f>
        <v/>
      </c>
      <c r="B1534">
        <f>'4 Demanda por hora'!$B$66</f>
        <v/>
      </c>
      <c r="C1534" t="n">
        <v>5</v>
      </c>
      <c r="D1534">
        <f>'4 Demanda por hora'!H66</f>
        <v/>
      </c>
    </row>
    <row r="1535">
      <c r="A1535">
        <f>'4 Demanda por hora'!$A$66</f>
        <v/>
      </c>
      <c r="B1535">
        <f>'4 Demanda por hora'!$B$66</f>
        <v/>
      </c>
      <c r="C1535" t="n">
        <v>6</v>
      </c>
      <c r="D1535">
        <f>'4 Demanda por hora'!I66</f>
        <v/>
      </c>
    </row>
    <row r="1536">
      <c r="A1536">
        <f>'4 Demanda por hora'!$A$66</f>
        <v/>
      </c>
      <c r="B1536">
        <f>'4 Demanda por hora'!$B$66</f>
        <v/>
      </c>
      <c r="C1536" t="n">
        <v>7</v>
      </c>
      <c r="D1536">
        <f>'4 Demanda por hora'!J66</f>
        <v/>
      </c>
    </row>
    <row r="1537">
      <c r="A1537">
        <f>'4 Demanda por hora'!$A$66</f>
        <v/>
      </c>
      <c r="B1537">
        <f>'4 Demanda por hora'!$B$66</f>
        <v/>
      </c>
      <c r="C1537" t="n">
        <v>8</v>
      </c>
      <c r="D1537">
        <f>'4 Demanda por hora'!K66</f>
        <v/>
      </c>
    </row>
    <row r="1538">
      <c r="A1538">
        <f>'4 Demanda por hora'!$A$66</f>
        <v/>
      </c>
      <c r="B1538">
        <f>'4 Demanda por hora'!$B$66</f>
        <v/>
      </c>
      <c r="C1538" t="n">
        <v>9</v>
      </c>
      <c r="D1538">
        <f>'4 Demanda por hora'!L66</f>
        <v/>
      </c>
    </row>
    <row r="1539">
      <c r="A1539">
        <f>'4 Demanda por hora'!$A$66</f>
        <v/>
      </c>
      <c r="B1539">
        <f>'4 Demanda por hora'!$B$66</f>
        <v/>
      </c>
      <c r="C1539" t="n">
        <v>10</v>
      </c>
      <c r="D1539">
        <f>'4 Demanda por hora'!M66</f>
        <v/>
      </c>
    </row>
    <row r="1540">
      <c r="A1540">
        <f>'4 Demanda por hora'!$A$66</f>
        <v/>
      </c>
      <c r="B1540">
        <f>'4 Demanda por hora'!$B$66</f>
        <v/>
      </c>
      <c r="C1540" t="n">
        <v>11</v>
      </c>
      <c r="D1540">
        <f>'4 Demanda por hora'!N66</f>
        <v/>
      </c>
    </row>
    <row r="1541">
      <c r="A1541">
        <f>'4 Demanda por hora'!$A$66</f>
        <v/>
      </c>
      <c r="B1541">
        <f>'4 Demanda por hora'!$B$66</f>
        <v/>
      </c>
      <c r="C1541" t="n">
        <v>12</v>
      </c>
      <c r="D1541">
        <f>'4 Demanda por hora'!O66</f>
        <v/>
      </c>
    </row>
    <row r="1542">
      <c r="A1542">
        <f>'4 Demanda por hora'!$A$66</f>
        <v/>
      </c>
      <c r="B1542">
        <f>'4 Demanda por hora'!$B$66</f>
        <v/>
      </c>
      <c r="C1542" t="n">
        <v>13</v>
      </c>
      <c r="D1542">
        <f>'4 Demanda por hora'!P66</f>
        <v/>
      </c>
    </row>
    <row r="1543">
      <c r="A1543">
        <f>'4 Demanda por hora'!$A$66</f>
        <v/>
      </c>
      <c r="B1543">
        <f>'4 Demanda por hora'!$B$66</f>
        <v/>
      </c>
      <c r="C1543" t="n">
        <v>14</v>
      </c>
      <c r="D1543">
        <f>'4 Demanda por hora'!Q66</f>
        <v/>
      </c>
    </row>
    <row r="1544">
      <c r="A1544">
        <f>'4 Demanda por hora'!$A$66</f>
        <v/>
      </c>
      <c r="B1544">
        <f>'4 Demanda por hora'!$B$66</f>
        <v/>
      </c>
      <c r="C1544" t="n">
        <v>15</v>
      </c>
      <c r="D1544">
        <f>'4 Demanda por hora'!R66</f>
        <v/>
      </c>
    </row>
    <row r="1545">
      <c r="A1545">
        <f>'4 Demanda por hora'!$A$66</f>
        <v/>
      </c>
      <c r="B1545">
        <f>'4 Demanda por hora'!$B$66</f>
        <v/>
      </c>
      <c r="C1545" t="n">
        <v>16</v>
      </c>
      <c r="D1545">
        <f>'4 Demanda por hora'!S66</f>
        <v/>
      </c>
    </row>
    <row r="1546">
      <c r="A1546">
        <f>'4 Demanda por hora'!$A$66</f>
        <v/>
      </c>
      <c r="B1546">
        <f>'4 Demanda por hora'!$B$66</f>
        <v/>
      </c>
      <c r="C1546" t="n">
        <v>17</v>
      </c>
      <c r="D1546">
        <f>'4 Demanda por hora'!T66</f>
        <v/>
      </c>
    </row>
    <row r="1547">
      <c r="A1547">
        <f>'4 Demanda por hora'!$A$66</f>
        <v/>
      </c>
      <c r="B1547">
        <f>'4 Demanda por hora'!$B$66</f>
        <v/>
      </c>
      <c r="C1547" t="n">
        <v>18</v>
      </c>
      <c r="D1547">
        <f>'4 Demanda por hora'!U66</f>
        <v/>
      </c>
    </row>
    <row r="1548">
      <c r="A1548">
        <f>'4 Demanda por hora'!$A$66</f>
        <v/>
      </c>
      <c r="B1548">
        <f>'4 Demanda por hora'!$B$66</f>
        <v/>
      </c>
      <c r="C1548" t="n">
        <v>19</v>
      </c>
      <c r="D1548">
        <f>'4 Demanda por hora'!V66</f>
        <v/>
      </c>
    </row>
    <row r="1549">
      <c r="A1549">
        <f>'4 Demanda por hora'!$A$66</f>
        <v/>
      </c>
      <c r="B1549">
        <f>'4 Demanda por hora'!$B$66</f>
        <v/>
      </c>
      <c r="C1549" t="n">
        <v>20</v>
      </c>
      <c r="D1549">
        <f>'4 Demanda por hora'!W66</f>
        <v/>
      </c>
    </row>
    <row r="1550">
      <c r="A1550">
        <f>'4 Demanda por hora'!$A$66</f>
        <v/>
      </c>
      <c r="B1550">
        <f>'4 Demanda por hora'!$B$66</f>
        <v/>
      </c>
      <c r="C1550" t="n">
        <v>21</v>
      </c>
      <c r="D1550">
        <f>'4 Demanda por hora'!X66</f>
        <v/>
      </c>
    </row>
    <row r="1551">
      <c r="A1551">
        <f>'4 Demanda por hora'!$A$66</f>
        <v/>
      </c>
      <c r="B1551">
        <f>'4 Demanda por hora'!$B$66</f>
        <v/>
      </c>
      <c r="C1551" t="n">
        <v>22</v>
      </c>
      <c r="D1551">
        <f>'4 Demanda por hora'!Y66</f>
        <v/>
      </c>
    </row>
    <row r="1552">
      <c r="A1552">
        <f>'4 Demanda por hora'!$A$66</f>
        <v/>
      </c>
      <c r="B1552">
        <f>'4 Demanda por hora'!$B$66</f>
        <v/>
      </c>
      <c r="C1552" t="n">
        <v>23</v>
      </c>
      <c r="D1552">
        <f>'4 Demanda por hora'!Z66</f>
        <v/>
      </c>
    </row>
    <row r="1553">
      <c r="A1553">
        <f>'4 Demanda por hora'!$A$67</f>
        <v/>
      </c>
      <c r="B1553">
        <f>'4 Demanda por hora'!$B$67</f>
        <v/>
      </c>
      <c r="C1553" t="n">
        <v>0</v>
      </c>
      <c r="D1553">
        <f>'4 Demanda por hora'!C67</f>
        <v/>
      </c>
    </row>
    <row r="1554">
      <c r="A1554">
        <f>'4 Demanda por hora'!$A$67</f>
        <v/>
      </c>
      <c r="B1554">
        <f>'4 Demanda por hora'!$B$67</f>
        <v/>
      </c>
      <c r="C1554" t="n">
        <v>1</v>
      </c>
      <c r="D1554">
        <f>'4 Demanda por hora'!D67</f>
        <v/>
      </c>
    </row>
    <row r="1555">
      <c r="A1555">
        <f>'4 Demanda por hora'!$A$67</f>
        <v/>
      </c>
      <c r="B1555">
        <f>'4 Demanda por hora'!$B$67</f>
        <v/>
      </c>
      <c r="C1555" t="n">
        <v>2</v>
      </c>
      <c r="D1555">
        <f>'4 Demanda por hora'!E67</f>
        <v/>
      </c>
    </row>
    <row r="1556">
      <c r="A1556">
        <f>'4 Demanda por hora'!$A$67</f>
        <v/>
      </c>
      <c r="B1556">
        <f>'4 Demanda por hora'!$B$67</f>
        <v/>
      </c>
      <c r="C1556" t="n">
        <v>3</v>
      </c>
      <c r="D1556">
        <f>'4 Demanda por hora'!F67</f>
        <v/>
      </c>
    </row>
    <row r="1557">
      <c r="A1557">
        <f>'4 Demanda por hora'!$A$67</f>
        <v/>
      </c>
      <c r="B1557">
        <f>'4 Demanda por hora'!$B$67</f>
        <v/>
      </c>
      <c r="C1557" t="n">
        <v>4</v>
      </c>
      <c r="D1557">
        <f>'4 Demanda por hora'!G67</f>
        <v/>
      </c>
    </row>
    <row r="1558">
      <c r="A1558">
        <f>'4 Demanda por hora'!$A$67</f>
        <v/>
      </c>
      <c r="B1558">
        <f>'4 Demanda por hora'!$B$67</f>
        <v/>
      </c>
      <c r="C1558" t="n">
        <v>5</v>
      </c>
      <c r="D1558">
        <f>'4 Demanda por hora'!H67</f>
        <v/>
      </c>
    </row>
    <row r="1559">
      <c r="A1559">
        <f>'4 Demanda por hora'!$A$67</f>
        <v/>
      </c>
      <c r="B1559">
        <f>'4 Demanda por hora'!$B$67</f>
        <v/>
      </c>
      <c r="C1559" t="n">
        <v>6</v>
      </c>
      <c r="D1559">
        <f>'4 Demanda por hora'!I67</f>
        <v/>
      </c>
    </row>
    <row r="1560">
      <c r="A1560">
        <f>'4 Demanda por hora'!$A$67</f>
        <v/>
      </c>
      <c r="B1560">
        <f>'4 Demanda por hora'!$B$67</f>
        <v/>
      </c>
      <c r="C1560" t="n">
        <v>7</v>
      </c>
      <c r="D1560">
        <f>'4 Demanda por hora'!J67</f>
        <v/>
      </c>
    </row>
    <row r="1561">
      <c r="A1561">
        <f>'4 Demanda por hora'!$A$67</f>
        <v/>
      </c>
      <c r="B1561">
        <f>'4 Demanda por hora'!$B$67</f>
        <v/>
      </c>
      <c r="C1561" t="n">
        <v>8</v>
      </c>
      <c r="D1561">
        <f>'4 Demanda por hora'!K67</f>
        <v/>
      </c>
    </row>
    <row r="1562">
      <c r="A1562">
        <f>'4 Demanda por hora'!$A$67</f>
        <v/>
      </c>
      <c r="B1562">
        <f>'4 Demanda por hora'!$B$67</f>
        <v/>
      </c>
      <c r="C1562" t="n">
        <v>9</v>
      </c>
      <c r="D1562">
        <f>'4 Demanda por hora'!L67</f>
        <v/>
      </c>
    </row>
    <row r="1563">
      <c r="A1563">
        <f>'4 Demanda por hora'!$A$67</f>
        <v/>
      </c>
      <c r="B1563">
        <f>'4 Demanda por hora'!$B$67</f>
        <v/>
      </c>
      <c r="C1563" t="n">
        <v>10</v>
      </c>
      <c r="D1563">
        <f>'4 Demanda por hora'!M67</f>
        <v/>
      </c>
    </row>
    <row r="1564">
      <c r="A1564">
        <f>'4 Demanda por hora'!$A$67</f>
        <v/>
      </c>
      <c r="B1564">
        <f>'4 Demanda por hora'!$B$67</f>
        <v/>
      </c>
      <c r="C1564" t="n">
        <v>11</v>
      </c>
      <c r="D1564">
        <f>'4 Demanda por hora'!N67</f>
        <v/>
      </c>
    </row>
    <row r="1565">
      <c r="A1565">
        <f>'4 Demanda por hora'!$A$67</f>
        <v/>
      </c>
      <c r="B1565">
        <f>'4 Demanda por hora'!$B$67</f>
        <v/>
      </c>
      <c r="C1565" t="n">
        <v>12</v>
      </c>
      <c r="D1565">
        <f>'4 Demanda por hora'!O67</f>
        <v/>
      </c>
    </row>
    <row r="1566">
      <c r="A1566">
        <f>'4 Demanda por hora'!$A$67</f>
        <v/>
      </c>
      <c r="B1566">
        <f>'4 Demanda por hora'!$B$67</f>
        <v/>
      </c>
      <c r="C1566" t="n">
        <v>13</v>
      </c>
      <c r="D1566">
        <f>'4 Demanda por hora'!P67</f>
        <v/>
      </c>
    </row>
    <row r="1567">
      <c r="A1567">
        <f>'4 Demanda por hora'!$A$67</f>
        <v/>
      </c>
      <c r="B1567">
        <f>'4 Demanda por hora'!$B$67</f>
        <v/>
      </c>
      <c r="C1567" t="n">
        <v>14</v>
      </c>
      <c r="D1567">
        <f>'4 Demanda por hora'!Q67</f>
        <v/>
      </c>
    </row>
    <row r="1568">
      <c r="A1568">
        <f>'4 Demanda por hora'!$A$67</f>
        <v/>
      </c>
      <c r="B1568">
        <f>'4 Demanda por hora'!$B$67</f>
        <v/>
      </c>
      <c r="C1568" t="n">
        <v>15</v>
      </c>
      <c r="D1568">
        <f>'4 Demanda por hora'!R67</f>
        <v/>
      </c>
    </row>
    <row r="1569">
      <c r="A1569">
        <f>'4 Demanda por hora'!$A$67</f>
        <v/>
      </c>
      <c r="B1569">
        <f>'4 Demanda por hora'!$B$67</f>
        <v/>
      </c>
      <c r="C1569" t="n">
        <v>16</v>
      </c>
      <c r="D1569">
        <f>'4 Demanda por hora'!S67</f>
        <v/>
      </c>
    </row>
    <row r="1570">
      <c r="A1570">
        <f>'4 Demanda por hora'!$A$67</f>
        <v/>
      </c>
      <c r="B1570">
        <f>'4 Demanda por hora'!$B$67</f>
        <v/>
      </c>
      <c r="C1570" t="n">
        <v>17</v>
      </c>
      <c r="D1570">
        <f>'4 Demanda por hora'!T67</f>
        <v/>
      </c>
    </row>
    <row r="1571">
      <c r="A1571">
        <f>'4 Demanda por hora'!$A$67</f>
        <v/>
      </c>
      <c r="B1571">
        <f>'4 Demanda por hora'!$B$67</f>
        <v/>
      </c>
      <c r="C1571" t="n">
        <v>18</v>
      </c>
      <c r="D1571">
        <f>'4 Demanda por hora'!U67</f>
        <v/>
      </c>
    </row>
    <row r="1572">
      <c r="A1572">
        <f>'4 Demanda por hora'!$A$67</f>
        <v/>
      </c>
      <c r="B1572">
        <f>'4 Demanda por hora'!$B$67</f>
        <v/>
      </c>
      <c r="C1572" t="n">
        <v>19</v>
      </c>
      <c r="D1572">
        <f>'4 Demanda por hora'!V67</f>
        <v/>
      </c>
    </row>
    <row r="1573">
      <c r="A1573">
        <f>'4 Demanda por hora'!$A$67</f>
        <v/>
      </c>
      <c r="B1573">
        <f>'4 Demanda por hora'!$B$67</f>
        <v/>
      </c>
      <c r="C1573" t="n">
        <v>20</v>
      </c>
      <c r="D1573">
        <f>'4 Demanda por hora'!W67</f>
        <v/>
      </c>
    </row>
    <row r="1574">
      <c r="A1574">
        <f>'4 Demanda por hora'!$A$67</f>
        <v/>
      </c>
      <c r="B1574">
        <f>'4 Demanda por hora'!$B$67</f>
        <v/>
      </c>
      <c r="C1574" t="n">
        <v>21</v>
      </c>
      <c r="D1574">
        <f>'4 Demanda por hora'!X67</f>
        <v/>
      </c>
    </row>
    <row r="1575">
      <c r="A1575">
        <f>'4 Demanda por hora'!$A$67</f>
        <v/>
      </c>
      <c r="B1575">
        <f>'4 Demanda por hora'!$B$67</f>
        <v/>
      </c>
      <c r="C1575" t="n">
        <v>22</v>
      </c>
      <c r="D1575">
        <f>'4 Demanda por hora'!Y67</f>
        <v/>
      </c>
    </row>
    <row r="1576">
      <c r="A1576">
        <f>'4 Demanda por hora'!$A$67</f>
        <v/>
      </c>
      <c r="B1576">
        <f>'4 Demanda por hora'!$B$67</f>
        <v/>
      </c>
      <c r="C1576" t="n">
        <v>23</v>
      </c>
      <c r="D1576">
        <f>'4 Demanda por hora'!Z67</f>
        <v/>
      </c>
    </row>
    <row r="1577">
      <c r="A1577">
        <f>'4 Demanda por hora'!$A$68</f>
        <v/>
      </c>
      <c r="B1577">
        <f>'4 Demanda por hora'!$B$68</f>
        <v/>
      </c>
      <c r="C1577" t="n">
        <v>0</v>
      </c>
      <c r="D1577">
        <f>'4 Demanda por hora'!C68</f>
        <v/>
      </c>
    </row>
    <row r="1578">
      <c r="A1578">
        <f>'4 Demanda por hora'!$A$68</f>
        <v/>
      </c>
      <c r="B1578">
        <f>'4 Demanda por hora'!$B$68</f>
        <v/>
      </c>
      <c r="C1578" t="n">
        <v>1</v>
      </c>
      <c r="D1578">
        <f>'4 Demanda por hora'!D68</f>
        <v/>
      </c>
    </row>
    <row r="1579">
      <c r="A1579">
        <f>'4 Demanda por hora'!$A$68</f>
        <v/>
      </c>
      <c r="B1579">
        <f>'4 Demanda por hora'!$B$68</f>
        <v/>
      </c>
      <c r="C1579" t="n">
        <v>2</v>
      </c>
      <c r="D1579">
        <f>'4 Demanda por hora'!E68</f>
        <v/>
      </c>
    </row>
    <row r="1580">
      <c r="A1580">
        <f>'4 Demanda por hora'!$A$68</f>
        <v/>
      </c>
      <c r="B1580">
        <f>'4 Demanda por hora'!$B$68</f>
        <v/>
      </c>
      <c r="C1580" t="n">
        <v>3</v>
      </c>
      <c r="D1580">
        <f>'4 Demanda por hora'!F68</f>
        <v/>
      </c>
    </row>
    <row r="1581">
      <c r="A1581">
        <f>'4 Demanda por hora'!$A$68</f>
        <v/>
      </c>
      <c r="B1581">
        <f>'4 Demanda por hora'!$B$68</f>
        <v/>
      </c>
      <c r="C1581" t="n">
        <v>4</v>
      </c>
      <c r="D1581">
        <f>'4 Demanda por hora'!G68</f>
        <v/>
      </c>
    </row>
    <row r="1582">
      <c r="A1582">
        <f>'4 Demanda por hora'!$A$68</f>
        <v/>
      </c>
      <c r="B1582">
        <f>'4 Demanda por hora'!$B$68</f>
        <v/>
      </c>
      <c r="C1582" t="n">
        <v>5</v>
      </c>
      <c r="D1582">
        <f>'4 Demanda por hora'!H68</f>
        <v/>
      </c>
    </row>
    <row r="1583">
      <c r="A1583">
        <f>'4 Demanda por hora'!$A$68</f>
        <v/>
      </c>
      <c r="B1583">
        <f>'4 Demanda por hora'!$B$68</f>
        <v/>
      </c>
      <c r="C1583" t="n">
        <v>6</v>
      </c>
      <c r="D1583">
        <f>'4 Demanda por hora'!I68</f>
        <v/>
      </c>
    </row>
    <row r="1584">
      <c r="A1584">
        <f>'4 Demanda por hora'!$A$68</f>
        <v/>
      </c>
      <c r="B1584">
        <f>'4 Demanda por hora'!$B$68</f>
        <v/>
      </c>
      <c r="C1584" t="n">
        <v>7</v>
      </c>
      <c r="D1584">
        <f>'4 Demanda por hora'!J68</f>
        <v/>
      </c>
    </row>
    <row r="1585">
      <c r="A1585">
        <f>'4 Demanda por hora'!$A$68</f>
        <v/>
      </c>
      <c r="B1585">
        <f>'4 Demanda por hora'!$B$68</f>
        <v/>
      </c>
      <c r="C1585" t="n">
        <v>8</v>
      </c>
      <c r="D1585">
        <f>'4 Demanda por hora'!K68</f>
        <v/>
      </c>
    </row>
    <row r="1586">
      <c r="A1586">
        <f>'4 Demanda por hora'!$A$68</f>
        <v/>
      </c>
      <c r="B1586">
        <f>'4 Demanda por hora'!$B$68</f>
        <v/>
      </c>
      <c r="C1586" t="n">
        <v>9</v>
      </c>
      <c r="D1586">
        <f>'4 Demanda por hora'!L68</f>
        <v/>
      </c>
    </row>
    <row r="1587">
      <c r="A1587">
        <f>'4 Demanda por hora'!$A$68</f>
        <v/>
      </c>
      <c r="B1587">
        <f>'4 Demanda por hora'!$B$68</f>
        <v/>
      </c>
      <c r="C1587" t="n">
        <v>10</v>
      </c>
      <c r="D1587">
        <f>'4 Demanda por hora'!M68</f>
        <v/>
      </c>
    </row>
    <row r="1588">
      <c r="A1588">
        <f>'4 Demanda por hora'!$A$68</f>
        <v/>
      </c>
      <c r="B1588">
        <f>'4 Demanda por hora'!$B$68</f>
        <v/>
      </c>
      <c r="C1588" t="n">
        <v>11</v>
      </c>
      <c r="D1588">
        <f>'4 Demanda por hora'!N68</f>
        <v/>
      </c>
    </row>
    <row r="1589">
      <c r="A1589">
        <f>'4 Demanda por hora'!$A$68</f>
        <v/>
      </c>
      <c r="B1589">
        <f>'4 Demanda por hora'!$B$68</f>
        <v/>
      </c>
      <c r="C1589" t="n">
        <v>12</v>
      </c>
      <c r="D1589">
        <f>'4 Demanda por hora'!O68</f>
        <v/>
      </c>
    </row>
    <row r="1590">
      <c r="A1590">
        <f>'4 Demanda por hora'!$A$68</f>
        <v/>
      </c>
      <c r="B1590">
        <f>'4 Demanda por hora'!$B$68</f>
        <v/>
      </c>
      <c r="C1590" t="n">
        <v>13</v>
      </c>
      <c r="D1590">
        <f>'4 Demanda por hora'!P68</f>
        <v/>
      </c>
    </row>
    <row r="1591">
      <c r="A1591">
        <f>'4 Demanda por hora'!$A$68</f>
        <v/>
      </c>
      <c r="B1591">
        <f>'4 Demanda por hora'!$B$68</f>
        <v/>
      </c>
      <c r="C1591" t="n">
        <v>14</v>
      </c>
      <c r="D1591">
        <f>'4 Demanda por hora'!Q68</f>
        <v/>
      </c>
    </row>
    <row r="1592">
      <c r="A1592">
        <f>'4 Demanda por hora'!$A$68</f>
        <v/>
      </c>
      <c r="B1592">
        <f>'4 Demanda por hora'!$B$68</f>
        <v/>
      </c>
      <c r="C1592" t="n">
        <v>15</v>
      </c>
      <c r="D1592">
        <f>'4 Demanda por hora'!R68</f>
        <v/>
      </c>
    </row>
    <row r="1593">
      <c r="A1593">
        <f>'4 Demanda por hora'!$A$68</f>
        <v/>
      </c>
      <c r="B1593">
        <f>'4 Demanda por hora'!$B$68</f>
        <v/>
      </c>
      <c r="C1593" t="n">
        <v>16</v>
      </c>
      <c r="D1593">
        <f>'4 Demanda por hora'!S68</f>
        <v/>
      </c>
    </row>
    <row r="1594">
      <c r="A1594">
        <f>'4 Demanda por hora'!$A$68</f>
        <v/>
      </c>
      <c r="B1594">
        <f>'4 Demanda por hora'!$B$68</f>
        <v/>
      </c>
      <c r="C1594" t="n">
        <v>17</v>
      </c>
      <c r="D1594">
        <f>'4 Demanda por hora'!T68</f>
        <v/>
      </c>
    </row>
    <row r="1595">
      <c r="A1595">
        <f>'4 Demanda por hora'!$A$68</f>
        <v/>
      </c>
      <c r="B1595">
        <f>'4 Demanda por hora'!$B$68</f>
        <v/>
      </c>
      <c r="C1595" t="n">
        <v>18</v>
      </c>
      <c r="D1595">
        <f>'4 Demanda por hora'!U68</f>
        <v/>
      </c>
    </row>
    <row r="1596">
      <c r="A1596">
        <f>'4 Demanda por hora'!$A$68</f>
        <v/>
      </c>
      <c r="B1596">
        <f>'4 Demanda por hora'!$B$68</f>
        <v/>
      </c>
      <c r="C1596" t="n">
        <v>19</v>
      </c>
      <c r="D1596">
        <f>'4 Demanda por hora'!V68</f>
        <v/>
      </c>
    </row>
    <row r="1597">
      <c r="A1597">
        <f>'4 Demanda por hora'!$A$68</f>
        <v/>
      </c>
      <c r="B1597">
        <f>'4 Demanda por hora'!$B$68</f>
        <v/>
      </c>
      <c r="C1597" t="n">
        <v>20</v>
      </c>
      <c r="D1597">
        <f>'4 Demanda por hora'!W68</f>
        <v/>
      </c>
    </row>
    <row r="1598">
      <c r="A1598">
        <f>'4 Demanda por hora'!$A$68</f>
        <v/>
      </c>
      <c r="B1598">
        <f>'4 Demanda por hora'!$B$68</f>
        <v/>
      </c>
      <c r="C1598" t="n">
        <v>21</v>
      </c>
      <c r="D1598">
        <f>'4 Demanda por hora'!X68</f>
        <v/>
      </c>
    </row>
    <row r="1599">
      <c r="A1599">
        <f>'4 Demanda por hora'!$A$68</f>
        <v/>
      </c>
      <c r="B1599">
        <f>'4 Demanda por hora'!$B$68</f>
        <v/>
      </c>
      <c r="C1599" t="n">
        <v>22</v>
      </c>
      <c r="D1599">
        <f>'4 Demanda por hora'!Y68</f>
        <v/>
      </c>
    </row>
    <row r="1600">
      <c r="A1600">
        <f>'4 Demanda por hora'!$A$68</f>
        <v/>
      </c>
      <c r="B1600">
        <f>'4 Demanda por hora'!$B$68</f>
        <v/>
      </c>
      <c r="C1600" t="n">
        <v>23</v>
      </c>
      <c r="D1600">
        <f>'4 Demanda por hora'!Z68</f>
        <v/>
      </c>
    </row>
    <row r="1601">
      <c r="A1601">
        <f>'4 Demanda por hora'!$A$69</f>
        <v/>
      </c>
      <c r="B1601">
        <f>'4 Demanda por hora'!$B$69</f>
        <v/>
      </c>
      <c r="C1601" t="n">
        <v>0</v>
      </c>
      <c r="D1601">
        <f>'4 Demanda por hora'!C69</f>
        <v/>
      </c>
    </row>
    <row r="1602">
      <c r="A1602">
        <f>'4 Demanda por hora'!$A$69</f>
        <v/>
      </c>
      <c r="B1602">
        <f>'4 Demanda por hora'!$B$69</f>
        <v/>
      </c>
      <c r="C1602" t="n">
        <v>1</v>
      </c>
      <c r="D1602">
        <f>'4 Demanda por hora'!D69</f>
        <v/>
      </c>
    </row>
    <row r="1603">
      <c r="A1603">
        <f>'4 Demanda por hora'!$A$69</f>
        <v/>
      </c>
      <c r="B1603">
        <f>'4 Demanda por hora'!$B$69</f>
        <v/>
      </c>
      <c r="C1603" t="n">
        <v>2</v>
      </c>
      <c r="D1603">
        <f>'4 Demanda por hora'!E69</f>
        <v/>
      </c>
    </row>
    <row r="1604">
      <c r="A1604">
        <f>'4 Demanda por hora'!$A$69</f>
        <v/>
      </c>
      <c r="B1604">
        <f>'4 Demanda por hora'!$B$69</f>
        <v/>
      </c>
      <c r="C1604" t="n">
        <v>3</v>
      </c>
      <c r="D1604">
        <f>'4 Demanda por hora'!F69</f>
        <v/>
      </c>
    </row>
    <row r="1605">
      <c r="A1605">
        <f>'4 Demanda por hora'!$A$69</f>
        <v/>
      </c>
      <c r="B1605">
        <f>'4 Demanda por hora'!$B$69</f>
        <v/>
      </c>
      <c r="C1605" t="n">
        <v>4</v>
      </c>
      <c r="D1605">
        <f>'4 Demanda por hora'!G69</f>
        <v/>
      </c>
    </row>
    <row r="1606">
      <c r="A1606">
        <f>'4 Demanda por hora'!$A$69</f>
        <v/>
      </c>
      <c r="B1606">
        <f>'4 Demanda por hora'!$B$69</f>
        <v/>
      </c>
      <c r="C1606" t="n">
        <v>5</v>
      </c>
      <c r="D1606">
        <f>'4 Demanda por hora'!H69</f>
        <v/>
      </c>
    </row>
    <row r="1607">
      <c r="A1607">
        <f>'4 Demanda por hora'!$A$69</f>
        <v/>
      </c>
      <c r="B1607">
        <f>'4 Demanda por hora'!$B$69</f>
        <v/>
      </c>
      <c r="C1607" t="n">
        <v>6</v>
      </c>
      <c r="D1607">
        <f>'4 Demanda por hora'!I69</f>
        <v/>
      </c>
    </row>
    <row r="1608">
      <c r="A1608">
        <f>'4 Demanda por hora'!$A$69</f>
        <v/>
      </c>
      <c r="B1608">
        <f>'4 Demanda por hora'!$B$69</f>
        <v/>
      </c>
      <c r="C1608" t="n">
        <v>7</v>
      </c>
      <c r="D1608">
        <f>'4 Demanda por hora'!J69</f>
        <v/>
      </c>
    </row>
    <row r="1609">
      <c r="A1609">
        <f>'4 Demanda por hora'!$A$69</f>
        <v/>
      </c>
      <c r="B1609">
        <f>'4 Demanda por hora'!$B$69</f>
        <v/>
      </c>
      <c r="C1609" t="n">
        <v>8</v>
      </c>
      <c r="D1609">
        <f>'4 Demanda por hora'!K69</f>
        <v/>
      </c>
    </row>
    <row r="1610">
      <c r="A1610">
        <f>'4 Demanda por hora'!$A$69</f>
        <v/>
      </c>
      <c r="B1610">
        <f>'4 Demanda por hora'!$B$69</f>
        <v/>
      </c>
      <c r="C1610" t="n">
        <v>9</v>
      </c>
      <c r="D1610">
        <f>'4 Demanda por hora'!L69</f>
        <v/>
      </c>
    </row>
    <row r="1611">
      <c r="A1611">
        <f>'4 Demanda por hora'!$A$69</f>
        <v/>
      </c>
      <c r="B1611">
        <f>'4 Demanda por hora'!$B$69</f>
        <v/>
      </c>
      <c r="C1611" t="n">
        <v>10</v>
      </c>
      <c r="D1611">
        <f>'4 Demanda por hora'!M69</f>
        <v/>
      </c>
    </row>
    <row r="1612">
      <c r="A1612">
        <f>'4 Demanda por hora'!$A$69</f>
        <v/>
      </c>
      <c r="B1612">
        <f>'4 Demanda por hora'!$B$69</f>
        <v/>
      </c>
      <c r="C1612" t="n">
        <v>11</v>
      </c>
      <c r="D1612">
        <f>'4 Demanda por hora'!N69</f>
        <v/>
      </c>
    </row>
    <row r="1613">
      <c r="A1613">
        <f>'4 Demanda por hora'!$A$69</f>
        <v/>
      </c>
      <c r="B1613">
        <f>'4 Demanda por hora'!$B$69</f>
        <v/>
      </c>
      <c r="C1613" t="n">
        <v>12</v>
      </c>
      <c r="D1613">
        <f>'4 Demanda por hora'!O69</f>
        <v/>
      </c>
    </row>
    <row r="1614">
      <c r="A1614">
        <f>'4 Demanda por hora'!$A$69</f>
        <v/>
      </c>
      <c r="B1614">
        <f>'4 Demanda por hora'!$B$69</f>
        <v/>
      </c>
      <c r="C1614" t="n">
        <v>13</v>
      </c>
      <c r="D1614">
        <f>'4 Demanda por hora'!P69</f>
        <v/>
      </c>
    </row>
    <row r="1615">
      <c r="A1615">
        <f>'4 Demanda por hora'!$A$69</f>
        <v/>
      </c>
      <c r="B1615">
        <f>'4 Demanda por hora'!$B$69</f>
        <v/>
      </c>
      <c r="C1615" t="n">
        <v>14</v>
      </c>
      <c r="D1615">
        <f>'4 Demanda por hora'!Q69</f>
        <v/>
      </c>
    </row>
    <row r="1616">
      <c r="A1616">
        <f>'4 Demanda por hora'!$A$69</f>
        <v/>
      </c>
      <c r="B1616">
        <f>'4 Demanda por hora'!$B$69</f>
        <v/>
      </c>
      <c r="C1616" t="n">
        <v>15</v>
      </c>
      <c r="D1616">
        <f>'4 Demanda por hora'!R69</f>
        <v/>
      </c>
    </row>
    <row r="1617">
      <c r="A1617">
        <f>'4 Demanda por hora'!$A$69</f>
        <v/>
      </c>
      <c r="B1617">
        <f>'4 Demanda por hora'!$B$69</f>
        <v/>
      </c>
      <c r="C1617" t="n">
        <v>16</v>
      </c>
      <c r="D1617">
        <f>'4 Demanda por hora'!S69</f>
        <v/>
      </c>
    </row>
    <row r="1618">
      <c r="A1618">
        <f>'4 Demanda por hora'!$A$69</f>
        <v/>
      </c>
      <c r="B1618">
        <f>'4 Demanda por hora'!$B$69</f>
        <v/>
      </c>
      <c r="C1618" t="n">
        <v>17</v>
      </c>
      <c r="D1618">
        <f>'4 Demanda por hora'!T69</f>
        <v/>
      </c>
    </row>
    <row r="1619">
      <c r="A1619">
        <f>'4 Demanda por hora'!$A$69</f>
        <v/>
      </c>
      <c r="B1619">
        <f>'4 Demanda por hora'!$B$69</f>
        <v/>
      </c>
      <c r="C1619" t="n">
        <v>18</v>
      </c>
      <c r="D1619">
        <f>'4 Demanda por hora'!U69</f>
        <v/>
      </c>
    </row>
    <row r="1620">
      <c r="A1620">
        <f>'4 Demanda por hora'!$A$69</f>
        <v/>
      </c>
      <c r="B1620">
        <f>'4 Demanda por hora'!$B$69</f>
        <v/>
      </c>
      <c r="C1620" t="n">
        <v>19</v>
      </c>
      <c r="D1620">
        <f>'4 Demanda por hora'!V69</f>
        <v/>
      </c>
    </row>
    <row r="1621">
      <c r="A1621">
        <f>'4 Demanda por hora'!$A$69</f>
        <v/>
      </c>
      <c r="B1621">
        <f>'4 Demanda por hora'!$B$69</f>
        <v/>
      </c>
      <c r="C1621" t="n">
        <v>20</v>
      </c>
      <c r="D1621">
        <f>'4 Demanda por hora'!W69</f>
        <v/>
      </c>
    </row>
    <row r="1622">
      <c r="A1622">
        <f>'4 Demanda por hora'!$A$69</f>
        <v/>
      </c>
      <c r="B1622">
        <f>'4 Demanda por hora'!$B$69</f>
        <v/>
      </c>
      <c r="C1622" t="n">
        <v>21</v>
      </c>
      <c r="D1622">
        <f>'4 Demanda por hora'!X69</f>
        <v/>
      </c>
    </row>
    <row r="1623">
      <c r="A1623">
        <f>'4 Demanda por hora'!$A$69</f>
        <v/>
      </c>
      <c r="B1623">
        <f>'4 Demanda por hora'!$B$69</f>
        <v/>
      </c>
      <c r="C1623" t="n">
        <v>22</v>
      </c>
      <c r="D1623">
        <f>'4 Demanda por hora'!Y69</f>
        <v/>
      </c>
    </row>
    <row r="1624">
      <c r="A1624">
        <f>'4 Demanda por hora'!$A$69</f>
        <v/>
      </c>
      <c r="B1624">
        <f>'4 Demanda por hora'!$B$69</f>
        <v/>
      </c>
      <c r="C1624" t="n">
        <v>23</v>
      </c>
      <c r="D1624">
        <f>'4 Demanda por hora'!Z69</f>
        <v/>
      </c>
    </row>
    <row r="1625">
      <c r="A1625">
        <f>'4 Demanda por hora'!$A$70</f>
        <v/>
      </c>
      <c r="B1625">
        <f>'4 Demanda por hora'!$B$70</f>
        <v/>
      </c>
      <c r="C1625" t="n">
        <v>0</v>
      </c>
      <c r="D1625">
        <f>'4 Demanda por hora'!C70</f>
        <v/>
      </c>
    </row>
    <row r="1626">
      <c r="A1626">
        <f>'4 Demanda por hora'!$A$70</f>
        <v/>
      </c>
      <c r="B1626">
        <f>'4 Demanda por hora'!$B$70</f>
        <v/>
      </c>
      <c r="C1626" t="n">
        <v>1</v>
      </c>
      <c r="D1626">
        <f>'4 Demanda por hora'!D70</f>
        <v/>
      </c>
    </row>
    <row r="1627">
      <c r="A1627">
        <f>'4 Demanda por hora'!$A$70</f>
        <v/>
      </c>
      <c r="B1627">
        <f>'4 Demanda por hora'!$B$70</f>
        <v/>
      </c>
      <c r="C1627" t="n">
        <v>2</v>
      </c>
      <c r="D1627">
        <f>'4 Demanda por hora'!E70</f>
        <v/>
      </c>
    </row>
    <row r="1628">
      <c r="A1628">
        <f>'4 Demanda por hora'!$A$70</f>
        <v/>
      </c>
      <c r="B1628">
        <f>'4 Demanda por hora'!$B$70</f>
        <v/>
      </c>
      <c r="C1628" t="n">
        <v>3</v>
      </c>
      <c r="D1628">
        <f>'4 Demanda por hora'!F70</f>
        <v/>
      </c>
    </row>
    <row r="1629">
      <c r="A1629">
        <f>'4 Demanda por hora'!$A$70</f>
        <v/>
      </c>
      <c r="B1629">
        <f>'4 Demanda por hora'!$B$70</f>
        <v/>
      </c>
      <c r="C1629" t="n">
        <v>4</v>
      </c>
      <c r="D1629">
        <f>'4 Demanda por hora'!G70</f>
        <v/>
      </c>
    </row>
    <row r="1630">
      <c r="A1630">
        <f>'4 Demanda por hora'!$A$70</f>
        <v/>
      </c>
      <c r="B1630">
        <f>'4 Demanda por hora'!$B$70</f>
        <v/>
      </c>
      <c r="C1630" t="n">
        <v>5</v>
      </c>
      <c r="D1630">
        <f>'4 Demanda por hora'!H70</f>
        <v/>
      </c>
    </row>
    <row r="1631">
      <c r="A1631">
        <f>'4 Demanda por hora'!$A$70</f>
        <v/>
      </c>
      <c r="B1631">
        <f>'4 Demanda por hora'!$B$70</f>
        <v/>
      </c>
      <c r="C1631" t="n">
        <v>6</v>
      </c>
      <c r="D1631">
        <f>'4 Demanda por hora'!I70</f>
        <v/>
      </c>
    </row>
    <row r="1632">
      <c r="A1632">
        <f>'4 Demanda por hora'!$A$70</f>
        <v/>
      </c>
      <c r="B1632">
        <f>'4 Demanda por hora'!$B$70</f>
        <v/>
      </c>
      <c r="C1632" t="n">
        <v>7</v>
      </c>
      <c r="D1632">
        <f>'4 Demanda por hora'!J70</f>
        <v/>
      </c>
    </row>
    <row r="1633">
      <c r="A1633">
        <f>'4 Demanda por hora'!$A$70</f>
        <v/>
      </c>
      <c r="B1633">
        <f>'4 Demanda por hora'!$B$70</f>
        <v/>
      </c>
      <c r="C1633" t="n">
        <v>8</v>
      </c>
      <c r="D1633">
        <f>'4 Demanda por hora'!K70</f>
        <v/>
      </c>
    </row>
    <row r="1634">
      <c r="A1634">
        <f>'4 Demanda por hora'!$A$70</f>
        <v/>
      </c>
      <c r="B1634">
        <f>'4 Demanda por hora'!$B$70</f>
        <v/>
      </c>
      <c r="C1634" t="n">
        <v>9</v>
      </c>
      <c r="D1634">
        <f>'4 Demanda por hora'!L70</f>
        <v/>
      </c>
    </row>
    <row r="1635">
      <c r="A1635">
        <f>'4 Demanda por hora'!$A$70</f>
        <v/>
      </c>
      <c r="B1635">
        <f>'4 Demanda por hora'!$B$70</f>
        <v/>
      </c>
      <c r="C1635" t="n">
        <v>10</v>
      </c>
      <c r="D1635">
        <f>'4 Demanda por hora'!M70</f>
        <v/>
      </c>
    </row>
    <row r="1636">
      <c r="A1636">
        <f>'4 Demanda por hora'!$A$70</f>
        <v/>
      </c>
      <c r="B1636">
        <f>'4 Demanda por hora'!$B$70</f>
        <v/>
      </c>
      <c r="C1636" t="n">
        <v>11</v>
      </c>
      <c r="D1636">
        <f>'4 Demanda por hora'!N70</f>
        <v/>
      </c>
    </row>
    <row r="1637">
      <c r="A1637">
        <f>'4 Demanda por hora'!$A$70</f>
        <v/>
      </c>
      <c r="B1637">
        <f>'4 Demanda por hora'!$B$70</f>
        <v/>
      </c>
      <c r="C1637" t="n">
        <v>12</v>
      </c>
      <c r="D1637">
        <f>'4 Demanda por hora'!O70</f>
        <v/>
      </c>
    </row>
    <row r="1638">
      <c r="A1638">
        <f>'4 Demanda por hora'!$A$70</f>
        <v/>
      </c>
      <c r="B1638">
        <f>'4 Demanda por hora'!$B$70</f>
        <v/>
      </c>
      <c r="C1638" t="n">
        <v>13</v>
      </c>
      <c r="D1638">
        <f>'4 Demanda por hora'!P70</f>
        <v/>
      </c>
    </row>
    <row r="1639">
      <c r="A1639">
        <f>'4 Demanda por hora'!$A$70</f>
        <v/>
      </c>
      <c r="B1639">
        <f>'4 Demanda por hora'!$B$70</f>
        <v/>
      </c>
      <c r="C1639" t="n">
        <v>14</v>
      </c>
      <c r="D1639">
        <f>'4 Demanda por hora'!Q70</f>
        <v/>
      </c>
    </row>
    <row r="1640">
      <c r="A1640">
        <f>'4 Demanda por hora'!$A$70</f>
        <v/>
      </c>
      <c r="B1640">
        <f>'4 Demanda por hora'!$B$70</f>
        <v/>
      </c>
      <c r="C1640" t="n">
        <v>15</v>
      </c>
      <c r="D1640">
        <f>'4 Demanda por hora'!R70</f>
        <v/>
      </c>
    </row>
    <row r="1641">
      <c r="A1641">
        <f>'4 Demanda por hora'!$A$70</f>
        <v/>
      </c>
      <c r="B1641">
        <f>'4 Demanda por hora'!$B$70</f>
        <v/>
      </c>
      <c r="C1641" t="n">
        <v>16</v>
      </c>
      <c r="D1641">
        <f>'4 Demanda por hora'!S70</f>
        <v/>
      </c>
    </row>
    <row r="1642">
      <c r="A1642">
        <f>'4 Demanda por hora'!$A$70</f>
        <v/>
      </c>
      <c r="B1642">
        <f>'4 Demanda por hora'!$B$70</f>
        <v/>
      </c>
      <c r="C1642" t="n">
        <v>17</v>
      </c>
      <c r="D1642">
        <f>'4 Demanda por hora'!T70</f>
        <v/>
      </c>
    </row>
    <row r="1643">
      <c r="A1643">
        <f>'4 Demanda por hora'!$A$70</f>
        <v/>
      </c>
      <c r="B1643">
        <f>'4 Demanda por hora'!$B$70</f>
        <v/>
      </c>
      <c r="C1643" t="n">
        <v>18</v>
      </c>
      <c r="D1643">
        <f>'4 Demanda por hora'!U70</f>
        <v/>
      </c>
    </row>
    <row r="1644">
      <c r="A1644">
        <f>'4 Demanda por hora'!$A$70</f>
        <v/>
      </c>
      <c r="B1644">
        <f>'4 Demanda por hora'!$B$70</f>
        <v/>
      </c>
      <c r="C1644" t="n">
        <v>19</v>
      </c>
      <c r="D1644">
        <f>'4 Demanda por hora'!V70</f>
        <v/>
      </c>
    </row>
    <row r="1645">
      <c r="A1645">
        <f>'4 Demanda por hora'!$A$70</f>
        <v/>
      </c>
      <c r="B1645">
        <f>'4 Demanda por hora'!$B$70</f>
        <v/>
      </c>
      <c r="C1645" t="n">
        <v>20</v>
      </c>
      <c r="D1645">
        <f>'4 Demanda por hora'!W70</f>
        <v/>
      </c>
    </row>
    <row r="1646">
      <c r="A1646">
        <f>'4 Demanda por hora'!$A$70</f>
        <v/>
      </c>
      <c r="B1646">
        <f>'4 Demanda por hora'!$B$70</f>
        <v/>
      </c>
      <c r="C1646" t="n">
        <v>21</v>
      </c>
      <c r="D1646">
        <f>'4 Demanda por hora'!X70</f>
        <v/>
      </c>
    </row>
    <row r="1647">
      <c r="A1647">
        <f>'4 Demanda por hora'!$A$70</f>
        <v/>
      </c>
      <c r="B1647">
        <f>'4 Demanda por hora'!$B$70</f>
        <v/>
      </c>
      <c r="C1647" t="n">
        <v>22</v>
      </c>
      <c r="D1647">
        <f>'4 Demanda por hora'!Y70</f>
        <v/>
      </c>
    </row>
    <row r="1648">
      <c r="A1648">
        <f>'4 Demanda por hora'!$A$70</f>
        <v/>
      </c>
      <c r="B1648">
        <f>'4 Demanda por hora'!$B$70</f>
        <v/>
      </c>
      <c r="C1648" t="n">
        <v>23</v>
      </c>
      <c r="D1648">
        <f>'4 Demanda por hora'!Z70</f>
        <v/>
      </c>
    </row>
    <row r="1649">
      <c r="A1649">
        <f>'4 Demanda por hora'!$A$71</f>
        <v/>
      </c>
      <c r="B1649">
        <f>'4 Demanda por hora'!$B$71</f>
        <v/>
      </c>
      <c r="C1649" t="n">
        <v>0</v>
      </c>
      <c r="D1649">
        <f>'4 Demanda por hora'!C71</f>
        <v/>
      </c>
    </row>
    <row r="1650">
      <c r="A1650">
        <f>'4 Demanda por hora'!$A$71</f>
        <v/>
      </c>
      <c r="B1650">
        <f>'4 Demanda por hora'!$B$71</f>
        <v/>
      </c>
      <c r="C1650" t="n">
        <v>1</v>
      </c>
      <c r="D1650">
        <f>'4 Demanda por hora'!D71</f>
        <v/>
      </c>
    </row>
    <row r="1651">
      <c r="A1651">
        <f>'4 Demanda por hora'!$A$71</f>
        <v/>
      </c>
      <c r="B1651">
        <f>'4 Demanda por hora'!$B$71</f>
        <v/>
      </c>
      <c r="C1651" t="n">
        <v>2</v>
      </c>
      <c r="D1651">
        <f>'4 Demanda por hora'!E71</f>
        <v/>
      </c>
    </row>
    <row r="1652">
      <c r="A1652">
        <f>'4 Demanda por hora'!$A$71</f>
        <v/>
      </c>
      <c r="B1652">
        <f>'4 Demanda por hora'!$B$71</f>
        <v/>
      </c>
      <c r="C1652" t="n">
        <v>3</v>
      </c>
      <c r="D1652">
        <f>'4 Demanda por hora'!F71</f>
        <v/>
      </c>
    </row>
    <row r="1653">
      <c r="A1653">
        <f>'4 Demanda por hora'!$A$71</f>
        <v/>
      </c>
      <c r="B1653">
        <f>'4 Demanda por hora'!$B$71</f>
        <v/>
      </c>
      <c r="C1653" t="n">
        <v>4</v>
      </c>
      <c r="D1653">
        <f>'4 Demanda por hora'!G71</f>
        <v/>
      </c>
    </row>
    <row r="1654">
      <c r="A1654">
        <f>'4 Demanda por hora'!$A$71</f>
        <v/>
      </c>
      <c r="B1654">
        <f>'4 Demanda por hora'!$B$71</f>
        <v/>
      </c>
      <c r="C1654" t="n">
        <v>5</v>
      </c>
      <c r="D1654">
        <f>'4 Demanda por hora'!H71</f>
        <v/>
      </c>
    </row>
    <row r="1655">
      <c r="A1655">
        <f>'4 Demanda por hora'!$A$71</f>
        <v/>
      </c>
      <c r="B1655">
        <f>'4 Demanda por hora'!$B$71</f>
        <v/>
      </c>
      <c r="C1655" t="n">
        <v>6</v>
      </c>
      <c r="D1655">
        <f>'4 Demanda por hora'!I71</f>
        <v/>
      </c>
    </row>
    <row r="1656">
      <c r="A1656">
        <f>'4 Demanda por hora'!$A$71</f>
        <v/>
      </c>
      <c r="B1656">
        <f>'4 Demanda por hora'!$B$71</f>
        <v/>
      </c>
      <c r="C1656" t="n">
        <v>7</v>
      </c>
      <c r="D1656">
        <f>'4 Demanda por hora'!J71</f>
        <v/>
      </c>
    </row>
    <row r="1657">
      <c r="A1657">
        <f>'4 Demanda por hora'!$A$71</f>
        <v/>
      </c>
      <c r="B1657">
        <f>'4 Demanda por hora'!$B$71</f>
        <v/>
      </c>
      <c r="C1657" t="n">
        <v>8</v>
      </c>
      <c r="D1657">
        <f>'4 Demanda por hora'!K71</f>
        <v/>
      </c>
    </row>
    <row r="1658">
      <c r="A1658">
        <f>'4 Demanda por hora'!$A$71</f>
        <v/>
      </c>
      <c r="B1658">
        <f>'4 Demanda por hora'!$B$71</f>
        <v/>
      </c>
      <c r="C1658" t="n">
        <v>9</v>
      </c>
      <c r="D1658">
        <f>'4 Demanda por hora'!L71</f>
        <v/>
      </c>
    </row>
    <row r="1659">
      <c r="A1659">
        <f>'4 Demanda por hora'!$A$71</f>
        <v/>
      </c>
      <c r="B1659">
        <f>'4 Demanda por hora'!$B$71</f>
        <v/>
      </c>
      <c r="C1659" t="n">
        <v>10</v>
      </c>
      <c r="D1659">
        <f>'4 Demanda por hora'!M71</f>
        <v/>
      </c>
    </row>
    <row r="1660">
      <c r="A1660">
        <f>'4 Demanda por hora'!$A$71</f>
        <v/>
      </c>
      <c r="B1660">
        <f>'4 Demanda por hora'!$B$71</f>
        <v/>
      </c>
      <c r="C1660" t="n">
        <v>11</v>
      </c>
      <c r="D1660">
        <f>'4 Demanda por hora'!N71</f>
        <v/>
      </c>
    </row>
    <row r="1661">
      <c r="A1661">
        <f>'4 Demanda por hora'!$A$71</f>
        <v/>
      </c>
      <c r="B1661">
        <f>'4 Demanda por hora'!$B$71</f>
        <v/>
      </c>
      <c r="C1661" t="n">
        <v>12</v>
      </c>
      <c r="D1661">
        <f>'4 Demanda por hora'!O71</f>
        <v/>
      </c>
    </row>
    <row r="1662">
      <c r="A1662">
        <f>'4 Demanda por hora'!$A$71</f>
        <v/>
      </c>
      <c r="B1662">
        <f>'4 Demanda por hora'!$B$71</f>
        <v/>
      </c>
      <c r="C1662" t="n">
        <v>13</v>
      </c>
      <c r="D1662">
        <f>'4 Demanda por hora'!P71</f>
        <v/>
      </c>
    </row>
    <row r="1663">
      <c r="A1663">
        <f>'4 Demanda por hora'!$A$71</f>
        <v/>
      </c>
      <c r="B1663">
        <f>'4 Demanda por hora'!$B$71</f>
        <v/>
      </c>
      <c r="C1663" t="n">
        <v>14</v>
      </c>
      <c r="D1663">
        <f>'4 Demanda por hora'!Q71</f>
        <v/>
      </c>
    </row>
    <row r="1664">
      <c r="A1664">
        <f>'4 Demanda por hora'!$A$71</f>
        <v/>
      </c>
      <c r="B1664">
        <f>'4 Demanda por hora'!$B$71</f>
        <v/>
      </c>
      <c r="C1664" t="n">
        <v>15</v>
      </c>
      <c r="D1664">
        <f>'4 Demanda por hora'!R71</f>
        <v/>
      </c>
    </row>
    <row r="1665">
      <c r="A1665">
        <f>'4 Demanda por hora'!$A$71</f>
        <v/>
      </c>
      <c r="B1665">
        <f>'4 Demanda por hora'!$B$71</f>
        <v/>
      </c>
      <c r="C1665" t="n">
        <v>16</v>
      </c>
      <c r="D1665">
        <f>'4 Demanda por hora'!S71</f>
        <v/>
      </c>
    </row>
    <row r="1666">
      <c r="A1666">
        <f>'4 Demanda por hora'!$A$71</f>
        <v/>
      </c>
      <c r="B1666">
        <f>'4 Demanda por hora'!$B$71</f>
        <v/>
      </c>
      <c r="C1666" t="n">
        <v>17</v>
      </c>
      <c r="D1666">
        <f>'4 Demanda por hora'!T71</f>
        <v/>
      </c>
    </row>
    <row r="1667">
      <c r="A1667">
        <f>'4 Demanda por hora'!$A$71</f>
        <v/>
      </c>
      <c r="B1667">
        <f>'4 Demanda por hora'!$B$71</f>
        <v/>
      </c>
      <c r="C1667" t="n">
        <v>18</v>
      </c>
      <c r="D1667">
        <f>'4 Demanda por hora'!U71</f>
        <v/>
      </c>
    </row>
    <row r="1668">
      <c r="A1668">
        <f>'4 Demanda por hora'!$A$71</f>
        <v/>
      </c>
      <c r="B1668">
        <f>'4 Demanda por hora'!$B$71</f>
        <v/>
      </c>
      <c r="C1668" t="n">
        <v>19</v>
      </c>
      <c r="D1668">
        <f>'4 Demanda por hora'!V71</f>
        <v/>
      </c>
    </row>
    <row r="1669">
      <c r="A1669">
        <f>'4 Demanda por hora'!$A$71</f>
        <v/>
      </c>
      <c r="B1669">
        <f>'4 Demanda por hora'!$B$71</f>
        <v/>
      </c>
      <c r="C1669" t="n">
        <v>20</v>
      </c>
      <c r="D1669">
        <f>'4 Demanda por hora'!W71</f>
        <v/>
      </c>
    </row>
    <row r="1670">
      <c r="A1670">
        <f>'4 Demanda por hora'!$A$71</f>
        <v/>
      </c>
      <c r="B1670">
        <f>'4 Demanda por hora'!$B$71</f>
        <v/>
      </c>
      <c r="C1670" t="n">
        <v>21</v>
      </c>
      <c r="D1670">
        <f>'4 Demanda por hora'!X71</f>
        <v/>
      </c>
    </row>
    <row r="1671">
      <c r="A1671">
        <f>'4 Demanda por hora'!$A$71</f>
        <v/>
      </c>
      <c r="B1671">
        <f>'4 Demanda por hora'!$B$71</f>
        <v/>
      </c>
      <c r="C1671" t="n">
        <v>22</v>
      </c>
      <c r="D1671">
        <f>'4 Demanda por hora'!Y71</f>
        <v/>
      </c>
    </row>
    <row r="1672">
      <c r="A1672">
        <f>'4 Demanda por hora'!$A$71</f>
        <v/>
      </c>
      <c r="B1672">
        <f>'4 Demanda por hora'!$B$71</f>
        <v/>
      </c>
      <c r="C1672" t="n">
        <v>23</v>
      </c>
      <c r="D1672">
        <f>'4 Demanda por hora'!Z71</f>
        <v/>
      </c>
    </row>
    <row r="1673">
      <c r="A1673">
        <f>'4 Demanda por hora'!$A$72</f>
        <v/>
      </c>
      <c r="B1673">
        <f>'4 Demanda por hora'!$B$72</f>
        <v/>
      </c>
      <c r="C1673" t="n">
        <v>0</v>
      </c>
      <c r="D1673">
        <f>'4 Demanda por hora'!C72</f>
        <v/>
      </c>
    </row>
    <row r="1674">
      <c r="A1674">
        <f>'4 Demanda por hora'!$A$72</f>
        <v/>
      </c>
      <c r="B1674">
        <f>'4 Demanda por hora'!$B$72</f>
        <v/>
      </c>
      <c r="C1674" t="n">
        <v>1</v>
      </c>
      <c r="D1674">
        <f>'4 Demanda por hora'!D72</f>
        <v/>
      </c>
    </row>
    <row r="1675">
      <c r="A1675">
        <f>'4 Demanda por hora'!$A$72</f>
        <v/>
      </c>
      <c r="B1675">
        <f>'4 Demanda por hora'!$B$72</f>
        <v/>
      </c>
      <c r="C1675" t="n">
        <v>2</v>
      </c>
      <c r="D1675">
        <f>'4 Demanda por hora'!E72</f>
        <v/>
      </c>
    </row>
    <row r="1676">
      <c r="A1676">
        <f>'4 Demanda por hora'!$A$72</f>
        <v/>
      </c>
      <c r="B1676">
        <f>'4 Demanda por hora'!$B$72</f>
        <v/>
      </c>
      <c r="C1676" t="n">
        <v>3</v>
      </c>
      <c r="D1676">
        <f>'4 Demanda por hora'!F72</f>
        <v/>
      </c>
    </row>
    <row r="1677">
      <c r="A1677">
        <f>'4 Demanda por hora'!$A$72</f>
        <v/>
      </c>
      <c r="B1677">
        <f>'4 Demanda por hora'!$B$72</f>
        <v/>
      </c>
      <c r="C1677" t="n">
        <v>4</v>
      </c>
      <c r="D1677">
        <f>'4 Demanda por hora'!G72</f>
        <v/>
      </c>
    </row>
    <row r="1678">
      <c r="A1678">
        <f>'4 Demanda por hora'!$A$72</f>
        <v/>
      </c>
      <c r="B1678">
        <f>'4 Demanda por hora'!$B$72</f>
        <v/>
      </c>
      <c r="C1678" t="n">
        <v>5</v>
      </c>
      <c r="D1678">
        <f>'4 Demanda por hora'!H72</f>
        <v/>
      </c>
    </row>
    <row r="1679">
      <c r="A1679">
        <f>'4 Demanda por hora'!$A$72</f>
        <v/>
      </c>
      <c r="B1679">
        <f>'4 Demanda por hora'!$B$72</f>
        <v/>
      </c>
      <c r="C1679" t="n">
        <v>6</v>
      </c>
      <c r="D1679">
        <f>'4 Demanda por hora'!I72</f>
        <v/>
      </c>
    </row>
    <row r="1680">
      <c r="A1680">
        <f>'4 Demanda por hora'!$A$72</f>
        <v/>
      </c>
      <c r="B1680">
        <f>'4 Demanda por hora'!$B$72</f>
        <v/>
      </c>
      <c r="C1680" t="n">
        <v>7</v>
      </c>
      <c r="D1680">
        <f>'4 Demanda por hora'!J72</f>
        <v/>
      </c>
    </row>
    <row r="1681">
      <c r="A1681">
        <f>'4 Demanda por hora'!$A$72</f>
        <v/>
      </c>
      <c r="B1681">
        <f>'4 Demanda por hora'!$B$72</f>
        <v/>
      </c>
      <c r="C1681" t="n">
        <v>8</v>
      </c>
      <c r="D1681">
        <f>'4 Demanda por hora'!K72</f>
        <v/>
      </c>
    </row>
    <row r="1682">
      <c r="A1682">
        <f>'4 Demanda por hora'!$A$72</f>
        <v/>
      </c>
      <c r="B1682">
        <f>'4 Demanda por hora'!$B$72</f>
        <v/>
      </c>
      <c r="C1682" t="n">
        <v>9</v>
      </c>
      <c r="D1682">
        <f>'4 Demanda por hora'!L72</f>
        <v/>
      </c>
    </row>
    <row r="1683">
      <c r="A1683">
        <f>'4 Demanda por hora'!$A$72</f>
        <v/>
      </c>
      <c r="B1683">
        <f>'4 Demanda por hora'!$B$72</f>
        <v/>
      </c>
      <c r="C1683" t="n">
        <v>10</v>
      </c>
      <c r="D1683">
        <f>'4 Demanda por hora'!M72</f>
        <v/>
      </c>
    </row>
    <row r="1684">
      <c r="A1684">
        <f>'4 Demanda por hora'!$A$72</f>
        <v/>
      </c>
      <c r="B1684">
        <f>'4 Demanda por hora'!$B$72</f>
        <v/>
      </c>
      <c r="C1684" t="n">
        <v>11</v>
      </c>
      <c r="D1684">
        <f>'4 Demanda por hora'!N72</f>
        <v/>
      </c>
    </row>
    <row r="1685">
      <c r="A1685">
        <f>'4 Demanda por hora'!$A$72</f>
        <v/>
      </c>
      <c r="B1685">
        <f>'4 Demanda por hora'!$B$72</f>
        <v/>
      </c>
      <c r="C1685" t="n">
        <v>12</v>
      </c>
      <c r="D1685">
        <f>'4 Demanda por hora'!O72</f>
        <v/>
      </c>
    </row>
    <row r="1686">
      <c r="A1686">
        <f>'4 Demanda por hora'!$A$72</f>
        <v/>
      </c>
      <c r="B1686">
        <f>'4 Demanda por hora'!$B$72</f>
        <v/>
      </c>
      <c r="C1686" t="n">
        <v>13</v>
      </c>
      <c r="D1686">
        <f>'4 Demanda por hora'!P72</f>
        <v/>
      </c>
    </row>
    <row r="1687">
      <c r="A1687">
        <f>'4 Demanda por hora'!$A$72</f>
        <v/>
      </c>
      <c r="B1687">
        <f>'4 Demanda por hora'!$B$72</f>
        <v/>
      </c>
      <c r="C1687" t="n">
        <v>14</v>
      </c>
      <c r="D1687">
        <f>'4 Demanda por hora'!Q72</f>
        <v/>
      </c>
    </row>
    <row r="1688">
      <c r="A1688">
        <f>'4 Demanda por hora'!$A$72</f>
        <v/>
      </c>
      <c r="B1688">
        <f>'4 Demanda por hora'!$B$72</f>
        <v/>
      </c>
      <c r="C1688" t="n">
        <v>15</v>
      </c>
      <c r="D1688">
        <f>'4 Demanda por hora'!R72</f>
        <v/>
      </c>
    </row>
    <row r="1689">
      <c r="A1689">
        <f>'4 Demanda por hora'!$A$72</f>
        <v/>
      </c>
      <c r="B1689">
        <f>'4 Demanda por hora'!$B$72</f>
        <v/>
      </c>
      <c r="C1689" t="n">
        <v>16</v>
      </c>
      <c r="D1689">
        <f>'4 Demanda por hora'!S72</f>
        <v/>
      </c>
    </row>
    <row r="1690">
      <c r="A1690">
        <f>'4 Demanda por hora'!$A$72</f>
        <v/>
      </c>
      <c r="B1690">
        <f>'4 Demanda por hora'!$B$72</f>
        <v/>
      </c>
      <c r="C1690" t="n">
        <v>17</v>
      </c>
      <c r="D1690">
        <f>'4 Demanda por hora'!T72</f>
        <v/>
      </c>
    </row>
    <row r="1691">
      <c r="A1691">
        <f>'4 Demanda por hora'!$A$72</f>
        <v/>
      </c>
      <c r="B1691">
        <f>'4 Demanda por hora'!$B$72</f>
        <v/>
      </c>
      <c r="C1691" t="n">
        <v>18</v>
      </c>
      <c r="D1691">
        <f>'4 Demanda por hora'!U72</f>
        <v/>
      </c>
    </row>
    <row r="1692">
      <c r="A1692">
        <f>'4 Demanda por hora'!$A$72</f>
        <v/>
      </c>
      <c r="B1692">
        <f>'4 Demanda por hora'!$B$72</f>
        <v/>
      </c>
      <c r="C1692" t="n">
        <v>19</v>
      </c>
      <c r="D1692">
        <f>'4 Demanda por hora'!V72</f>
        <v/>
      </c>
    </row>
    <row r="1693">
      <c r="A1693">
        <f>'4 Demanda por hora'!$A$72</f>
        <v/>
      </c>
      <c r="B1693">
        <f>'4 Demanda por hora'!$B$72</f>
        <v/>
      </c>
      <c r="C1693" t="n">
        <v>20</v>
      </c>
      <c r="D1693">
        <f>'4 Demanda por hora'!W72</f>
        <v/>
      </c>
    </row>
    <row r="1694">
      <c r="A1694">
        <f>'4 Demanda por hora'!$A$72</f>
        <v/>
      </c>
      <c r="B1694">
        <f>'4 Demanda por hora'!$B$72</f>
        <v/>
      </c>
      <c r="C1694" t="n">
        <v>21</v>
      </c>
      <c r="D1694">
        <f>'4 Demanda por hora'!X72</f>
        <v/>
      </c>
    </row>
    <row r="1695">
      <c r="A1695">
        <f>'4 Demanda por hora'!$A$72</f>
        <v/>
      </c>
      <c r="B1695">
        <f>'4 Demanda por hora'!$B$72</f>
        <v/>
      </c>
      <c r="C1695" t="n">
        <v>22</v>
      </c>
      <c r="D1695">
        <f>'4 Demanda por hora'!Y72</f>
        <v/>
      </c>
    </row>
    <row r="1696">
      <c r="A1696">
        <f>'4 Demanda por hora'!$A$72</f>
        <v/>
      </c>
      <c r="B1696">
        <f>'4 Demanda por hora'!$B$72</f>
        <v/>
      </c>
      <c r="C1696" t="n">
        <v>23</v>
      </c>
      <c r="D1696">
        <f>'4 Demanda por hora'!Z72</f>
        <v/>
      </c>
    </row>
    <row r="1697">
      <c r="A1697">
        <f>'4 Demanda por hora'!$A$73</f>
        <v/>
      </c>
      <c r="B1697">
        <f>'4 Demanda por hora'!$B$73</f>
        <v/>
      </c>
      <c r="C1697" t="n">
        <v>0</v>
      </c>
      <c r="D1697">
        <f>'4 Demanda por hora'!C73</f>
        <v/>
      </c>
    </row>
    <row r="1698">
      <c r="A1698">
        <f>'4 Demanda por hora'!$A$73</f>
        <v/>
      </c>
      <c r="B1698">
        <f>'4 Demanda por hora'!$B$73</f>
        <v/>
      </c>
      <c r="C1698" t="n">
        <v>1</v>
      </c>
      <c r="D1698">
        <f>'4 Demanda por hora'!D73</f>
        <v/>
      </c>
    </row>
    <row r="1699">
      <c r="A1699">
        <f>'4 Demanda por hora'!$A$73</f>
        <v/>
      </c>
      <c r="B1699">
        <f>'4 Demanda por hora'!$B$73</f>
        <v/>
      </c>
      <c r="C1699" t="n">
        <v>2</v>
      </c>
      <c r="D1699">
        <f>'4 Demanda por hora'!E73</f>
        <v/>
      </c>
    </row>
    <row r="1700">
      <c r="A1700">
        <f>'4 Demanda por hora'!$A$73</f>
        <v/>
      </c>
      <c r="B1700">
        <f>'4 Demanda por hora'!$B$73</f>
        <v/>
      </c>
      <c r="C1700" t="n">
        <v>3</v>
      </c>
      <c r="D1700">
        <f>'4 Demanda por hora'!F73</f>
        <v/>
      </c>
    </row>
    <row r="1701">
      <c r="A1701">
        <f>'4 Demanda por hora'!$A$73</f>
        <v/>
      </c>
      <c r="B1701">
        <f>'4 Demanda por hora'!$B$73</f>
        <v/>
      </c>
      <c r="C1701" t="n">
        <v>4</v>
      </c>
      <c r="D1701">
        <f>'4 Demanda por hora'!G73</f>
        <v/>
      </c>
    </row>
    <row r="1702">
      <c r="A1702">
        <f>'4 Demanda por hora'!$A$73</f>
        <v/>
      </c>
      <c r="B1702">
        <f>'4 Demanda por hora'!$B$73</f>
        <v/>
      </c>
      <c r="C1702" t="n">
        <v>5</v>
      </c>
      <c r="D1702">
        <f>'4 Demanda por hora'!H73</f>
        <v/>
      </c>
    </row>
    <row r="1703">
      <c r="A1703">
        <f>'4 Demanda por hora'!$A$73</f>
        <v/>
      </c>
      <c r="B1703">
        <f>'4 Demanda por hora'!$B$73</f>
        <v/>
      </c>
      <c r="C1703" t="n">
        <v>6</v>
      </c>
      <c r="D1703">
        <f>'4 Demanda por hora'!I73</f>
        <v/>
      </c>
    </row>
    <row r="1704">
      <c r="A1704">
        <f>'4 Demanda por hora'!$A$73</f>
        <v/>
      </c>
      <c r="B1704">
        <f>'4 Demanda por hora'!$B$73</f>
        <v/>
      </c>
      <c r="C1704" t="n">
        <v>7</v>
      </c>
      <c r="D1704">
        <f>'4 Demanda por hora'!J73</f>
        <v/>
      </c>
    </row>
    <row r="1705">
      <c r="A1705">
        <f>'4 Demanda por hora'!$A$73</f>
        <v/>
      </c>
      <c r="B1705">
        <f>'4 Demanda por hora'!$B$73</f>
        <v/>
      </c>
      <c r="C1705" t="n">
        <v>8</v>
      </c>
      <c r="D1705">
        <f>'4 Demanda por hora'!K73</f>
        <v/>
      </c>
    </row>
    <row r="1706">
      <c r="A1706">
        <f>'4 Demanda por hora'!$A$73</f>
        <v/>
      </c>
      <c r="B1706">
        <f>'4 Demanda por hora'!$B$73</f>
        <v/>
      </c>
      <c r="C1706" t="n">
        <v>9</v>
      </c>
      <c r="D1706">
        <f>'4 Demanda por hora'!L73</f>
        <v/>
      </c>
    </row>
    <row r="1707">
      <c r="A1707">
        <f>'4 Demanda por hora'!$A$73</f>
        <v/>
      </c>
      <c r="B1707">
        <f>'4 Demanda por hora'!$B$73</f>
        <v/>
      </c>
      <c r="C1707" t="n">
        <v>10</v>
      </c>
      <c r="D1707">
        <f>'4 Demanda por hora'!M73</f>
        <v/>
      </c>
    </row>
    <row r="1708">
      <c r="A1708">
        <f>'4 Demanda por hora'!$A$73</f>
        <v/>
      </c>
      <c r="B1708">
        <f>'4 Demanda por hora'!$B$73</f>
        <v/>
      </c>
      <c r="C1708" t="n">
        <v>11</v>
      </c>
      <c r="D1708">
        <f>'4 Demanda por hora'!N73</f>
        <v/>
      </c>
    </row>
    <row r="1709">
      <c r="A1709">
        <f>'4 Demanda por hora'!$A$73</f>
        <v/>
      </c>
      <c r="B1709">
        <f>'4 Demanda por hora'!$B$73</f>
        <v/>
      </c>
      <c r="C1709" t="n">
        <v>12</v>
      </c>
      <c r="D1709">
        <f>'4 Demanda por hora'!O73</f>
        <v/>
      </c>
    </row>
    <row r="1710">
      <c r="A1710">
        <f>'4 Demanda por hora'!$A$73</f>
        <v/>
      </c>
      <c r="B1710">
        <f>'4 Demanda por hora'!$B$73</f>
        <v/>
      </c>
      <c r="C1710" t="n">
        <v>13</v>
      </c>
      <c r="D1710">
        <f>'4 Demanda por hora'!P73</f>
        <v/>
      </c>
    </row>
    <row r="1711">
      <c r="A1711">
        <f>'4 Demanda por hora'!$A$73</f>
        <v/>
      </c>
      <c r="B1711">
        <f>'4 Demanda por hora'!$B$73</f>
        <v/>
      </c>
      <c r="C1711" t="n">
        <v>14</v>
      </c>
      <c r="D1711">
        <f>'4 Demanda por hora'!Q73</f>
        <v/>
      </c>
    </row>
    <row r="1712">
      <c r="A1712">
        <f>'4 Demanda por hora'!$A$73</f>
        <v/>
      </c>
      <c r="B1712">
        <f>'4 Demanda por hora'!$B$73</f>
        <v/>
      </c>
      <c r="C1712" t="n">
        <v>15</v>
      </c>
      <c r="D1712">
        <f>'4 Demanda por hora'!R73</f>
        <v/>
      </c>
    </row>
    <row r="1713">
      <c r="A1713">
        <f>'4 Demanda por hora'!$A$73</f>
        <v/>
      </c>
      <c r="B1713">
        <f>'4 Demanda por hora'!$B$73</f>
        <v/>
      </c>
      <c r="C1713" t="n">
        <v>16</v>
      </c>
      <c r="D1713">
        <f>'4 Demanda por hora'!S73</f>
        <v/>
      </c>
    </row>
    <row r="1714">
      <c r="A1714">
        <f>'4 Demanda por hora'!$A$73</f>
        <v/>
      </c>
      <c r="B1714">
        <f>'4 Demanda por hora'!$B$73</f>
        <v/>
      </c>
      <c r="C1714" t="n">
        <v>17</v>
      </c>
      <c r="D1714">
        <f>'4 Demanda por hora'!T73</f>
        <v/>
      </c>
    </row>
    <row r="1715">
      <c r="A1715">
        <f>'4 Demanda por hora'!$A$73</f>
        <v/>
      </c>
      <c r="B1715">
        <f>'4 Demanda por hora'!$B$73</f>
        <v/>
      </c>
      <c r="C1715" t="n">
        <v>18</v>
      </c>
      <c r="D1715">
        <f>'4 Demanda por hora'!U73</f>
        <v/>
      </c>
    </row>
    <row r="1716">
      <c r="A1716">
        <f>'4 Demanda por hora'!$A$73</f>
        <v/>
      </c>
      <c r="B1716">
        <f>'4 Demanda por hora'!$B$73</f>
        <v/>
      </c>
      <c r="C1716" t="n">
        <v>19</v>
      </c>
      <c r="D1716">
        <f>'4 Demanda por hora'!V73</f>
        <v/>
      </c>
    </row>
    <row r="1717">
      <c r="A1717">
        <f>'4 Demanda por hora'!$A$73</f>
        <v/>
      </c>
      <c r="B1717">
        <f>'4 Demanda por hora'!$B$73</f>
        <v/>
      </c>
      <c r="C1717" t="n">
        <v>20</v>
      </c>
      <c r="D1717">
        <f>'4 Demanda por hora'!W73</f>
        <v/>
      </c>
    </row>
    <row r="1718">
      <c r="A1718">
        <f>'4 Demanda por hora'!$A$73</f>
        <v/>
      </c>
      <c r="B1718">
        <f>'4 Demanda por hora'!$B$73</f>
        <v/>
      </c>
      <c r="C1718" t="n">
        <v>21</v>
      </c>
      <c r="D1718">
        <f>'4 Demanda por hora'!X73</f>
        <v/>
      </c>
    </row>
    <row r="1719">
      <c r="A1719">
        <f>'4 Demanda por hora'!$A$73</f>
        <v/>
      </c>
      <c r="B1719">
        <f>'4 Demanda por hora'!$B$73</f>
        <v/>
      </c>
      <c r="C1719" t="n">
        <v>22</v>
      </c>
      <c r="D1719">
        <f>'4 Demanda por hora'!Y73</f>
        <v/>
      </c>
    </row>
    <row r="1720">
      <c r="A1720">
        <f>'4 Demanda por hora'!$A$73</f>
        <v/>
      </c>
      <c r="B1720">
        <f>'4 Demanda por hora'!$B$73</f>
        <v/>
      </c>
      <c r="C1720" t="n">
        <v>23</v>
      </c>
      <c r="D1720">
        <f>'4 Demanda por hora'!Z73</f>
        <v/>
      </c>
    </row>
    <row r="1721">
      <c r="A1721">
        <f>'4 Demanda por hora'!$A$74</f>
        <v/>
      </c>
      <c r="B1721">
        <f>'4 Demanda por hora'!$B$74</f>
        <v/>
      </c>
      <c r="C1721" t="n">
        <v>0</v>
      </c>
      <c r="D1721">
        <f>'4 Demanda por hora'!C74</f>
        <v/>
      </c>
    </row>
    <row r="1722">
      <c r="A1722">
        <f>'4 Demanda por hora'!$A$74</f>
        <v/>
      </c>
      <c r="B1722">
        <f>'4 Demanda por hora'!$B$74</f>
        <v/>
      </c>
      <c r="C1722" t="n">
        <v>1</v>
      </c>
      <c r="D1722">
        <f>'4 Demanda por hora'!D74</f>
        <v/>
      </c>
    </row>
    <row r="1723">
      <c r="A1723">
        <f>'4 Demanda por hora'!$A$74</f>
        <v/>
      </c>
      <c r="B1723">
        <f>'4 Demanda por hora'!$B$74</f>
        <v/>
      </c>
      <c r="C1723" t="n">
        <v>2</v>
      </c>
      <c r="D1723">
        <f>'4 Demanda por hora'!E74</f>
        <v/>
      </c>
    </row>
    <row r="1724">
      <c r="A1724">
        <f>'4 Demanda por hora'!$A$74</f>
        <v/>
      </c>
      <c r="B1724">
        <f>'4 Demanda por hora'!$B$74</f>
        <v/>
      </c>
      <c r="C1724" t="n">
        <v>3</v>
      </c>
      <c r="D1724">
        <f>'4 Demanda por hora'!F74</f>
        <v/>
      </c>
    </row>
    <row r="1725">
      <c r="A1725">
        <f>'4 Demanda por hora'!$A$74</f>
        <v/>
      </c>
      <c r="B1725">
        <f>'4 Demanda por hora'!$B$74</f>
        <v/>
      </c>
      <c r="C1725" t="n">
        <v>4</v>
      </c>
      <c r="D1725">
        <f>'4 Demanda por hora'!G74</f>
        <v/>
      </c>
    </row>
    <row r="1726">
      <c r="A1726">
        <f>'4 Demanda por hora'!$A$74</f>
        <v/>
      </c>
      <c r="B1726">
        <f>'4 Demanda por hora'!$B$74</f>
        <v/>
      </c>
      <c r="C1726" t="n">
        <v>5</v>
      </c>
      <c r="D1726">
        <f>'4 Demanda por hora'!H74</f>
        <v/>
      </c>
    </row>
    <row r="1727">
      <c r="A1727">
        <f>'4 Demanda por hora'!$A$74</f>
        <v/>
      </c>
      <c r="B1727">
        <f>'4 Demanda por hora'!$B$74</f>
        <v/>
      </c>
      <c r="C1727" t="n">
        <v>6</v>
      </c>
      <c r="D1727">
        <f>'4 Demanda por hora'!I74</f>
        <v/>
      </c>
    </row>
    <row r="1728">
      <c r="A1728">
        <f>'4 Demanda por hora'!$A$74</f>
        <v/>
      </c>
      <c r="B1728">
        <f>'4 Demanda por hora'!$B$74</f>
        <v/>
      </c>
      <c r="C1728" t="n">
        <v>7</v>
      </c>
      <c r="D1728">
        <f>'4 Demanda por hora'!J74</f>
        <v/>
      </c>
    </row>
    <row r="1729">
      <c r="A1729">
        <f>'4 Demanda por hora'!$A$74</f>
        <v/>
      </c>
      <c r="B1729">
        <f>'4 Demanda por hora'!$B$74</f>
        <v/>
      </c>
      <c r="C1729" t="n">
        <v>8</v>
      </c>
      <c r="D1729">
        <f>'4 Demanda por hora'!K74</f>
        <v/>
      </c>
    </row>
    <row r="1730">
      <c r="A1730">
        <f>'4 Demanda por hora'!$A$74</f>
        <v/>
      </c>
      <c r="B1730">
        <f>'4 Demanda por hora'!$B$74</f>
        <v/>
      </c>
      <c r="C1730" t="n">
        <v>9</v>
      </c>
      <c r="D1730">
        <f>'4 Demanda por hora'!L74</f>
        <v/>
      </c>
    </row>
    <row r="1731">
      <c r="A1731">
        <f>'4 Demanda por hora'!$A$74</f>
        <v/>
      </c>
      <c r="B1731">
        <f>'4 Demanda por hora'!$B$74</f>
        <v/>
      </c>
      <c r="C1731" t="n">
        <v>10</v>
      </c>
      <c r="D1731">
        <f>'4 Demanda por hora'!M74</f>
        <v/>
      </c>
    </row>
    <row r="1732">
      <c r="A1732">
        <f>'4 Demanda por hora'!$A$74</f>
        <v/>
      </c>
      <c r="B1732">
        <f>'4 Demanda por hora'!$B$74</f>
        <v/>
      </c>
      <c r="C1732" t="n">
        <v>11</v>
      </c>
      <c r="D1732">
        <f>'4 Demanda por hora'!N74</f>
        <v/>
      </c>
    </row>
    <row r="1733">
      <c r="A1733">
        <f>'4 Demanda por hora'!$A$74</f>
        <v/>
      </c>
      <c r="B1733">
        <f>'4 Demanda por hora'!$B$74</f>
        <v/>
      </c>
      <c r="C1733" t="n">
        <v>12</v>
      </c>
      <c r="D1733">
        <f>'4 Demanda por hora'!O74</f>
        <v/>
      </c>
    </row>
    <row r="1734">
      <c r="A1734">
        <f>'4 Demanda por hora'!$A$74</f>
        <v/>
      </c>
      <c r="B1734">
        <f>'4 Demanda por hora'!$B$74</f>
        <v/>
      </c>
      <c r="C1734" t="n">
        <v>13</v>
      </c>
      <c r="D1734">
        <f>'4 Demanda por hora'!P74</f>
        <v/>
      </c>
    </row>
    <row r="1735">
      <c r="A1735">
        <f>'4 Demanda por hora'!$A$74</f>
        <v/>
      </c>
      <c r="B1735">
        <f>'4 Demanda por hora'!$B$74</f>
        <v/>
      </c>
      <c r="C1735" t="n">
        <v>14</v>
      </c>
      <c r="D1735">
        <f>'4 Demanda por hora'!Q74</f>
        <v/>
      </c>
    </row>
    <row r="1736">
      <c r="A1736">
        <f>'4 Demanda por hora'!$A$74</f>
        <v/>
      </c>
      <c r="B1736">
        <f>'4 Demanda por hora'!$B$74</f>
        <v/>
      </c>
      <c r="C1736" t="n">
        <v>15</v>
      </c>
      <c r="D1736">
        <f>'4 Demanda por hora'!R74</f>
        <v/>
      </c>
    </row>
    <row r="1737">
      <c r="A1737">
        <f>'4 Demanda por hora'!$A$74</f>
        <v/>
      </c>
      <c r="B1737">
        <f>'4 Demanda por hora'!$B$74</f>
        <v/>
      </c>
      <c r="C1737" t="n">
        <v>16</v>
      </c>
      <c r="D1737">
        <f>'4 Demanda por hora'!S74</f>
        <v/>
      </c>
    </row>
    <row r="1738">
      <c r="A1738">
        <f>'4 Demanda por hora'!$A$74</f>
        <v/>
      </c>
      <c r="B1738">
        <f>'4 Demanda por hora'!$B$74</f>
        <v/>
      </c>
      <c r="C1738" t="n">
        <v>17</v>
      </c>
      <c r="D1738">
        <f>'4 Demanda por hora'!T74</f>
        <v/>
      </c>
    </row>
    <row r="1739">
      <c r="A1739">
        <f>'4 Demanda por hora'!$A$74</f>
        <v/>
      </c>
      <c r="B1739">
        <f>'4 Demanda por hora'!$B$74</f>
        <v/>
      </c>
      <c r="C1739" t="n">
        <v>18</v>
      </c>
      <c r="D1739">
        <f>'4 Demanda por hora'!U74</f>
        <v/>
      </c>
    </row>
    <row r="1740">
      <c r="A1740">
        <f>'4 Demanda por hora'!$A$74</f>
        <v/>
      </c>
      <c r="B1740">
        <f>'4 Demanda por hora'!$B$74</f>
        <v/>
      </c>
      <c r="C1740" t="n">
        <v>19</v>
      </c>
      <c r="D1740">
        <f>'4 Demanda por hora'!V74</f>
        <v/>
      </c>
    </row>
    <row r="1741">
      <c r="A1741">
        <f>'4 Demanda por hora'!$A$74</f>
        <v/>
      </c>
      <c r="B1741">
        <f>'4 Demanda por hora'!$B$74</f>
        <v/>
      </c>
      <c r="C1741" t="n">
        <v>20</v>
      </c>
      <c r="D1741">
        <f>'4 Demanda por hora'!W74</f>
        <v/>
      </c>
    </row>
    <row r="1742">
      <c r="A1742">
        <f>'4 Demanda por hora'!$A$74</f>
        <v/>
      </c>
      <c r="B1742">
        <f>'4 Demanda por hora'!$B$74</f>
        <v/>
      </c>
      <c r="C1742" t="n">
        <v>21</v>
      </c>
      <c r="D1742">
        <f>'4 Demanda por hora'!X74</f>
        <v/>
      </c>
    </row>
    <row r="1743">
      <c r="A1743">
        <f>'4 Demanda por hora'!$A$74</f>
        <v/>
      </c>
      <c r="B1743">
        <f>'4 Demanda por hora'!$B$74</f>
        <v/>
      </c>
      <c r="C1743" t="n">
        <v>22</v>
      </c>
      <c r="D1743">
        <f>'4 Demanda por hora'!Y74</f>
        <v/>
      </c>
    </row>
    <row r="1744">
      <c r="A1744">
        <f>'4 Demanda por hora'!$A$74</f>
        <v/>
      </c>
      <c r="B1744">
        <f>'4 Demanda por hora'!$B$74</f>
        <v/>
      </c>
      <c r="C1744" t="n">
        <v>23</v>
      </c>
      <c r="D1744">
        <f>'4 Demanda por hora'!Z74</f>
        <v/>
      </c>
    </row>
    <row r="1745">
      <c r="A1745">
        <f>'4 Demanda por hora'!$A$75</f>
        <v/>
      </c>
      <c r="B1745">
        <f>'4 Demanda por hora'!$B$75</f>
        <v/>
      </c>
      <c r="C1745" t="n">
        <v>0</v>
      </c>
      <c r="D1745">
        <f>'4 Demanda por hora'!C75</f>
        <v/>
      </c>
    </row>
    <row r="1746">
      <c r="A1746">
        <f>'4 Demanda por hora'!$A$75</f>
        <v/>
      </c>
      <c r="B1746">
        <f>'4 Demanda por hora'!$B$75</f>
        <v/>
      </c>
      <c r="C1746" t="n">
        <v>1</v>
      </c>
      <c r="D1746">
        <f>'4 Demanda por hora'!D75</f>
        <v/>
      </c>
    </row>
    <row r="1747">
      <c r="A1747">
        <f>'4 Demanda por hora'!$A$75</f>
        <v/>
      </c>
      <c r="B1747">
        <f>'4 Demanda por hora'!$B$75</f>
        <v/>
      </c>
      <c r="C1747" t="n">
        <v>2</v>
      </c>
      <c r="D1747">
        <f>'4 Demanda por hora'!E75</f>
        <v/>
      </c>
    </row>
    <row r="1748">
      <c r="A1748">
        <f>'4 Demanda por hora'!$A$75</f>
        <v/>
      </c>
      <c r="B1748">
        <f>'4 Demanda por hora'!$B$75</f>
        <v/>
      </c>
      <c r="C1748" t="n">
        <v>3</v>
      </c>
      <c r="D1748">
        <f>'4 Demanda por hora'!F75</f>
        <v/>
      </c>
    </row>
    <row r="1749">
      <c r="A1749">
        <f>'4 Demanda por hora'!$A$75</f>
        <v/>
      </c>
      <c r="B1749">
        <f>'4 Demanda por hora'!$B$75</f>
        <v/>
      </c>
      <c r="C1749" t="n">
        <v>4</v>
      </c>
      <c r="D1749">
        <f>'4 Demanda por hora'!G75</f>
        <v/>
      </c>
    </row>
    <row r="1750">
      <c r="A1750">
        <f>'4 Demanda por hora'!$A$75</f>
        <v/>
      </c>
      <c r="B1750">
        <f>'4 Demanda por hora'!$B$75</f>
        <v/>
      </c>
      <c r="C1750" t="n">
        <v>5</v>
      </c>
      <c r="D1750">
        <f>'4 Demanda por hora'!H75</f>
        <v/>
      </c>
    </row>
    <row r="1751">
      <c r="A1751">
        <f>'4 Demanda por hora'!$A$75</f>
        <v/>
      </c>
      <c r="B1751">
        <f>'4 Demanda por hora'!$B$75</f>
        <v/>
      </c>
      <c r="C1751" t="n">
        <v>6</v>
      </c>
      <c r="D1751">
        <f>'4 Demanda por hora'!I75</f>
        <v/>
      </c>
    </row>
    <row r="1752">
      <c r="A1752">
        <f>'4 Demanda por hora'!$A$75</f>
        <v/>
      </c>
      <c r="B1752">
        <f>'4 Demanda por hora'!$B$75</f>
        <v/>
      </c>
      <c r="C1752" t="n">
        <v>7</v>
      </c>
      <c r="D1752">
        <f>'4 Demanda por hora'!J75</f>
        <v/>
      </c>
    </row>
    <row r="1753">
      <c r="A1753">
        <f>'4 Demanda por hora'!$A$75</f>
        <v/>
      </c>
      <c r="B1753">
        <f>'4 Demanda por hora'!$B$75</f>
        <v/>
      </c>
      <c r="C1753" t="n">
        <v>8</v>
      </c>
      <c r="D1753">
        <f>'4 Demanda por hora'!K75</f>
        <v/>
      </c>
    </row>
    <row r="1754">
      <c r="A1754">
        <f>'4 Demanda por hora'!$A$75</f>
        <v/>
      </c>
      <c r="B1754">
        <f>'4 Demanda por hora'!$B$75</f>
        <v/>
      </c>
      <c r="C1754" t="n">
        <v>9</v>
      </c>
      <c r="D1754">
        <f>'4 Demanda por hora'!L75</f>
        <v/>
      </c>
    </row>
    <row r="1755">
      <c r="A1755">
        <f>'4 Demanda por hora'!$A$75</f>
        <v/>
      </c>
      <c r="B1755">
        <f>'4 Demanda por hora'!$B$75</f>
        <v/>
      </c>
      <c r="C1755" t="n">
        <v>10</v>
      </c>
      <c r="D1755">
        <f>'4 Demanda por hora'!M75</f>
        <v/>
      </c>
    </row>
    <row r="1756">
      <c r="A1756">
        <f>'4 Demanda por hora'!$A$75</f>
        <v/>
      </c>
      <c r="B1756">
        <f>'4 Demanda por hora'!$B$75</f>
        <v/>
      </c>
      <c r="C1756" t="n">
        <v>11</v>
      </c>
      <c r="D1756">
        <f>'4 Demanda por hora'!N75</f>
        <v/>
      </c>
    </row>
    <row r="1757">
      <c r="A1757">
        <f>'4 Demanda por hora'!$A$75</f>
        <v/>
      </c>
      <c r="B1757">
        <f>'4 Demanda por hora'!$B$75</f>
        <v/>
      </c>
      <c r="C1757" t="n">
        <v>12</v>
      </c>
      <c r="D1757">
        <f>'4 Demanda por hora'!O75</f>
        <v/>
      </c>
    </row>
    <row r="1758">
      <c r="A1758">
        <f>'4 Demanda por hora'!$A$75</f>
        <v/>
      </c>
      <c r="B1758">
        <f>'4 Demanda por hora'!$B$75</f>
        <v/>
      </c>
      <c r="C1758" t="n">
        <v>13</v>
      </c>
      <c r="D1758">
        <f>'4 Demanda por hora'!P75</f>
        <v/>
      </c>
    </row>
    <row r="1759">
      <c r="A1759">
        <f>'4 Demanda por hora'!$A$75</f>
        <v/>
      </c>
      <c r="B1759">
        <f>'4 Demanda por hora'!$B$75</f>
        <v/>
      </c>
      <c r="C1759" t="n">
        <v>14</v>
      </c>
      <c r="D1759">
        <f>'4 Demanda por hora'!Q75</f>
        <v/>
      </c>
    </row>
    <row r="1760">
      <c r="A1760">
        <f>'4 Demanda por hora'!$A$75</f>
        <v/>
      </c>
      <c r="B1760">
        <f>'4 Demanda por hora'!$B$75</f>
        <v/>
      </c>
      <c r="C1760" t="n">
        <v>15</v>
      </c>
      <c r="D1760">
        <f>'4 Demanda por hora'!R75</f>
        <v/>
      </c>
    </row>
    <row r="1761">
      <c r="A1761">
        <f>'4 Demanda por hora'!$A$75</f>
        <v/>
      </c>
      <c r="B1761">
        <f>'4 Demanda por hora'!$B$75</f>
        <v/>
      </c>
      <c r="C1761" t="n">
        <v>16</v>
      </c>
      <c r="D1761">
        <f>'4 Demanda por hora'!S75</f>
        <v/>
      </c>
    </row>
    <row r="1762">
      <c r="A1762">
        <f>'4 Demanda por hora'!$A$75</f>
        <v/>
      </c>
      <c r="B1762">
        <f>'4 Demanda por hora'!$B$75</f>
        <v/>
      </c>
      <c r="C1762" t="n">
        <v>17</v>
      </c>
      <c r="D1762">
        <f>'4 Demanda por hora'!T75</f>
        <v/>
      </c>
    </row>
    <row r="1763">
      <c r="A1763">
        <f>'4 Demanda por hora'!$A$75</f>
        <v/>
      </c>
      <c r="B1763">
        <f>'4 Demanda por hora'!$B$75</f>
        <v/>
      </c>
      <c r="C1763" t="n">
        <v>18</v>
      </c>
      <c r="D1763">
        <f>'4 Demanda por hora'!U75</f>
        <v/>
      </c>
    </row>
    <row r="1764">
      <c r="A1764">
        <f>'4 Demanda por hora'!$A$75</f>
        <v/>
      </c>
      <c r="B1764">
        <f>'4 Demanda por hora'!$B$75</f>
        <v/>
      </c>
      <c r="C1764" t="n">
        <v>19</v>
      </c>
      <c r="D1764">
        <f>'4 Demanda por hora'!V75</f>
        <v/>
      </c>
    </row>
    <row r="1765">
      <c r="A1765">
        <f>'4 Demanda por hora'!$A$75</f>
        <v/>
      </c>
      <c r="B1765">
        <f>'4 Demanda por hora'!$B$75</f>
        <v/>
      </c>
      <c r="C1765" t="n">
        <v>20</v>
      </c>
      <c r="D1765">
        <f>'4 Demanda por hora'!W75</f>
        <v/>
      </c>
    </row>
    <row r="1766">
      <c r="A1766">
        <f>'4 Demanda por hora'!$A$75</f>
        <v/>
      </c>
      <c r="B1766">
        <f>'4 Demanda por hora'!$B$75</f>
        <v/>
      </c>
      <c r="C1766" t="n">
        <v>21</v>
      </c>
      <c r="D1766">
        <f>'4 Demanda por hora'!X75</f>
        <v/>
      </c>
    </row>
    <row r="1767">
      <c r="A1767">
        <f>'4 Demanda por hora'!$A$75</f>
        <v/>
      </c>
      <c r="B1767">
        <f>'4 Demanda por hora'!$B$75</f>
        <v/>
      </c>
      <c r="C1767" t="n">
        <v>22</v>
      </c>
      <c r="D1767">
        <f>'4 Demanda por hora'!Y75</f>
        <v/>
      </c>
    </row>
    <row r="1768">
      <c r="A1768">
        <f>'4 Demanda por hora'!$A$75</f>
        <v/>
      </c>
      <c r="B1768">
        <f>'4 Demanda por hora'!$B$75</f>
        <v/>
      </c>
      <c r="C1768" t="n">
        <v>23</v>
      </c>
      <c r="D1768">
        <f>'4 Demanda por hora'!Z75</f>
        <v/>
      </c>
    </row>
    <row r="1769">
      <c r="A1769">
        <f>'4 Demanda por hora'!$A$76</f>
        <v/>
      </c>
      <c r="B1769">
        <f>'4 Demanda por hora'!$B$76</f>
        <v/>
      </c>
      <c r="C1769" t="n">
        <v>0</v>
      </c>
      <c r="D1769">
        <f>'4 Demanda por hora'!C76</f>
        <v/>
      </c>
    </row>
    <row r="1770">
      <c r="A1770">
        <f>'4 Demanda por hora'!$A$76</f>
        <v/>
      </c>
      <c r="B1770">
        <f>'4 Demanda por hora'!$B$76</f>
        <v/>
      </c>
      <c r="C1770" t="n">
        <v>1</v>
      </c>
      <c r="D1770">
        <f>'4 Demanda por hora'!D76</f>
        <v/>
      </c>
    </row>
    <row r="1771">
      <c r="A1771">
        <f>'4 Demanda por hora'!$A$76</f>
        <v/>
      </c>
      <c r="B1771">
        <f>'4 Demanda por hora'!$B$76</f>
        <v/>
      </c>
      <c r="C1771" t="n">
        <v>2</v>
      </c>
      <c r="D1771">
        <f>'4 Demanda por hora'!E76</f>
        <v/>
      </c>
    </row>
    <row r="1772">
      <c r="A1772">
        <f>'4 Demanda por hora'!$A$76</f>
        <v/>
      </c>
      <c r="B1772">
        <f>'4 Demanda por hora'!$B$76</f>
        <v/>
      </c>
      <c r="C1772" t="n">
        <v>3</v>
      </c>
      <c r="D1772">
        <f>'4 Demanda por hora'!F76</f>
        <v/>
      </c>
    </row>
    <row r="1773">
      <c r="A1773">
        <f>'4 Demanda por hora'!$A$76</f>
        <v/>
      </c>
      <c r="B1773">
        <f>'4 Demanda por hora'!$B$76</f>
        <v/>
      </c>
      <c r="C1773" t="n">
        <v>4</v>
      </c>
      <c r="D1773">
        <f>'4 Demanda por hora'!G76</f>
        <v/>
      </c>
    </row>
    <row r="1774">
      <c r="A1774">
        <f>'4 Demanda por hora'!$A$76</f>
        <v/>
      </c>
      <c r="B1774">
        <f>'4 Demanda por hora'!$B$76</f>
        <v/>
      </c>
      <c r="C1774" t="n">
        <v>5</v>
      </c>
      <c r="D1774">
        <f>'4 Demanda por hora'!H76</f>
        <v/>
      </c>
    </row>
    <row r="1775">
      <c r="A1775">
        <f>'4 Demanda por hora'!$A$76</f>
        <v/>
      </c>
      <c r="B1775">
        <f>'4 Demanda por hora'!$B$76</f>
        <v/>
      </c>
      <c r="C1775" t="n">
        <v>6</v>
      </c>
      <c r="D1775">
        <f>'4 Demanda por hora'!I76</f>
        <v/>
      </c>
    </row>
    <row r="1776">
      <c r="A1776">
        <f>'4 Demanda por hora'!$A$76</f>
        <v/>
      </c>
      <c r="B1776">
        <f>'4 Demanda por hora'!$B$76</f>
        <v/>
      </c>
      <c r="C1776" t="n">
        <v>7</v>
      </c>
      <c r="D1776">
        <f>'4 Demanda por hora'!J76</f>
        <v/>
      </c>
    </row>
    <row r="1777">
      <c r="A1777">
        <f>'4 Demanda por hora'!$A$76</f>
        <v/>
      </c>
      <c r="B1777">
        <f>'4 Demanda por hora'!$B$76</f>
        <v/>
      </c>
      <c r="C1777" t="n">
        <v>8</v>
      </c>
      <c r="D1777">
        <f>'4 Demanda por hora'!K76</f>
        <v/>
      </c>
    </row>
    <row r="1778">
      <c r="A1778">
        <f>'4 Demanda por hora'!$A$76</f>
        <v/>
      </c>
      <c r="B1778">
        <f>'4 Demanda por hora'!$B$76</f>
        <v/>
      </c>
      <c r="C1778" t="n">
        <v>9</v>
      </c>
      <c r="D1778">
        <f>'4 Demanda por hora'!L76</f>
        <v/>
      </c>
    </row>
    <row r="1779">
      <c r="A1779">
        <f>'4 Demanda por hora'!$A$76</f>
        <v/>
      </c>
      <c r="B1779">
        <f>'4 Demanda por hora'!$B$76</f>
        <v/>
      </c>
      <c r="C1779" t="n">
        <v>10</v>
      </c>
      <c r="D1779">
        <f>'4 Demanda por hora'!M76</f>
        <v/>
      </c>
    </row>
    <row r="1780">
      <c r="A1780">
        <f>'4 Demanda por hora'!$A$76</f>
        <v/>
      </c>
      <c r="B1780">
        <f>'4 Demanda por hora'!$B$76</f>
        <v/>
      </c>
      <c r="C1780" t="n">
        <v>11</v>
      </c>
      <c r="D1780">
        <f>'4 Demanda por hora'!N76</f>
        <v/>
      </c>
    </row>
    <row r="1781">
      <c r="A1781">
        <f>'4 Demanda por hora'!$A$76</f>
        <v/>
      </c>
      <c r="B1781">
        <f>'4 Demanda por hora'!$B$76</f>
        <v/>
      </c>
      <c r="C1781" t="n">
        <v>12</v>
      </c>
      <c r="D1781">
        <f>'4 Demanda por hora'!O76</f>
        <v/>
      </c>
    </row>
    <row r="1782">
      <c r="A1782">
        <f>'4 Demanda por hora'!$A$76</f>
        <v/>
      </c>
      <c r="B1782">
        <f>'4 Demanda por hora'!$B$76</f>
        <v/>
      </c>
      <c r="C1782" t="n">
        <v>13</v>
      </c>
      <c r="D1782">
        <f>'4 Demanda por hora'!P76</f>
        <v/>
      </c>
    </row>
    <row r="1783">
      <c r="A1783">
        <f>'4 Demanda por hora'!$A$76</f>
        <v/>
      </c>
      <c r="B1783">
        <f>'4 Demanda por hora'!$B$76</f>
        <v/>
      </c>
      <c r="C1783" t="n">
        <v>14</v>
      </c>
      <c r="D1783">
        <f>'4 Demanda por hora'!Q76</f>
        <v/>
      </c>
    </row>
    <row r="1784">
      <c r="A1784">
        <f>'4 Demanda por hora'!$A$76</f>
        <v/>
      </c>
      <c r="B1784">
        <f>'4 Demanda por hora'!$B$76</f>
        <v/>
      </c>
      <c r="C1784" t="n">
        <v>15</v>
      </c>
      <c r="D1784">
        <f>'4 Demanda por hora'!R76</f>
        <v/>
      </c>
    </row>
    <row r="1785">
      <c r="A1785">
        <f>'4 Demanda por hora'!$A$76</f>
        <v/>
      </c>
      <c r="B1785">
        <f>'4 Demanda por hora'!$B$76</f>
        <v/>
      </c>
      <c r="C1785" t="n">
        <v>16</v>
      </c>
      <c r="D1785">
        <f>'4 Demanda por hora'!S76</f>
        <v/>
      </c>
    </row>
    <row r="1786">
      <c r="A1786">
        <f>'4 Demanda por hora'!$A$76</f>
        <v/>
      </c>
      <c r="B1786">
        <f>'4 Demanda por hora'!$B$76</f>
        <v/>
      </c>
      <c r="C1786" t="n">
        <v>17</v>
      </c>
      <c r="D1786">
        <f>'4 Demanda por hora'!T76</f>
        <v/>
      </c>
    </row>
    <row r="1787">
      <c r="A1787">
        <f>'4 Demanda por hora'!$A$76</f>
        <v/>
      </c>
      <c r="B1787">
        <f>'4 Demanda por hora'!$B$76</f>
        <v/>
      </c>
      <c r="C1787" t="n">
        <v>18</v>
      </c>
      <c r="D1787">
        <f>'4 Demanda por hora'!U76</f>
        <v/>
      </c>
    </row>
    <row r="1788">
      <c r="A1788">
        <f>'4 Demanda por hora'!$A$76</f>
        <v/>
      </c>
      <c r="B1788">
        <f>'4 Demanda por hora'!$B$76</f>
        <v/>
      </c>
      <c r="C1788" t="n">
        <v>19</v>
      </c>
      <c r="D1788">
        <f>'4 Demanda por hora'!V76</f>
        <v/>
      </c>
    </row>
    <row r="1789">
      <c r="A1789">
        <f>'4 Demanda por hora'!$A$76</f>
        <v/>
      </c>
      <c r="B1789">
        <f>'4 Demanda por hora'!$B$76</f>
        <v/>
      </c>
      <c r="C1789" t="n">
        <v>20</v>
      </c>
      <c r="D1789">
        <f>'4 Demanda por hora'!W76</f>
        <v/>
      </c>
    </row>
    <row r="1790">
      <c r="A1790">
        <f>'4 Demanda por hora'!$A$76</f>
        <v/>
      </c>
      <c r="B1790">
        <f>'4 Demanda por hora'!$B$76</f>
        <v/>
      </c>
      <c r="C1790" t="n">
        <v>21</v>
      </c>
      <c r="D1790">
        <f>'4 Demanda por hora'!X76</f>
        <v/>
      </c>
    </row>
    <row r="1791">
      <c r="A1791">
        <f>'4 Demanda por hora'!$A$76</f>
        <v/>
      </c>
      <c r="B1791">
        <f>'4 Demanda por hora'!$B$76</f>
        <v/>
      </c>
      <c r="C1791" t="n">
        <v>22</v>
      </c>
      <c r="D1791">
        <f>'4 Demanda por hora'!Y76</f>
        <v/>
      </c>
    </row>
    <row r="1792">
      <c r="A1792">
        <f>'4 Demanda por hora'!$A$76</f>
        <v/>
      </c>
      <c r="B1792">
        <f>'4 Demanda por hora'!$B$76</f>
        <v/>
      </c>
      <c r="C1792" t="n">
        <v>23</v>
      </c>
      <c r="D1792">
        <f>'4 Demanda por hora'!Z76</f>
        <v/>
      </c>
    </row>
    <row r="1793">
      <c r="A1793">
        <f>'4 Demanda por hora'!$A$77</f>
        <v/>
      </c>
      <c r="B1793">
        <f>'4 Demanda por hora'!$B$77</f>
        <v/>
      </c>
      <c r="C1793" t="n">
        <v>0</v>
      </c>
      <c r="D1793">
        <f>'4 Demanda por hora'!C77</f>
        <v/>
      </c>
    </row>
    <row r="1794">
      <c r="A1794">
        <f>'4 Demanda por hora'!$A$77</f>
        <v/>
      </c>
      <c r="B1794">
        <f>'4 Demanda por hora'!$B$77</f>
        <v/>
      </c>
      <c r="C1794" t="n">
        <v>1</v>
      </c>
      <c r="D1794">
        <f>'4 Demanda por hora'!D77</f>
        <v/>
      </c>
    </row>
    <row r="1795">
      <c r="A1795">
        <f>'4 Demanda por hora'!$A$77</f>
        <v/>
      </c>
      <c r="B1795">
        <f>'4 Demanda por hora'!$B$77</f>
        <v/>
      </c>
      <c r="C1795" t="n">
        <v>2</v>
      </c>
      <c r="D1795">
        <f>'4 Demanda por hora'!E77</f>
        <v/>
      </c>
    </row>
    <row r="1796">
      <c r="A1796">
        <f>'4 Demanda por hora'!$A$77</f>
        <v/>
      </c>
      <c r="B1796">
        <f>'4 Demanda por hora'!$B$77</f>
        <v/>
      </c>
      <c r="C1796" t="n">
        <v>3</v>
      </c>
      <c r="D1796">
        <f>'4 Demanda por hora'!F77</f>
        <v/>
      </c>
    </row>
    <row r="1797">
      <c r="A1797">
        <f>'4 Demanda por hora'!$A$77</f>
        <v/>
      </c>
      <c r="B1797">
        <f>'4 Demanda por hora'!$B$77</f>
        <v/>
      </c>
      <c r="C1797" t="n">
        <v>4</v>
      </c>
      <c r="D1797">
        <f>'4 Demanda por hora'!G77</f>
        <v/>
      </c>
    </row>
    <row r="1798">
      <c r="A1798">
        <f>'4 Demanda por hora'!$A$77</f>
        <v/>
      </c>
      <c r="B1798">
        <f>'4 Demanda por hora'!$B$77</f>
        <v/>
      </c>
      <c r="C1798" t="n">
        <v>5</v>
      </c>
      <c r="D1798">
        <f>'4 Demanda por hora'!H77</f>
        <v/>
      </c>
    </row>
    <row r="1799">
      <c r="A1799">
        <f>'4 Demanda por hora'!$A$77</f>
        <v/>
      </c>
      <c r="B1799">
        <f>'4 Demanda por hora'!$B$77</f>
        <v/>
      </c>
      <c r="C1799" t="n">
        <v>6</v>
      </c>
      <c r="D1799">
        <f>'4 Demanda por hora'!I77</f>
        <v/>
      </c>
    </row>
    <row r="1800">
      <c r="A1800">
        <f>'4 Demanda por hora'!$A$77</f>
        <v/>
      </c>
      <c r="B1800">
        <f>'4 Demanda por hora'!$B$77</f>
        <v/>
      </c>
      <c r="C1800" t="n">
        <v>7</v>
      </c>
      <c r="D1800">
        <f>'4 Demanda por hora'!J77</f>
        <v/>
      </c>
    </row>
    <row r="1801">
      <c r="A1801">
        <f>'4 Demanda por hora'!$A$77</f>
        <v/>
      </c>
      <c r="B1801">
        <f>'4 Demanda por hora'!$B$77</f>
        <v/>
      </c>
      <c r="C1801" t="n">
        <v>8</v>
      </c>
      <c r="D1801">
        <f>'4 Demanda por hora'!K77</f>
        <v/>
      </c>
    </row>
    <row r="1802">
      <c r="A1802">
        <f>'4 Demanda por hora'!$A$77</f>
        <v/>
      </c>
      <c r="B1802">
        <f>'4 Demanda por hora'!$B$77</f>
        <v/>
      </c>
      <c r="C1802" t="n">
        <v>9</v>
      </c>
      <c r="D1802">
        <f>'4 Demanda por hora'!L77</f>
        <v/>
      </c>
    </row>
    <row r="1803">
      <c r="A1803">
        <f>'4 Demanda por hora'!$A$77</f>
        <v/>
      </c>
      <c r="B1803">
        <f>'4 Demanda por hora'!$B$77</f>
        <v/>
      </c>
      <c r="C1803" t="n">
        <v>10</v>
      </c>
      <c r="D1803">
        <f>'4 Demanda por hora'!M77</f>
        <v/>
      </c>
    </row>
    <row r="1804">
      <c r="A1804">
        <f>'4 Demanda por hora'!$A$77</f>
        <v/>
      </c>
      <c r="B1804">
        <f>'4 Demanda por hora'!$B$77</f>
        <v/>
      </c>
      <c r="C1804" t="n">
        <v>11</v>
      </c>
      <c r="D1804">
        <f>'4 Demanda por hora'!N77</f>
        <v/>
      </c>
    </row>
    <row r="1805">
      <c r="A1805">
        <f>'4 Demanda por hora'!$A$77</f>
        <v/>
      </c>
      <c r="B1805">
        <f>'4 Demanda por hora'!$B$77</f>
        <v/>
      </c>
      <c r="C1805" t="n">
        <v>12</v>
      </c>
      <c r="D1805">
        <f>'4 Demanda por hora'!O77</f>
        <v/>
      </c>
    </row>
    <row r="1806">
      <c r="A1806">
        <f>'4 Demanda por hora'!$A$77</f>
        <v/>
      </c>
      <c r="B1806">
        <f>'4 Demanda por hora'!$B$77</f>
        <v/>
      </c>
      <c r="C1806" t="n">
        <v>13</v>
      </c>
      <c r="D1806">
        <f>'4 Demanda por hora'!P77</f>
        <v/>
      </c>
    </row>
    <row r="1807">
      <c r="A1807">
        <f>'4 Demanda por hora'!$A$77</f>
        <v/>
      </c>
      <c r="B1807">
        <f>'4 Demanda por hora'!$B$77</f>
        <v/>
      </c>
      <c r="C1807" t="n">
        <v>14</v>
      </c>
      <c r="D1807">
        <f>'4 Demanda por hora'!Q77</f>
        <v/>
      </c>
    </row>
    <row r="1808">
      <c r="A1808">
        <f>'4 Demanda por hora'!$A$77</f>
        <v/>
      </c>
      <c r="B1808">
        <f>'4 Demanda por hora'!$B$77</f>
        <v/>
      </c>
      <c r="C1808" t="n">
        <v>15</v>
      </c>
      <c r="D1808">
        <f>'4 Demanda por hora'!R77</f>
        <v/>
      </c>
    </row>
    <row r="1809">
      <c r="A1809">
        <f>'4 Demanda por hora'!$A$77</f>
        <v/>
      </c>
      <c r="B1809">
        <f>'4 Demanda por hora'!$B$77</f>
        <v/>
      </c>
      <c r="C1809" t="n">
        <v>16</v>
      </c>
      <c r="D1809">
        <f>'4 Demanda por hora'!S77</f>
        <v/>
      </c>
    </row>
    <row r="1810">
      <c r="A1810">
        <f>'4 Demanda por hora'!$A$77</f>
        <v/>
      </c>
      <c r="B1810">
        <f>'4 Demanda por hora'!$B$77</f>
        <v/>
      </c>
      <c r="C1810" t="n">
        <v>17</v>
      </c>
      <c r="D1810">
        <f>'4 Demanda por hora'!T77</f>
        <v/>
      </c>
    </row>
    <row r="1811">
      <c r="A1811">
        <f>'4 Demanda por hora'!$A$77</f>
        <v/>
      </c>
      <c r="B1811">
        <f>'4 Demanda por hora'!$B$77</f>
        <v/>
      </c>
      <c r="C1811" t="n">
        <v>18</v>
      </c>
      <c r="D1811">
        <f>'4 Demanda por hora'!U77</f>
        <v/>
      </c>
    </row>
    <row r="1812">
      <c r="A1812">
        <f>'4 Demanda por hora'!$A$77</f>
        <v/>
      </c>
      <c r="B1812">
        <f>'4 Demanda por hora'!$B$77</f>
        <v/>
      </c>
      <c r="C1812" t="n">
        <v>19</v>
      </c>
      <c r="D1812">
        <f>'4 Demanda por hora'!V77</f>
        <v/>
      </c>
    </row>
    <row r="1813">
      <c r="A1813">
        <f>'4 Demanda por hora'!$A$77</f>
        <v/>
      </c>
      <c r="B1813">
        <f>'4 Demanda por hora'!$B$77</f>
        <v/>
      </c>
      <c r="C1813" t="n">
        <v>20</v>
      </c>
      <c r="D1813">
        <f>'4 Demanda por hora'!W77</f>
        <v/>
      </c>
    </row>
    <row r="1814">
      <c r="A1814">
        <f>'4 Demanda por hora'!$A$77</f>
        <v/>
      </c>
      <c r="B1814">
        <f>'4 Demanda por hora'!$B$77</f>
        <v/>
      </c>
      <c r="C1814" t="n">
        <v>21</v>
      </c>
      <c r="D1814">
        <f>'4 Demanda por hora'!X77</f>
        <v/>
      </c>
    </row>
    <row r="1815">
      <c r="A1815">
        <f>'4 Demanda por hora'!$A$77</f>
        <v/>
      </c>
      <c r="B1815">
        <f>'4 Demanda por hora'!$B$77</f>
        <v/>
      </c>
      <c r="C1815" t="n">
        <v>22</v>
      </c>
      <c r="D1815">
        <f>'4 Demanda por hora'!Y77</f>
        <v/>
      </c>
    </row>
    <row r="1816">
      <c r="A1816">
        <f>'4 Demanda por hora'!$A$77</f>
        <v/>
      </c>
      <c r="B1816">
        <f>'4 Demanda por hora'!$B$77</f>
        <v/>
      </c>
      <c r="C1816" t="n">
        <v>23</v>
      </c>
      <c r="D1816">
        <f>'4 Demanda por hora'!Z77</f>
        <v/>
      </c>
    </row>
    <row r="1817">
      <c r="A1817">
        <f>'4 Demanda por hora'!$A$78</f>
        <v/>
      </c>
      <c r="B1817">
        <f>'4 Demanda por hora'!$B$78</f>
        <v/>
      </c>
      <c r="C1817" t="n">
        <v>0</v>
      </c>
      <c r="D1817">
        <f>'4 Demanda por hora'!C78</f>
        <v/>
      </c>
    </row>
    <row r="1818">
      <c r="A1818">
        <f>'4 Demanda por hora'!$A$78</f>
        <v/>
      </c>
      <c r="B1818">
        <f>'4 Demanda por hora'!$B$78</f>
        <v/>
      </c>
      <c r="C1818" t="n">
        <v>1</v>
      </c>
      <c r="D1818">
        <f>'4 Demanda por hora'!D78</f>
        <v/>
      </c>
    </row>
    <row r="1819">
      <c r="A1819">
        <f>'4 Demanda por hora'!$A$78</f>
        <v/>
      </c>
      <c r="B1819">
        <f>'4 Demanda por hora'!$B$78</f>
        <v/>
      </c>
      <c r="C1819" t="n">
        <v>2</v>
      </c>
      <c r="D1819">
        <f>'4 Demanda por hora'!E78</f>
        <v/>
      </c>
    </row>
    <row r="1820">
      <c r="A1820">
        <f>'4 Demanda por hora'!$A$78</f>
        <v/>
      </c>
      <c r="B1820">
        <f>'4 Demanda por hora'!$B$78</f>
        <v/>
      </c>
      <c r="C1820" t="n">
        <v>3</v>
      </c>
      <c r="D1820">
        <f>'4 Demanda por hora'!F78</f>
        <v/>
      </c>
    </row>
    <row r="1821">
      <c r="A1821">
        <f>'4 Demanda por hora'!$A$78</f>
        <v/>
      </c>
      <c r="B1821">
        <f>'4 Demanda por hora'!$B$78</f>
        <v/>
      </c>
      <c r="C1821" t="n">
        <v>4</v>
      </c>
      <c r="D1821">
        <f>'4 Demanda por hora'!G78</f>
        <v/>
      </c>
    </row>
    <row r="1822">
      <c r="A1822">
        <f>'4 Demanda por hora'!$A$78</f>
        <v/>
      </c>
      <c r="B1822">
        <f>'4 Demanda por hora'!$B$78</f>
        <v/>
      </c>
      <c r="C1822" t="n">
        <v>5</v>
      </c>
      <c r="D1822">
        <f>'4 Demanda por hora'!H78</f>
        <v/>
      </c>
    </row>
    <row r="1823">
      <c r="A1823">
        <f>'4 Demanda por hora'!$A$78</f>
        <v/>
      </c>
      <c r="B1823">
        <f>'4 Demanda por hora'!$B$78</f>
        <v/>
      </c>
      <c r="C1823" t="n">
        <v>6</v>
      </c>
      <c r="D1823">
        <f>'4 Demanda por hora'!I78</f>
        <v/>
      </c>
    </row>
    <row r="1824">
      <c r="A1824">
        <f>'4 Demanda por hora'!$A$78</f>
        <v/>
      </c>
      <c r="B1824">
        <f>'4 Demanda por hora'!$B$78</f>
        <v/>
      </c>
      <c r="C1824" t="n">
        <v>7</v>
      </c>
      <c r="D1824">
        <f>'4 Demanda por hora'!J78</f>
        <v/>
      </c>
    </row>
    <row r="1825">
      <c r="A1825">
        <f>'4 Demanda por hora'!$A$78</f>
        <v/>
      </c>
      <c r="B1825">
        <f>'4 Demanda por hora'!$B$78</f>
        <v/>
      </c>
      <c r="C1825" t="n">
        <v>8</v>
      </c>
      <c r="D1825">
        <f>'4 Demanda por hora'!K78</f>
        <v/>
      </c>
    </row>
    <row r="1826">
      <c r="A1826">
        <f>'4 Demanda por hora'!$A$78</f>
        <v/>
      </c>
      <c r="B1826">
        <f>'4 Demanda por hora'!$B$78</f>
        <v/>
      </c>
      <c r="C1826" t="n">
        <v>9</v>
      </c>
      <c r="D1826">
        <f>'4 Demanda por hora'!L78</f>
        <v/>
      </c>
    </row>
    <row r="1827">
      <c r="A1827">
        <f>'4 Demanda por hora'!$A$78</f>
        <v/>
      </c>
      <c r="B1827">
        <f>'4 Demanda por hora'!$B$78</f>
        <v/>
      </c>
      <c r="C1827" t="n">
        <v>10</v>
      </c>
      <c r="D1827">
        <f>'4 Demanda por hora'!M78</f>
        <v/>
      </c>
    </row>
    <row r="1828">
      <c r="A1828">
        <f>'4 Demanda por hora'!$A$78</f>
        <v/>
      </c>
      <c r="B1828">
        <f>'4 Demanda por hora'!$B$78</f>
        <v/>
      </c>
      <c r="C1828" t="n">
        <v>11</v>
      </c>
      <c r="D1828">
        <f>'4 Demanda por hora'!N78</f>
        <v/>
      </c>
    </row>
    <row r="1829">
      <c r="A1829">
        <f>'4 Demanda por hora'!$A$78</f>
        <v/>
      </c>
      <c r="B1829">
        <f>'4 Demanda por hora'!$B$78</f>
        <v/>
      </c>
      <c r="C1829" t="n">
        <v>12</v>
      </c>
      <c r="D1829">
        <f>'4 Demanda por hora'!O78</f>
        <v/>
      </c>
    </row>
    <row r="1830">
      <c r="A1830">
        <f>'4 Demanda por hora'!$A$78</f>
        <v/>
      </c>
      <c r="B1830">
        <f>'4 Demanda por hora'!$B$78</f>
        <v/>
      </c>
      <c r="C1830" t="n">
        <v>13</v>
      </c>
      <c r="D1830">
        <f>'4 Demanda por hora'!P78</f>
        <v/>
      </c>
    </row>
    <row r="1831">
      <c r="A1831">
        <f>'4 Demanda por hora'!$A$78</f>
        <v/>
      </c>
      <c r="B1831">
        <f>'4 Demanda por hora'!$B$78</f>
        <v/>
      </c>
      <c r="C1831" t="n">
        <v>14</v>
      </c>
      <c r="D1831">
        <f>'4 Demanda por hora'!Q78</f>
        <v/>
      </c>
    </row>
    <row r="1832">
      <c r="A1832">
        <f>'4 Demanda por hora'!$A$78</f>
        <v/>
      </c>
      <c r="B1832">
        <f>'4 Demanda por hora'!$B$78</f>
        <v/>
      </c>
      <c r="C1832" t="n">
        <v>15</v>
      </c>
      <c r="D1832">
        <f>'4 Demanda por hora'!R78</f>
        <v/>
      </c>
    </row>
    <row r="1833">
      <c r="A1833">
        <f>'4 Demanda por hora'!$A$78</f>
        <v/>
      </c>
      <c r="B1833">
        <f>'4 Demanda por hora'!$B$78</f>
        <v/>
      </c>
      <c r="C1833" t="n">
        <v>16</v>
      </c>
      <c r="D1833">
        <f>'4 Demanda por hora'!S78</f>
        <v/>
      </c>
    </row>
    <row r="1834">
      <c r="A1834">
        <f>'4 Demanda por hora'!$A$78</f>
        <v/>
      </c>
      <c r="B1834">
        <f>'4 Demanda por hora'!$B$78</f>
        <v/>
      </c>
      <c r="C1834" t="n">
        <v>17</v>
      </c>
      <c r="D1834">
        <f>'4 Demanda por hora'!T78</f>
        <v/>
      </c>
    </row>
    <row r="1835">
      <c r="A1835">
        <f>'4 Demanda por hora'!$A$78</f>
        <v/>
      </c>
      <c r="B1835">
        <f>'4 Demanda por hora'!$B$78</f>
        <v/>
      </c>
      <c r="C1835" t="n">
        <v>18</v>
      </c>
      <c r="D1835">
        <f>'4 Demanda por hora'!U78</f>
        <v/>
      </c>
    </row>
    <row r="1836">
      <c r="A1836">
        <f>'4 Demanda por hora'!$A$78</f>
        <v/>
      </c>
      <c r="B1836">
        <f>'4 Demanda por hora'!$B$78</f>
        <v/>
      </c>
      <c r="C1836" t="n">
        <v>19</v>
      </c>
      <c r="D1836">
        <f>'4 Demanda por hora'!V78</f>
        <v/>
      </c>
    </row>
    <row r="1837">
      <c r="A1837">
        <f>'4 Demanda por hora'!$A$78</f>
        <v/>
      </c>
      <c r="B1837">
        <f>'4 Demanda por hora'!$B$78</f>
        <v/>
      </c>
      <c r="C1837" t="n">
        <v>20</v>
      </c>
      <c r="D1837">
        <f>'4 Demanda por hora'!W78</f>
        <v/>
      </c>
    </row>
    <row r="1838">
      <c r="A1838">
        <f>'4 Demanda por hora'!$A$78</f>
        <v/>
      </c>
      <c r="B1838">
        <f>'4 Demanda por hora'!$B$78</f>
        <v/>
      </c>
      <c r="C1838" t="n">
        <v>21</v>
      </c>
      <c r="D1838">
        <f>'4 Demanda por hora'!X78</f>
        <v/>
      </c>
    </row>
    <row r="1839">
      <c r="A1839">
        <f>'4 Demanda por hora'!$A$78</f>
        <v/>
      </c>
      <c r="B1839">
        <f>'4 Demanda por hora'!$B$78</f>
        <v/>
      </c>
      <c r="C1839" t="n">
        <v>22</v>
      </c>
      <c r="D1839">
        <f>'4 Demanda por hora'!Y78</f>
        <v/>
      </c>
    </row>
    <row r="1840">
      <c r="A1840">
        <f>'4 Demanda por hora'!$A$78</f>
        <v/>
      </c>
      <c r="B1840">
        <f>'4 Demanda por hora'!$B$78</f>
        <v/>
      </c>
      <c r="C1840" t="n">
        <v>23</v>
      </c>
      <c r="D1840">
        <f>'4 Demanda por hora'!Z78</f>
        <v/>
      </c>
    </row>
    <row r="1841">
      <c r="A1841">
        <f>'4 Demanda por hora'!$A$79</f>
        <v/>
      </c>
      <c r="B1841">
        <f>'4 Demanda por hora'!$B$79</f>
        <v/>
      </c>
      <c r="C1841" t="n">
        <v>0</v>
      </c>
      <c r="D1841">
        <f>'4 Demanda por hora'!C79</f>
        <v/>
      </c>
    </row>
    <row r="1842">
      <c r="A1842">
        <f>'4 Demanda por hora'!$A$79</f>
        <v/>
      </c>
      <c r="B1842">
        <f>'4 Demanda por hora'!$B$79</f>
        <v/>
      </c>
      <c r="C1842" t="n">
        <v>1</v>
      </c>
      <c r="D1842">
        <f>'4 Demanda por hora'!D79</f>
        <v/>
      </c>
    </row>
    <row r="1843">
      <c r="A1843">
        <f>'4 Demanda por hora'!$A$79</f>
        <v/>
      </c>
      <c r="B1843">
        <f>'4 Demanda por hora'!$B$79</f>
        <v/>
      </c>
      <c r="C1843" t="n">
        <v>2</v>
      </c>
      <c r="D1843">
        <f>'4 Demanda por hora'!E79</f>
        <v/>
      </c>
    </row>
    <row r="1844">
      <c r="A1844">
        <f>'4 Demanda por hora'!$A$79</f>
        <v/>
      </c>
      <c r="B1844">
        <f>'4 Demanda por hora'!$B$79</f>
        <v/>
      </c>
      <c r="C1844" t="n">
        <v>3</v>
      </c>
      <c r="D1844">
        <f>'4 Demanda por hora'!F79</f>
        <v/>
      </c>
    </row>
    <row r="1845">
      <c r="A1845">
        <f>'4 Demanda por hora'!$A$79</f>
        <v/>
      </c>
      <c r="B1845">
        <f>'4 Demanda por hora'!$B$79</f>
        <v/>
      </c>
      <c r="C1845" t="n">
        <v>4</v>
      </c>
      <c r="D1845">
        <f>'4 Demanda por hora'!G79</f>
        <v/>
      </c>
    </row>
    <row r="1846">
      <c r="A1846">
        <f>'4 Demanda por hora'!$A$79</f>
        <v/>
      </c>
      <c r="B1846">
        <f>'4 Demanda por hora'!$B$79</f>
        <v/>
      </c>
      <c r="C1846" t="n">
        <v>5</v>
      </c>
      <c r="D1846">
        <f>'4 Demanda por hora'!H79</f>
        <v/>
      </c>
    </row>
    <row r="1847">
      <c r="A1847">
        <f>'4 Demanda por hora'!$A$79</f>
        <v/>
      </c>
      <c r="B1847">
        <f>'4 Demanda por hora'!$B$79</f>
        <v/>
      </c>
      <c r="C1847" t="n">
        <v>6</v>
      </c>
      <c r="D1847">
        <f>'4 Demanda por hora'!I79</f>
        <v/>
      </c>
    </row>
    <row r="1848">
      <c r="A1848">
        <f>'4 Demanda por hora'!$A$79</f>
        <v/>
      </c>
      <c r="B1848">
        <f>'4 Demanda por hora'!$B$79</f>
        <v/>
      </c>
      <c r="C1848" t="n">
        <v>7</v>
      </c>
      <c r="D1848">
        <f>'4 Demanda por hora'!J79</f>
        <v/>
      </c>
    </row>
    <row r="1849">
      <c r="A1849">
        <f>'4 Demanda por hora'!$A$79</f>
        <v/>
      </c>
      <c r="B1849">
        <f>'4 Demanda por hora'!$B$79</f>
        <v/>
      </c>
      <c r="C1849" t="n">
        <v>8</v>
      </c>
      <c r="D1849">
        <f>'4 Demanda por hora'!K79</f>
        <v/>
      </c>
    </row>
    <row r="1850">
      <c r="A1850">
        <f>'4 Demanda por hora'!$A$79</f>
        <v/>
      </c>
      <c r="B1850">
        <f>'4 Demanda por hora'!$B$79</f>
        <v/>
      </c>
      <c r="C1850" t="n">
        <v>9</v>
      </c>
      <c r="D1850">
        <f>'4 Demanda por hora'!L79</f>
        <v/>
      </c>
    </row>
    <row r="1851">
      <c r="A1851">
        <f>'4 Demanda por hora'!$A$79</f>
        <v/>
      </c>
      <c r="B1851">
        <f>'4 Demanda por hora'!$B$79</f>
        <v/>
      </c>
      <c r="C1851" t="n">
        <v>10</v>
      </c>
      <c r="D1851">
        <f>'4 Demanda por hora'!M79</f>
        <v/>
      </c>
    </row>
    <row r="1852">
      <c r="A1852">
        <f>'4 Demanda por hora'!$A$79</f>
        <v/>
      </c>
      <c r="B1852">
        <f>'4 Demanda por hora'!$B$79</f>
        <v/>
      </c>
      <c r="C1852" t="n">
        <v>11</v>
      </c>
      <c r="D1852">
        <f>'4 Demanda por hora'!N79</f>
        <v/>
      </c>
    </row>
    <row r="1853">
      <c r="A1853">
        <f>'4 Demanda por hora'!$A$79</f>
        <v/>
      </c>
      <c r="B1853">
        <f>'4 Demanda por hora'!$B$79</f>
        <v/>
      </c>
      <c r="C1853" t="n">
        <v>12</v>
      </c>
      <c r="D1853">
        <f>'4 Demanda por hora'!O79</f>
        <v/>
      </c>
    </row>
    <row r="1854">
      <c r="A1854">
        <f>'4 Demanda por hora'!$A$79</f>
        <v/>
      </c>
      <c r="B1854">
        <f>'4 Demanda por hora'!$B$79</f>
        <v/>
      </c>
      <c r="C1854" t="n">
        <v>13</v>
      </c>
      <c r="D1854">
        <f>'4 Demanda por hora'!P79</f>
        <v/>
      </c>
    </row>
    <row r="1855">
      <c r="A1855">
        <f>'4 Demanda por hora'!$A$79</f>
        <v/>
      </c>
      <c r="B1855">
        <f>'4 Demanda por hora'!$B$79</f>
        <v/>
      </c>
      <c r="C1855" t="n">
        <v>14</v>
      </c>
      <c r="D1855">
        <f>'4 Demanda por hora'!Q79</f>
        <v/>
      </c>
    </row>
    <row r="1856">
      <c r="A1856">
        <f>'4 Demanda por hora'!$A$79</f>
        <v/>
      </c>
      <c r="B1856">
        <f>'4 Demanda por hora'!$B$79</f>
        <v/>
      </c>
      <c r="C1856" t="n">
        <v>15</v>
      </c>
      <c r="D1856">
        <f>'4 Demanda por hora'!R79</f>
        <v/>
      </c>
    </row>
    <row r="1857">
      <c r="A1857">
        <f>'4 Demanda por hora'!$A$79</f>
        <v/>
      </c>
      <c r="B1857">
        <f>'4 Demanda por hora'!$B$79</f>
        <v/>
      </c>
      <c r="C1857" t="n">
        <v>16</v>
      </c>
      <c r="D1857">
        <f>'4 Demanda por hora'!S79</f>
        <v/>
      </c>
    </row>
    <row r="1858">
      <c r="A1858">
        <f>'4 Demanda por hora'!$A$79</f>
        <v/>
      </c>
      <c r="B1858">
        <f>'4 Demanda por hora'!$B$79</f>
        <v/>
      </c>
      <c r="C1858" t="n">
        <v>17</v>
      </c>
      <c r="D1858">
        <f>'4 Demanda por hora'!T79</f>
        <v/>
      </c>
    </row>
    <row r="1859">
      <c r="A1859">
        <f>'4 Demanda por hora'!$A$79</f>
        <v/>
      </c>
      <c r="B1859">
        <f>'4 Demanda por hora'!$B$79</f>
        <v/>
      </c>
      <c r="C1859" t="n">
        <v>18</v>
      </c>
      <c r="D1859">
        <f>'4 Demanda por hora'!U79</f>
        <v/>
      </c>
    </row>
    <row r="1860">
      <c r="A1860">
        <f>'4 Demanda por hora'!$A$79</f>
        <v/>
      </c>
      <c r="B1860">
        <f>'4 Demanda por hora'!$B$79</f>
        <v/>
      </c>
      <c r="C1860" t="n">
        <v>19</v>
      </c>
      <c r="D1860">
        <f>'4 Demanda por hora'!V79</f>
        <v/>
      </c>
    </row>
    <row r="1861">
      <c r="A1861">
        <f>'4 Demanda por hora'!$A$79</f>
        <v/>
      </c>
      <c r="B1861">
        <f>'4 Demanda por hora'!$B$79</f>
        <v/>
      </c>
      <c r="C1861" t="n">
        <v>20</v>
      </c>
      <c r="D1861">
        <f>'4 Demanda por hora'!W79</f>
        <v/>
      </c>
    </row>
    <row r="1862">
      <c r="A1862">
        <f>'4 Demanda por hora'!$A$79</f>
        <v/>
      </c>
      <c r="B1862">
        <f>'4 Demanda por hora'!$B$79</f>
        <v/>
      </c>
      <c r="C1862" t="n">
        <v>21</v>
      </c>
      <c r="D1862">
        <f>'4 Demanda por hora'!X79</f>
        <v/>
      </c>
    </row>
    <row r="1863">
      <c r="A1863">
        <f>'4 Demanda por hora'!$A$79</f>
        <v/>
      </c>
      <c r="B1863">
        <f>'4 Demanda por hora'!$B$79</f>
        <v/>
      </c>
      <c r="C1863" t="n">
        <v>22</v>
      </c>
      <c r="D1863">
        <f>'4 Demanda por hora'!Y79</f>
        <v/>
      </c>
    </row>
    <row r="1864">
      <c r="A1864">
        <f>'4 Demanda por hora'!$A$79</f>
        <v/>
      </c>
      <c r="B1864">
        <f>'4 Demanda por hora'!$B$79</f>
        <v/>
      </c>
      <c r="C1864" t="n">
        <v>23</v>
      </c>
      <c r="D1864">
        <f>'4 Demanda por hora'!Z79</f>
        <v/>
      </c>
    </row>
    <row r="1865">
      <c r="A1865">
        <f>'4 Demanda por hora'!$A$80</f>
        <v/>
      </c>
      <c r="B1865">
        <f>'4 Demanda por hora'!$B$80</f>
        <v/>
      </c>
      <c r="C1865" t="n">
        <v>0</v>
      </c>
      <c r="D1865">
        <f>'4 Demanda por hora'!C80</f>
        <v/>
      </c>
    </row>
    <row r="1866">
      <c r="A1866">
        <f>'4 Demanda por hora'!$A$80</f>
        <v/>
      </c>
      <c r="B1866">
        <f>'4 Demanda por hora'!$B$80</f>
        <v/>
      </c>
      <c r="C1866" t="n">
        <v>1</v>
      </c>
      <c r="D1866">
        <f>'4 Demanda por hora'!D80</f>
        <v/>
      </c>
    </row>
    <row r="1867">
      <c r="A1867">
        <f>'4 Demanda por hora'!$A$80</f>
        <v/>
      </c>
      <c r="B1867">
        <f>'4 Demanda por hora'!$B$80</f>
        <v/>
      </c>
      <c r="C1867" t="n">
        <v>2</v>
      </c>
      <c r="D1867">
        <f>'4 Demanda por hora'!E80</f>
        <v/>
      </c>
    </row>
    <row r="1868">
      <c r="A1868">
        <f>'4 Demanda por hora'!$A$80</f>
        <v/>
      </c>
      <c r="B1868">
        <f>'4 Demanda por hora'!$B$80</f>
        <v/>
      </c>
      <c r="C1868" t="n">
        <v>3</v>
      </c>
      <c r="D1868">
        <f>'4 Demanda por hora'!F80</f>
        <v/>
      </c>
    </row>
    <row r="1869">
      <c r="A1869">
        <f>'4 Demanda por hora'!$A$80</f>
        <v/>
      </c>
      <c r="B1869">
        <f>'4 Demanda por hora'!$B$80</f>
        <v/>
      </c>
      <c r="C1869" t="n">
        <v>4</v>
      </c>
      <c r="D1869">
        <f>'4 Demanda por hora'!G80</f>
        <v/>
      </c>
    </row>
    <row r="1870">
      <c r="A1870">
        <f>'4 Demanda por hora'!$A$80</f>
        <v/>
      </c>
      <c r="B1870">
        <f>'4 Demanda por hora'!$B$80</f>
        <v/>
      </c>
      <c r="C1870" t="n">
        <v>5</v>
      </c>
      <c r="D1870">
        <f>'4 Demanda por hora'!H80</f>
        <v/>
      </c>
    </row>
    <row r="1871">
      <c r="A1871">
        <f>'4 Demanda por hora'!$A$80</f>
        <v/>
      </c>
      <c r="B1871">
        <f>'4 Demanda por hora'!$B$80</f>
        <v/>
      </c>
      <c r="C1871" t="n">
        <v>6</v>
      </c>
      <c r="D1871">
        <f>'4 Demanda por hora'!I80</f>
        <v/>
      </c>
    </row>
    <row r="1872">
      <c r="A1872">
        <f>'4 Demanda por hora'!$A$80</f>
        <v/>
      </c>
      <c r="B1872">
        <f>'4 Demanda por hora'!$B$80</f>
        <v/>
      </c>
      <c r="C1872" t="n">
        <v>7</v>
      </c>
      <c r="D1872">
        <f>'4 Demanda por hora'!J80</f>
        <v/>
      </c>
    </row>
    <row r="1873">
      <c r="A1873">
        <f>'4 Demanda por hora'!$A$80</f>
        <v/>
      </c>
      <c r="B1873">
        <f>'4 Demanda por hora'!$B$80</f>
        <v/>
      </c>
      <c r="C1873" t="n">
        <v>8</v>
      </c>
      <c r="D1873">
        <f>'4 Demanda por hora'!K80</f>
        <v/>
      </c>
    </row>
    <row r="1874">
      <c r="A1874">
        <f>'4 Demanda por hora'!$A$80</f>
        <v/>
      </c>
      <c r="B1874">
        <f>'4 Demanda por hora'!$B$80</f>
        <v/>
      </c>
      <c r="C1874" t="n">
        <v>9</v>
      </c>
      <c r="D1874">
        <f>'4 Demanda por hora'!L80</f>
        <v/>
      </c>
    </row>
    <row r="1875">
      <c r="A1875">
        <f>'4 Demanda por hora'!$A$80</f>
        <v/>
      </c>
      <c r="B1875">
        <f>'4 Demanda por hora'!$B$80</f>
        <v/>
      </c>
      <c r="C1875" t="n">
        <v>10</v>
      </c>
      <c r="D1875">
        <f>'4 Demanda por hora'!M80</f>
        <v/>
      </c>
    </row>
    <row r="1876">
      <c r="A1876">
        <f>'4 Demanda por hora'!$A$80</f>
        <v/>
      </c>
      <c r="B1876">
        <f>'4 Demanda por hora'!$B$80</f>
        <v/>
      </c>
      <c r="C1876" t="n">
        <v>11</v>
      </c>
      <c r="D1876">
        <f>'4 Demanda por hora'!N80</f>
        <v/>
      </c>
    </row>
    <row r="1877">
      <c r="A1877">
        <f>'4 Demanda por hora'!$A$80</f>
        <v/>
      </c>
      <c r="B1877">
        <f>'4 Demanda por hora'!$B$80</f>
        <v/>
      </c>
      <c r="C1877" t="n">
        <v>12</v>
      </c>
      <c r="D1877">
        <f>'4 Demanda por hora'!O80</f>
        <v/>
      </c>
    </row>
    <row r="1878">
      <c r="A1878">
        <f>'4 Demanda por hora'!$A$80</f>
        <v/>
      </c>
      <c r="B1878">
        <f>'4 Demanda por hora'!$B$80</f>
        <v/>
      </c>
      <c r="C1878" t="n">
        <v>13</v>
      </c>
      <c r="D1878">
        <f>'4 Demanda por hora'!P80</f>
        <v/>
      </c>
    </row>
    <row r="1879">
      <c r="A1879">
        <f>'4 Demanda por hora'!$A$80</f>
        <v/>
      </c>
      <c r="B1879">
        <f>'4 Demanda por hora'!$B$80</f>
        <v/>
      </c>
      <c r="C1879" t="n">
        <v>14</v>
      </c>
      <c r="D1879">
        <f>'4 Demanda por hora'!Q80</f>
        <v/>
      </c>
    </row>
    <row r="1880">
      <c r="A1880">
        <f>'4 Demanda por hora'!$A$80</f>
        <v/>
      </c>
      <c r="B1880">
        <f>'4 Demanda por hora'!$B$80</f>
        <v/>
      </c>
      <c r="C1880" t="n">
        <v>15</v>
      </c>
      <c r="D1880">
        <f>'4 Demanda por hora'!R80</f>
        <v/>
      </c>
    </row>
    <row r="1881">
      <c r="A1881">
        <f>'4 Demanda por hora'!$A$80</f>
        <v/>
      </c>
      <c r="B1881">
        <f>'4 Demanda por hora'!$B$80</f>
        <v/>
      </c>
      <c r="C1881" t="n">
        <v>16</v>
      </c>
      <c r="D1881">
        <f>'4 Demanda por hora'!S80</f>
        <v/>
      </c>
    </row>
    <row r="1882">
      <c r="A1882">
        <f>'4 Demanda por hora'!$A$80</f>
        <v/>
      </c>
      <c r="B1882">
        <f>'4 Demanda por hora'!$B$80</f>
        <v/>
      </c>
      <c r="C1882" t="n">
        <v>17</v>
      </c>
      <c r="D1882">
        <f>'4 Demanda por hora'!T80</f>
        <v/>
      </c>
    </row>
    <row r="1883">
      <c r="A1883">
        <f>'4 Demanda por hora'!$A$80</f>
        <v/>
      </c>
      <c r="B1883">
        <f>'4 Demanda por hora'!$B$80</f>
        <v/>
      </c>
      <c r="C1883" t="n">
        <v>18</v>
      </c>
      <c r="D1883">
        <f>'4 Demanda por hora'!U80</f>
        <v/>
      </c>
    </row>
    <row r="1884">
      <c r="A1884">
        <f>'4 Demanda por hora'!$A$80</f>
        <v/>
      </c>
      <c r="B1884">
        <f>'4 Demanda por hora'!$B$80</f>
        <v/>
      </c>
      <c r="C1884" t="n">
        <v>19</v>
      </c>
      <c r="D1884">
        <f>'4 Demanda por hora'!V80</f>
        <v/>
      </c>
    </row>
    <row r="1885">
      <c r="A1885">
        <f>'4 Demanda por hora'!$A$80</f>
        <v/>
      </c>
      <c r="B1885">
        <f>'4 Demanda por hora'!$B$80</f>
        <v/>
      </c>
      <c r="C1885" t="n">
        <v>20</v>
      </c>
      <c r="D1885">
        <f>'4 Demanda por hora'!W80</f>
        <v/>
      </c>
    </row>
    <row r="1886">
      <c r="A1886">
        <f>'4 Demanda por hora'!$A$80</f>
        <v/>
      </c>
      <c r="B1886">
        <f>'4 Demanda por hora'!$B$80</f>
        <v/>
      </c>
      <c r="C1886" t="n">
        <v>21</v>
      </c>
      <c r="D1886">
        <f>'4 Demanda por hora'!X80</f>
        <v/>
      </c>
    </row>
    <row r="1887">
      <c r="A1887">
        <f>'4 Demanda por hora'!$A$80</f>
        <v/>
      </c>
      <c r="B1887">
        <f>'4 Demanda por hora'!$B$80</f>
        <v/>
      </c>
      <c r="C1887" t="n">
        <v>22</v>
      </c>
      <c r="D1887">
        <f>'4 Demanda por hora'!Y80</f>
        <v/>
      </c>
    </row>
    <row r="1888">
      <c r="A1888">
        <f>'4 Demanda por hora'!$A$80</f>
        <v/>
      </c>
      <c r="B1888">
        <f>'4 Demanda por hora'!$B$80</f>
        <v/>
      </c>
      <c r="C1888" t="n">
        <v>23</v>
      </c>
      <c r="D1888">
        <f>'4 Demanda por hora'!Z80</f>
        <v/>
      </c>
    </row>
    <row r="1889">
      <c r="A1889">
        <f>'4 Demanda por hora'!$A$81</f>
        <v/>
      </c>
      <c r="B1889">
        <f>'4 Demanda por hora'!$B$81</f>
        <v/>
      </c>
      <c r="C1889" t="n">
        <v>0</v>
      </c>
      <c r="D1889">
        <f>'4 Demanda por hora'!C81</f>
        <v/>
      </c>
    </row>
    <row r="1890">
      <c r="A1890">
        <f>'4 Demanda por hora'!$A$81</f>
        <v/>
      </c>
      <c r="B1890">
        <f>'4 Demanda por hora'!$B$81</f>
        <v/>
      </c>
      <c r="C1890" t="n">
        <v>1</v>
      </c>
      <c r="D1890">
        <f>'4 Demanda por hora'!D81</f>
        <v/>
      </c>
    </row>
    <row r="1891">
      <c r="A1891">
        <f>'4 Demanda por hora'!$A$81</f>
        <v/>
      </c>
      <c r="B1891">
        <f>'4 Demanda por hora'!$B$81</f>
        <v/>
      </c>
      <c r="C1891" t="n">
        <v>2</v>
      </c>
      <c r="D1891">
        <f>'4 Demanda por hora'!E81</f>
        <v/>
      </c>
    </row>
    <row r="1892">
      <c r="A1892">
        <f>'4 Demanda por hora'!$A$81</f>
        <v/>
      </c>
      <c r="B1892">
        <f>'4 Demanda por hora'!$B$81</f>
        <v/>
      </c>
      <c r="C1892" t="n">
        <v>3</v>
      </c>
      <c r="D1892">
        <f>'4 Demanda por hora'!F81</f>
        <v/>
      </c>
    </row>
    <row r="1893">
      <c r="A1893">
        <f>'4 Demanda por hora'!$A$81</f>
        <v/>
      </c>
      <c r="B1893">
        <f>'4 Demanda por hora'!$B$81</f>
        <v/>
      </c>
      <c r="C1893" t="n">
        <v>4</v>
      </c>
      <c r="D1893">
        <f>'4 Demanda por hora'!G81</f>
        <v/>
      </c>
    </row>
    <row r="1894">
      <c r="A1894">
        <f>'4 Demanda por hora'!$A$81</f>
        <v/>
      </c>
      <c r="B1894">
        <f>'4 Demanda por hora'!$B$81</f>
        <v/>
      </c>
      <c r="C1894" t="n">
        <v>5</v>
      </c>
      <c r="D1894">
        <f>'4 Demanda por hora'!H81</f>
        <v/>
      </c>
    </row>
    <row r="1895">
      <c r="A1895">
        <f>'4 Demanda por hora'!$A$81</f>
        <v/>
      </c>
      <c r="B1895">
        <f>'4 Demanda por hora'!$B$81</f>
        <v/>
      </c>
      <c r="C1895" t="n">
        <v>6</v>
      </c>
      <c r="D1895">
        <f>'4 Demanda por hora'!I81</f>
        <v/>
      </c>
    </row>
    <row r="1896">
      <c r="A1896">
        <f>'4 Demanda por hora'!$A$81</f>
        <v/>
      </c>
      <c r="B1896">
        <f>'4 Demanda por hora'!$B$81</f>
        <v/>
      </c>
      <c r="C1896" t="n">
        <v>7</v>
      </c>
      <c r="D1896">
        <f>'4 Demanda por hora'!J81</f>
        <v/>
      </c>
    </row>
    <row r="1897">
      <c r="A1897">
        <f>'4 Demanda por hora'!$A$81</f>
        <v/>
      </c>
      <c r="B1897">
        <f>'4 Demanda por hora'!$B$81</f>
        <v/>
      </c>
      <c r="C1897" t="n">
        <v>8</v>
      </c>
      <c r="D1897">
        <f>'4 Demanda por hora'!K81</f>
        <v/>
      </c>
    </row>
    <row r="1898">
      <c r="A1898">
        <f>'4 Demanda por hora'!$A$81</f>
        <v/>
      </c>
      <c r="B1898">
        <f>'4 Demanda por hora'!$B$81</f>
        <v/>
      </c>
      <c r="C1898" t="n">
        <v>9</v>
      </c>
      <c r="D1898">
        <f>'4 Demanda por hora'!L81</f>
        <v/>
      </c>
    </row>
    <row r="1899">
      <c r="A1899">
        <f>'4 Demanda por hora'!$A$81</f>
        <v/>
      </c>
      <c r="B1899">
        <f>'4 Demanda por hora'!$B$81</f>
        <v/>
      </c>
      <c r="C1899" t="n">
        <v>10</v>
      </c>
      <c r="D1899">
        <f>'4 Demanda por hora'!M81</f>
        <v/>
      </c>
    </row>
    <row r="1900">
      <c r="A1900">
        <f>'4 Demanda por hora'!$A$81</f>
        <v/>
      </c>
      <c r="B1900">
        <f>'4 Demanda por hora'!$B$81</f>
        <v/>
      </c>
      <c r="C1900" t="n">
        <v>11</v>
      </c>
      <c r="D1900">
        <f>'4 Demanda por hora'!N81</f>
        <v/>
      </c>
    </row>
    <row r="1901">
      <c r="A1901">
        <f>'4 Demanda por hora'!$A$81</f>
        <v/>
      </c>
      <c r="B1901">
        <f>'4 Demanda por hora'!$B$81</f>
        <v/>
      </c>
      <c r="C1901" t="n">
        <v>12</v>
      </c>
      <c r="D1901">
        <f>'4 Demanda por hora'!O81</f>
        <v/>
      </c>
    </row>
    <row r="1902">
      <c r="A1902">
        <f>'4 Demanda por hora'!$A$81</f>
        <v/>
      </c>
      <c r="B1902">
        <f>'4 Demanda por hora'!$B$81</f>
        <v/>
      </c>
      <c r="C1902" t="n">
        <v>13</v>
      </c>
      <c r="D1902">
        <f>'4 Demanda por hora'!P81</f>
        <v/>
      </c>
    </row>
    <row r="1903">
      <c r="A1903">
        <f>'4 Demanda por hora'!$A$81</f>
        <v/>
      </c>
      <c r="B1903">
        <f>'4 Demanda por hora'!$B$81</f>
        <v/>
      </c>
      <c r="C1903" t="n">
        <v>14</v>
      </c>
      <c r="D1903">
        <f>'4 Demanda por hora'!Q81</f>
        <v/>
      </c>
    </row>
    <row r="1904">
      <c r="A1904">
        <f>'4 Demanda por hora'!$A$81</f>
        <v/>
      </c>
      <c r="B1904">
        <f>'4 Demanda por hora'!$B$81</f>
        <v/>
      </c>
      <c r="C1904" t="n">
        <v>15</v>
      </c>
      <c r="D1904">
        <f>'4 Demanda por hora'!R81</f>
        <v/>
      </c>
    </row>
    <row r="1905">
      <c r="A1905">
        <f>'4 Demanda por hora'!$A$81</f>
        <v/>
      </c>
      <c r="B1905">
        <f>'4 Demanda por hora'!$B$81</f>
        <v/>
      </c>
      <c r="C1905" t="n">
        <v>16</v>
      </c>
      <c r="D1905">
        <f>'4 Demanda por hora'!S81</f>
        <v/>
      </c>
    </row>
    <row r="1906">
      <c r="A1906">
        <f>'4 Demanda por hora'!$A$81</f>
        <v/>
      </c>
      <c r="B1906">
        <f>'4 Demanda por hora'!$B$81</f>
        <v/>
      </c>
      <c r="C1906" t="n">
        <v>17</v>
      </c>
      <c r="D1906">
        <f>'4 Demanda por hora'!T81</f>
        <v/>
      </c>
    </row>
    <row r="1907">
      <c r="A1907">
        <f>'4 Demanda por hora'!$A$81</f>
        <v/>
      </c>
      <c r="B1907">
        <f>'4 Demanda por hora'!$B$81</f>
        <v/>
      </c>
      <c r="C1907" t="n">
        <v>18</v>
      </c>
      <c r="D1907">
        <f>'4 Demanda por hora'!U81</f>
        <v/>
      </c>
    </row>
    <row r="1908">
      <c r="A1908">
        <f>'4 Demanda por hora'!$A$81</f>
        <v/>
      </c>
      <c r="B1908">
        <f>'4 Demanda por hora'!$B$81</f>
        <v/>
      </c>
      <c r="C1908" t="n">
        <v>19</v>
      </c>
      <c r="D1908">
        <f>'4 Demanda por hora'!V81</f>
        <v/>
      </c>
    </row>
    <row r="1909">
      <c r="A1909">
        <f>'4 Demanda por hora'!$A$81</f>
        <v/>
      </c>
      <c r="B1909">
        <f>'4 Demanda por hora'!$B$81</f>
        <v/>
      </c>
      <c r="C1909" t="n">
        <v>20</v>
      </c>
      <c r="D1909">
        <f>'4 Demanda por hora'!W81</f>
        <v/>
      </c>
    </row>
    <row r="1910">
      <c r="A1910">
        <f>'4 Demanda por hora'!$A$81</f>
        <v/>
      </c>
      <c r="B1910">
        <f>'4 Demanda por hora'!$B$81</f>
        <v/>
      </c>
      <c r="C1910" t="n">
        <v>21</v>
      </c>
      <c r="D1910">
        <f>'4 Demanda por hora'!X81</f>
        <v/>
      </c>
    </row>
    <row r="1911">
      <c r="A1911">
        <f>'4 Demanda por hora'!$A$81</f>
        <v/>
      </c>
      <c r="B1911">
        <f>'4 Demanda por hora'!$B$81</f>
        <v/>
      </c>
      <c r="C1911" t="n">
        <v>22</v>
      </c>
      <c r="D1911">
        <f>'4 Demanda por hora'!Y81</f>
        <v/>
      </c>
    </row>
    <row r="1912">
      <c r="A1912">
        <f>'4 Demanda por hora'!$A$81</f>
        <v/>
      </c>
      <c r="B1912">
        <f>'4 Demanda por hora'!$B$81</f>
        <v/>
      </c>
      <c r="C1912" t="n">
        <v>23</v>
      </c>
      <c r="D1912">
        <f>'4 Demanda por hora'!Z81</f>
        <v/>
      </c>
    </row>
    <row r="1913">
      <c r="A1913">
        <f>'4 Demanda por hora'!$A$82</f>
        <v/>
      </c>
      <c r="B1913">
        <f>'4 Demanda por hora'!$B$82</f>
        <v/>
      </c>
      <c r="C1913" t="n">
        <v>0</v>
      </c>
      <c r="D1913">
        <f>'4 Demanda por hora'!C82</f>
        <v/>
      </c>
    </row>
    <row r="1914">
      <c r="A1914">
        <f>'4 Demanda por hora'!$A$82</f>
        <v/>
      </c>
      <c r="B1914">
        <f>'4 Demanda por hora'!$B$82</f>
        <v/>
      </c>
      <c r="C1914" t="n">
        <v>1</v>
      </c>
      <c r="D1914">
        <f>'4 Demanda por hora'!D82</f>
        <v/>
      </c>
    </row>
    <row r="1915">
      <c r="A1915">
        <f>'4 Demanda por hora'!$A$82</f>
        <v/>
      </c>
      <c r="B1915">
        <f>'4 Demanda por hora'!$B$82</f>
        <v/>
      </c>
      <c r="C1915" t="n">
        <v>2</v>
      </c>
      <c r="D1915">
        <f>'4 Demanda por hora'!E82</f>
        <v/>
      </c>
    </row>
    <row r="1916">
      <c r="A1916">
        <f>'4 Demanda por hora'!$A$82</f>
        <v/>
      </c>
      <c r="B1916">
        <f>'4 Demanda por hora'!$B$82</f>
        <v/>
      </c>
      <c r="C1916" t="n">
        <v>3</v>
      </c>
      <c r="D1916">
        <f>'4 Demanda por hora'!F82</f>
        <v/>
      </c>
    </row>
    <row r="1917">
      <c r="A1917">
        <f>'4 Demanda por hora'!$A$82</f>
        <v/>
      </c>
      <c r="B1917">
        <f>'4 Demanda por hora'!$B$82</f>
        <v/>
      </c>
      <c r="C1917" t="n">
        <v>4</v>
      </c>
      <c r="D1917">
        <f>'4 Demanda por hora'!G82</f>
        <v/>
      </c>
    </row>
    <row r="1918">
      <c r="A1918">
        <f>'4 Demanda por hora'!$A$82</f>
        <v/>
      </c>
      <c r="B1918">
        <f>'4 Demanda por hora'!$B$82</f>
        <v/>
      </c>
      <c r="C1918" t="n">
        <v>5</v>
      </c>
      <c r="D1918">
        <f>'4 Demanda por hora'!H82</f>
        <v/>
      </c>
    </row>
    <row r="1919">
      <c r="A1919">
        <f>'4 Demanda por hora'!$A$82</f>
        <v/>
      </c>
      <c r="B1919">
        <f>'4 Demanda por hora'!$B$82</f>
        <v/>
      </c>
      <c r="C1919" t="n">
        <v>6</v>
      </c>
      <c r="D1919">
        <f>'4 Demanda por hora'!I82</f>
        <v/>
      </c>
    </row>
    <row r="1920">
      <c r="A1920">
        <f>'4 Demanda por hora'!$A$82</f>
        <v/>
      </c>
      <c r="B1920">
        <f>'4 Demanda por hora'!$B$82</f>
        <v/>
      </c>
      <c r="C1920" t="n">
        <v>7</v>
      </c>
      <c r="D1920">
        <f>'4 Demanda por hora'!J82</f>
        <v/>
      </c>
    </row>
    <row r="1921">
      <c r="A1921">
        <f>'4 Demanda por hora'!$A$82</f>
        <v/>
      </c>
      <c r="B1921">
        <f>'4 Demanda por hora'!$B$82</f>
        <v/>
      </c>
      <c r="C1921" t="n">
        <v>8</v>
      </c>
      <c r="D1921">
        <f>'4 Demanda por hora'!K82</f>
        <v/>
      </c>
    </row>
    <row r="1922">
      <c r="A1922">
        <f>'4 Demanda por hora'!$A$82</f>
        <v/>
      </c>
      <c r="B1922">
        <f>'4 Demanda por hora'!$B$82</f>
        <v/>
      </c>
      <c r="C1922" t="n">
        <v>9</v>
      </c>
      <c r="D1922">
        <f>'4 Demanda por hora'!L82</f>
        <v/>
      </c>
    </row>
    <row r="1923">
      <c r="A1923">
        <f>'4 Demanda por hora'!$A$82</f>
        <v/>
      </c>
      <c r="B1923">
        <f>'4 Demanda por hora'!$B$82</f>
        <v/>
      </c>
      <c r="C1923" t="n">
        <v>10</v>
      </c>
      <c r="D1923">
        <f>'4 Demanda por hora'!M82</f>
        <v/>
      </c>
    </row>
    <row r="1924">
      <c r="A1924">
        <f>'4 Demanda por hora'!$A$82</f>
        <v/>
      </c>
      <c r="B1924">
        <f>'4 Demanda por hora'!$B$82</f>
        <v/>
      </c>
      <c r="C1924" t="n">
        <v>11</v>
      </c>
      <c r="D1924">
        <f>'4 Demanda por hora'!N82</f>
        <v/>
      </c>
    </row>
    <row r="1925">
      <c r="A1925">
        <f>'4 Demanda por hora'!$A$82</f>
        <v/>
      </c>
      <c r="B1925">
        <f>'4 Demanda por hora'!$B$82</f>
        <v/>
      </c>
      <c r="C1925" t="n">
        <v>12</v>
      </c>
      <c r="D1925">
        <f>'4 Demanda por hora'!O82</f>
        <v/>
      </c>
    </row>
    <row r="1926">
      <c r="A1926">
        <f>'4 Demanda por hora'!$A$82</f>
        <v/>
      </c>
      <c r="B1926">
        <f>'4 Demanda por hora'!$B$82</f>
        <v/>
      </c>
      <c r="C1926" t="n">
        <v>13</v>
      </c>
      <c r="D1926">
        <f>'4 Demanda por hora'!P82</f>
        <v/>
      </c>
    </row>
    <row r="1927">
      <c r="A1927">
        <f>'4 Demanda por hora'!$A$82</f>
        <v/>
      </c>
      <c r="B1927">
        <f>'4 Demanda por hora'!$B$82</f>
        <v/>
      </c>
      <c r="C1927" t="n">
        <v>14</v>
      </c>
      <c r="D1927">
        <f>'4 Demanda por hora'!Q82</f>
        <v/>
      </c>
    </row>
    <row r="1928">
      <c r="A1928">
        <f>'4 Demanda por hora'!$A$82</f>
        <v/>
      </c>
      <c r="B1928">
        <f>'4 Demanda por hora'!$B$82</f>
        <v/>
      </c>
      <c r="C1928" t="n">
        <v>15</v>
      </c>
      <c r="D1928">
        <f>'4 Demanda por hora'!R82</f>
        <v/>
      </c>
    </row>
    <row r="1929">
      <c r="A1929">
        <f>'4 Demanda por hora'!$A$82</f>
        <v/>
      </c>
      <c r="B1929">
        <f>'4 Demanda por hora'!$B$82</f>
        <v/>
      </c>
      <c r="C1929" t="n">
        <v>16</v>
      </c>
      <c r="D1929">
        <f>'4 Demanda por hora'!S82</f>
        <v/>
      </c>
    </row>
    <row r="1930">
      <c r="A1930">
        <f>'4 Demanda por hora'!$A$82</f>
        <v/>
      </c>
      <c r="B1930">
        <f>'4 Demanda por hora'!$B$82</f>
        <v/>
      </c>
      <c r="C1930" t="n">
        <v>17</v>
      </c>
      <c r="D1930">
        <f>'4 Demanda por hora'!T82</f>
        <v/>
      </c>
    </row>
    <row r="1931">
      <c r="A1931">
        <f>'4 Demanda por hora'!$A$82</f>
        <v/>
      </c>
      <c r="B1931">
        <f>'4 Demanda por hora'!$B$82</f>
        <v/>
      </c>
      <c r="C1931" t="n">
        <v>18</v>
      </c>
      <c r="D1931">
        <f>'4 Demanda por hora'!U82</f>
        <v/>
      </c>
    </row>
    <row r="1932">
      <c r="A1932">
        <f>'4 Demanda por hora'!$A$82</f>
        <v/>
      </c>
      <c r="B1932">
        <f>'4 Demanda por hora'!$B$82</f>
        <v/>
      </c>
      <c r="C1932" t="n">
        <v>19</v>
      </c>
      <c r="D1932">
        <f>'4 Demanda por hora'!V82</f>
        <v/>
      </c>
    </row>
    <row r="1933">
      <c r="A1933">
        <f>'4 Demanda por hora'!$A$82</f>
        <v/>
      </c>
      <c r="B1933">
        <f>'4 Demanda por hora'!$B$82</f>
        <v/>
      </c>
      <c r="C1933" t="n">
        <v>20</v>
      </c>
      <c r="D1933">
        <f>'4 Demanda por hora'!W82</f>
        <v/>
      </c>
    </row>
    <row r="1934">
      <c r="A1934">
        <f>'4 Demanda por hora'!$A$82</f>
        <v/>
      </c>
      <c r="B1934">
        <f>'4 Demanda por hora'!$B$82</f>
        <v/>
      </c>
      <c r="C1934" t="n">
        <v>21</v>
      </c>
      <c r="D1934">
        <f>'4 Demanda por hora'!X82</f>
        <v/>
      </c>
    </row>
    <row r="1935">
      <c r="A1935">
        <f>'4 Demanda por hora'!$A$82</f>
        <v/>
      </c>
      <c r="B1935">
        <f>'4 Demanda por hora'!$B$82</f>
        <v/>
      </c>
      <c r="C1935" t="n">
        <v>22</v>
      </c>
      <c r="D1935">
        <f>'4 Demanda por hora'!Y82</f>
        <v/>
      </c>
    </row>
    <row r="1936">
      <c r="A1936">
        <f>'4 Demanda por hora'!$A$82</f>
        <v/>
      </c>
      <c r="B1936">
        <f>'4 Demanda por hora'!$B$82</f>
        <v/>
      </c>
      <c r="C1936" t="n">
        <v>23</v>
      </c>
      <c r="D1936">
        <f>'4 Demanda por hora'!Z82</f>
        <v/>
      </c>
    </row>
    <row r="1937">
      <c r="A1937">
        <f>'4 Demanda por hora'!$A$83</f>
        <v/>
      </c>
      <c r="B1937">
        <f>'4 Demanda por hora'!$B$83</f>
        <v/>
      </c>
      <c r="C1937" t="n">
        <v>0</v>
      </c>
      <c r="D1937">
        <f>'4 Demanda por hora'!C83</f>
        <v/>
      </c>
    </row>
    <row r="1938">
      <c r="A1938">
        <f>'4 Demanda por hora'!$A$83</f>
        <v/>
      </c>
      <c r="B1938">
        <f>'4 Demanda por hora'!$B$83</f>
        <v/>
      </c>
      <c r="C1938" t="n">
        <v>1</v>
      </c>
      <c r="D1938">
        <f>'4 Demanda por hora'!D83</f>
        <v/>
      </c>
    </row>
    <row r="1939">
      <c r="A1939">
        <f>'4 Demanda por hora'!$A$83</f>
        <v/>
      </c>
      <c r="B1939">
        <f>'4 Demanda por hora'!$B$83</f>
        <v/>
      </c>
      <c r="C1939" t="n">
        <v>2</v>
      </c>
      <c r="D1939">
        <f>'4 Demanda por hora'!E83</f>
        <v/>
      </c>
    </row>
    <row r="1940">
      <c r="A1940">
        <f>'4 Demanda por hora'!$A$83</f>
        <v/>
      </c>
      <c r="B1940">
        <f>'4 Demanda por hora'!$B$83</f>
        <v/>
      </c>
      <c r="C1940" t="n">
        <v>3</v>
      </c>
      <c r="D1940">
        <f>'4 Demanda por hora'!F83</f>
        <v/>
      </c>
    </row>
    <row r="1941">
      <c r="A1941">
        <f>'4 Demanda por hora'!$A$83</f>
        <v/>
      </c>
      <c r="B1941">
        <f>'4 Demanda por hora'!$B$83</f>
        <v/>
      </c>
      <c r="C1941" t="n">
        <v>4</v>
      </c>
      <c r="D1941">
        <f>'4 Demanda por hora'!G83</f>
        <v/>
      </c>
    </row>
    <row r="1942">
      <c r="A1942">
        <f>'4 Demanda por hora'!$A$83</f>
        <v/>
      </c>
      <c r="B1942">
        <f>'4 Demanda por hora'!$B$83</f>
        <v/>
      </c>
      <c r="C1942" t="n">
        <v>5</v>
      </c>
      <c r="D1942">
        <f>'4 Demanda por hora'!H83</f>
        <v/>
      </c>
    </row>
    <row r="1943">
      <c r="A1943">
        <f>'4 Demanda por hora'!$A$83</f>
        <v/>
      </c>
      <c r="B1943">
        <f>'4 Demanda por hora'!$B$83</f>
        <v/>
      </c>
      <c r="C1943" t="n">
        <v>6</v>
      </c>
      <c r="D1943">
        <f>'4 Demanda por hora'!I83</f>
        <v/>
      </c>
    </row>
    <row r="1944">
      <c r="A1944">
        <f>'4 Demanda por hora'!$A$83</f>
        <v/>
      </c>
      <c r="B1944">
        <f>'4 Demanda por hora'!$B$83</f>
        <v/>
      </c>
      <c r="C1944" t="n">
        <v>7</v>
      </c>
      <c r="D1944">
        <f>'4 Demanda por hora'!J83</f>
        <v/>
      </c>
    </row>
    <row r="1945">
      <c r="A1945">
        <f>'4 Demanda por hora'!$A$83</f>
        <v/>
      </c>
      <c r="B1945">
        <f>'4 Demanda por hora'!$B$83</f>
        <v/>
      </c>
      <c r="C1945" t="n">
        <v>8</v>
      </c>
      <c r="D1945">
        <f>'4 Demanda por hora'!K83</f>
        <v/>
      </c>
    </row>
    <row r="1946">
      <c r="A1946">
        <f>'4 Demanda por hora'!$A$83</f>
        <v/>
      </c>
      <c r="B1946">
        <f>'4 Demanda por hora'!$B$83</f>
        <v/>
      </c>
      <c r="C1946" t="n">
        <v>9</v>
      </c>
      <c r="D1946">
        <f>'4 Demanda por hora'!L83</f>
        <v/>
      </c>
    </row>
    <row r="1947">
      <c r="A1947">
        <f>'4 Demanda por hora'!$A$83</f>
        <v/>
      </c>
      <c r="B1947">
        <f>'4 Demanda por hora'!$B$83</f>
        <v/>
      </c>
      <c r="C1947" t="n">
        <v>10</v>
      </c>
      <c r="D1947">
        <f>'4 Demanda por hora'!M83</f>
        <v/>
      </c>
    </row>
    <row r="1948">
      <c r="A1948">
        <f>'4 Demanda por hora'!$A$83</f>
        <v/>
      </c>
      <c r="B1948">
        <f>'4 Demanda por hora'!$B$83</f>
        <v/>
      </c>
      <c r="C1948" t="n">
        <v>11</v>
      </c>
      <c r="D1948">
        <f>'4 Demanda por hora'!N83</f>
        <v/>
      </c>
    </row>
    <row r="1949">
      <c r="A1949">
        <f>'4 Demanda por hora'!$A$83</f>
        <v/>
      </c>
      <c r="B1949">
        <f>'4 Demanda por hora'!$B$83</f>
        <v/>
      </c>
      <c r="C1949" t="n">
        <v>12</v>
      </c>
      <c r="D1949">
        <f>'4 Demanda por hora'!O83</f>
        <v/>
      </c>
    </row>
    <row r="1950">
      <c r="A1950">
        <f>'4 Demanda por hora'!$A$83</f>
        <v/>
      </c>
      <c r="B1950">
        <f>'4 Demanda por hora'!$B$83</f>
        <v/>
      </c>
      <c r="C1950" t="n">
        <v>13</v>
      </c>
      <c r="D1950">
        <f>'4 Demanda por hora'!P83</f>
        <v/>
      </c>
    </row>
    <row r="1951">
      <c r="A1951">
        <f>'4 Demanda por hora'!$A$83</f>
        <v/>
      </c>
      <c r="B1951">
        <f>'4 Demanda por hora'!$B$83</f>
        <v/>
      </c>
      <c r="C1951" t="n">
        <v>14</v>
      </c>
      <c r="D1951">
        <f>'4 Demanda por hora'!Q83</f>
        <v/>
      </c>
    </row>
    <row r="1952">
      <c r="A1952">
        <f>'4 Demanda por hora'!$A$83</f>
        <v/>
      </c>
      <c r="B1952">
        <f>'4 Demanda por hora'!$B$83</f>
        <v/>
      </c>
      <c r="C1952" t="n">
        <v>15</v>
      </c>
      <c r="D1952">
        <f>'4 Demanda por hora'!R83</f>
        <v/>
      </c>
    </row>
    <row r="1953">
      <c r="A1953">
        <f>'4 Demanda por hora'!$A$83</f>
        <v/>
      </c>
      <c r="B1953">
        <f>'4 Demanda por hora'!$B$83</f>
        <v/>
      </c>
      <c r="C1953" t="n">
        <v>16</v>
      </c>
      <c r="D1953">
        <f>'4 Demanda por hora'!S83</f>
        <v/>
      </c>
    </row>
    <row r="1954">
      <c r="A1954">
        <f>'4 Demanda por hora'!$A$83</f>
        <v/>
      </c>
      <c r="B1954">
        <f>'4 Demanda por hora'!$B$83</f>
        <v/>
      </c>
      <c r="C1954" t="n">
        <v>17</v>
      </c>
      <c r="D1954">
        <f>'4 Demanda por hora'!T83</f>
        <v/>
      </c>
    </row>
    <row r="1955">
      <c r="A1955">
        <f>'4 Demanda por hora'!$A$83</f>
        <v/>
      </c>
      <c r="B1955">
        <f>'4 Demanda por hora'!$B$83</f>
        <v/>
      </c>
      <c r="C1955" t="n">
        <v>18</v>
      </c>
      <c r="D1955">
        <f>'4 Demanda por hora'!U83</f>
        <v/>
      </c>
    </row>
    <row r="1956">
      <c r="A1956">
        <f>'4 Demanda por hora'!$A$83</f>
        <v/>
      </c>
      <c r="B1956">
        <f>'4 Demanda por hora'!$B$83</f>
        <v/>
      </c>
      <c r="C1956" t="n">
        <v>19</v>
      </c>
      <c r="D1956">
        <f>'4 Demanda por hora'!V83</f>
        <v/>
      </c>
    </row>
    <row r="1957">
      <c r="A1957">
        <f>'4 Demanda por hora'!$A$83</f>
        <v/>
      </c>
      <c r="B1957">
        <f>'4 Demanda por hora'!$B$83</f>
        <v/>
      </c>
      <c r="C1957" t="n">
        <v>20</v>
      </c>
      <c r="D1957">
        <f>'4 Demanda por hora'!W83</f>
        <v/>
      </c>
    </row>
    <row r="1958">
      <c r="A1958">
        <f>'4 Demanda por hora'!$A$83</f>
        <v/>
      </c>
      <c r="B1958">
        <f>'4 Demanda por hora'!$B$83</f>
        <v/>
      </c>
      <c r="C1958" t="n">
        <v>21</v>
      </c>
      <c r="D1958">
        <f>'4 Demanda por hora'!X83</f>
        <v/>
      </c>
    </row>
    <row r="1959">
      <c r="A1959">
        <f>'4 Demanda por hora'!$A$83</f>
        <v/>
      </c>
      <c r="B1959">
        <f>'4 Demanda por hora'!$B$83</f>
        <v/>
      </c>
      <c r="C1959" t="n">
        <v>22</v>
      </c>
      <c r="D1959">
        <f>'4 Demanda por hora'!Y83</f>
        <v/>
      </c>
    </row>
    <row r="1960">
      <c r="A1960">
        <f>'4 Demanda por hora'!$A$83</f>
        <v/>
      </c>
      <c r="B1960">
        <f>'4 Demanda por hora'!$B$83</f>
        <v/>
      </c>
      <c r="C1960" t="n">
        <v>23</v>
      </c>
      <c r="D1960">
        <f>'4 Demanda por hora'!Z83</f>
        <v/>
      </c>
    </row>
    <row r="1961">
      <c r="A1961">
        <f>'4 Demanda por hora'!$A$84</f>
        <v/>
      </c>
      <c r="B1961">
        <f>'4 Demanda por hora'!$B$84</f>
        <v/>
      </c>
      <c r="C1961" t="n">
        <v>0</v>
      </c>
      <c r="D1961">
        <f>'4 Demanda por hora'!C84</f>
        <v/>
      </c>
    </row>
    <row r="1962">
      <c r="A1962">
        <f>'4 Demanda por hora'!$A$84</f>
        <v/>
      </c>
      <c r="B1962">
        <f>'4 Demanda por hora'!$B$84</f>
        <v/>
      </c>
      <c r="C1962" t="n">
        <v>1</v>
      </c>
      <c r="D1962">
        <f>'4 Demanda por hora'!D84</f>
        <v/>
      </c>
    </row>
    <row r="1963">
      <c r="A1963">
        <f>'4 Demanda por hora'!$A$84</f>
        <v/>
      </c>
      <c r="B1963">
        <f>'4 Demanda por hora'!$B$84</f>
        <v/>
      </c>
      <c r="C1963" t="n">
        <v>2</v>
      </c>
      <c r="D1963">
        <f>'4 Demanda por hora'!E84</f>
        <v/>
      </c>
    </row>
    <row r="1964">
      <c r="A1964">
        <f>'4 Demanda por hora'!$A$84</f>
        <v/>
      </c>
      <c r="B1964">
        <f>'4 Demanda por hora'!$B$84</f>
        <v/>
      </c>
      <c r="C1964" t="n">
        <v>3</v>
      </c>
      <c r="D1964">
        <f>'4 Demanda por hora'!F84</f>
        <v/>
      </c>
    </row>
    <row r="1965">
      <c r="A1965">
        <f>'4 Demanda por hora'!$A$84</f>
        <v/>
      </c>
      <c r="B1965">
        <f>'4 Demanda por hora'!$B$84</f>
        <v/>
      </c>
      <c r="C1965" t="n">
        <v>4</v>
      </c>
      <c r="D1965">
        <f>'4 Demanda por hora'!G84</f>
        <v/>
      </c>
    </row>
    <row r="1966">
      <c r="A1966">
        <f>'4 Demanda por hora'!$A$84</f>
        <v/>
      </c>
      <c r="B1966">
        <f>'4 Demanda por hora'!$B$84</f>
        <v/>
      </c>
      <c r="C1966" t="n">
        <v>5</v>
      </c>
      <c r="D1966">
        <f>'4 Demanda por hora'!H84</f>
        <v/>
      </c>
    </row>
    <row r="1967">
      <c r="A1967">
        <f>'4 Demanda por hora'!$A$84</f>
        <v/>
      </c>
      <c r="B1967">
        <f>'4 Demanda por hora'!$B$84</f>
        <v/>
      </c>
      <c r="C1967" t="n">
        <v>6</v>
      </c>
      <c r="D1967">
        <f>'4 Demanda por hora'!I84</f>
        <v/>
      </c>
    </row>
    <row r="1968">
      <c r="A1968">
        <f>'4 Demanda por hora'!$A$84</f>
        <v/>
      </c>
      <c r="B1968">
        <f>'4 Demanda por hora'!$B$84</f>
        <v/>
      </c>
      <c r="C1968" t="n">
        <v>7</v>
      </c>
      <c r="D1968">
        <f>'4 Demanda por hora'!J84</f>
        <v/>
      </c>
    </row>
    <row r="1969">
      <c r="A1969">
        <f>'4 Demanda por hora'!$A$84</f>
        <v/>
      </c>
      <c r="B1969">
        <f>'4 Demanda por hora'!$B$84</f>
        <v/>
      </c>
      <c r="C1969" t="n">
        <v>8</v>
      </c>
      <c r="D1969">
        <f>'4 Demanda por hora'!K84</f>
        <v/>
      </c>
    </row>
    <row r="1970">
      <c r="A1970">
        <f>'4 Demanda por hora'!$A$84</f>
        <v/>
      </c>
      <c r="B1970">
        <f>'4 Demanda por hora'!$B$84</f>
        <v/>
      </c>
      <c r="C1970" t="n">
        <v>9</v>
      </c>
      <c r="D1970">
        <f>'4 Demanda por hora'!L84</f>
        <v/>
      </c>
    </row>
    <row r="1971">
      <c r="A1971">
        <f>'4 Demanda por hora'!$A$84</f>
        <v/>
      </c>
      <c r="B1971">
        <f>'4 Demanda por hora'!$B$84</f>
        <v/>
      </c>
      <c r="C1971" t="n">
        <v>10</v>
      </c>
      <c r="D1971">
        <f>'4 Demanda por hora'!M84</f>
        <v/>
      </c>
    </row>
    <row r="1972">
      <c r="A1972">
        <f>'4 Demanda por hora'!$A$84</f>
        <v/>
      </c>
      <c r="B1972">
        <f>'4 Demanda por hora'!$B$84</f>
        <v/>
      </c>
      <c r="C1972" t="n">
        <v>11</v>
      </c>
      <c r="D1972">
        <f>'4 Demanda por hora'!N84</f>
        <v/>
      </c>
    </row>
    <row r="1973">
      <c r="A1973">
        <f>'4 Demanda por hora'!$A$84</f>
        <v/>
      </c>
      <c r="B1973">
        <f>'4 Demanda por hora'!$B$84</f>
        <v/>
      </c>
      <c r="C1973" t="n">
        <v>12</v>
      </c>
      <c r="D1973">
        <f>'4 Demanda por hora'!O84</f>
        <v/>
      </c>
    </row>
    <row r="1974">
      <c r="A1974">
        <f>'4 Demanda por hora'!$A$84</f>
        <v/>
      </c>
      <c r="B1974">
        <f>'4 Demanda por hora'!$B$84</f>
        <v/>
      </c>
      <c r="C1974" t="n">
        <v>13</v>
      </c>
      <c r="D1974">
        <f>'4 Demanda por hora'!P84</f>
        <v/>
      </c>
    </row>
    <row r="1975">
      <c r="A1975">
        <f>'4 Demanda por hora'!$A$84</f>
        <v/>
      </c>
      <c r="B1975">
        <f>'4 Demanda por hora'!$B$84</f>
        <v/>
      </c>
      <c r="C1975" t="n">
        <v>14</v>
      </c>
      <c r="D1975">
        <f>'4 Demanda por hora'!Q84</f>
        <v/>
      </c>
    </row>
    <row r="1976">
      <c r="A1976">
        <f>'4 Demanda por hora'!$A$84</f>
        <v/>
      </c>
      <c r="B1976">
        <f>'4 Demanda por hora'!$B$84</f>
        <v/>
      </c>
      <c r="C1976" t="n">
        <v>15</v>
      </c>
      <c r="D1976">
        <f>'4 Demanda por hora'!R84</f>
        <v/>
      </c>
    </row>
    <row r="1977">
      <c r="A1977">
        <f>'4 Demanda por hora'!$A$84</f>
        <v/>
      </c>
      <c r="B1977">
        <f>'4 Demanda por hora'!$B$84</f>
        <v/>
      </c>
      <c r="C1977" t="n">
        <v>16</v>
      </c>
      <c r="D1977">
        <f>'4 Demanda por hora'!S84</f>
        <v/>
      </c>
    </row>
    <row r="1978">
      <c r="A1978">
        <f>'4 Demanda por hora'!$A$84</f>
        <v/>
      </c>
      <c r="B1978">
        <f>'4 Demanda por hora'!$B$84</f>
        <v/>
      </c>
      <c r="C1978" t="n">
        <v>17</v>
      </c>
      <c r="D1978">
        <f>'4 Demanda por hora'!T84</f>
        <v/>
      </c>
    </row>
    <row r="1979">
      <c r="A1979">
        <f>'4 Demanda por hora'!$A$84</f>
        <v/>
      </c>
      <c r="B1979">
        <f>'4 Demanda por hora'!$B$84</f>
        <v/>
      </c>
      <c r="C1979" t="n">
        <v>18</v>
      </c>
      <c r="D1979">
        <f>'4 Demanda por hora'!U84</f>
        <v/>
      </c>
    </row>
    <row r="1980">
      <c r="A1980">
        <f>'4 Demanda por hora'!$A$84</f>
        <v/>
      </c>
      <c r="B1980">
        <f>'4 Demanda por hora'!$B$84</f>
        <v/>
      </c>
      <c r="C1980" t="n">
        <v>19</v>
      </c>
      <c r="D1980">
        <f>'4 Demanda por hora'!V84</f>
        <v/>
      </c>
    </row>
    <row r="1981">
      <c r="A1981">
        <f>'4 Demanda por hora'!$A$84</f>
        <v/>
      </c>
      <c r="B1981">
        <f>'4 Demanda por hora'!$B$84</f>
        <v/>
      </c>
      <c r="C1981" t="n">
        <v>20</v>
      </c>
      <c r="D1981">
        <f>'4 Demanda por hora'!W84</f>
        <v/>
      </c>
    </row>
    <row r="1982">
      <c r="A1982">
        <f>'4 Demanda por hora'!$A$84</f>
        <v/>
      </c>
      <c r="B1982">
        <f>'4 Demanda por hora'!$B$84</f>
        <v/>
      </c>
      <c r="C1982" t="n">
        <v>21</v>
      </c>
      <c r="D1982">
        <f>'4 Demanda por hora'!X84</f>
        <v/>
      </c>
    </row>
    <row r="1983">
      <c r="A1983">
        <f>'4 Demanda por hora'!$A$84</f>
        <v/>
      </c>
      <c r="B1983">
        <f>'4 Demanda por hora'!$B$84</f>
        <v/>
      </c>
      <c r="C1983" t="n">
        <v>22</v>
      </c>
      <c r="D1983">
        <f>'4 Demanda por hora'!Y84</f>
        <v/>
      </c>
    </row>
    <row r="1984">
      <c r="A1984">
        <f>'4 Demanda por hora'!$A$84</f>
        <v/>
      </c>
      <c r="B1984">
        <f>'4 Demanda por hora'!$B$84</f>
        <v/>
      </c>
      <c r="C1984" t="n">
        <v>23</v>
      </c>
      <c r="D1984">
        <f>'4 Demanda por hora'!Z84</f>
        <v/>
      </c>
    </row>
    <row r="1985">
      <c r="A1985">
        <f>'4 Demanda por hora'!$A$85</f>
        <v/>
      </c>
      <c r="B1985">
        <f>'4 Demanda por hora'!$B$85</f>
        <v/>
      </c>
      <c r="C1985" t="n">
        <v>0</v>
      </c>
      <c r="D1985">
        <f>'4 Demanda por hora'!C85</f>
        <v/>
      </c>
    </row>
    <row r="1986">
      <c r="A1986">
        <f>'4 Demanda por hora'!$A$85</f>
        <v/>
      </c>
      <c r="B1986">
        <f>'4 Demanda por hora'!$B$85</f>
        <v/>
      </c>
      <c r="C1986" t="n">
        <v>1</v>
      </c>
      <c r="D1986">
        <f>'4 Demanda por hora'!D85</f>
        <v/>
      </c>
    </row>
    <row r="1987">
      <c r="A1987">
        <f>'4 Demanda por hora'!$A$85</f>
        <v/>
      </c>
      <c r="B1987">
        <f>'4 Demanda por hora'!$B$85</f>
        <v/>
      </c>
      <c r="C1987" t="n">
        <v>2</v>
      </c>
      <c r="D1987">
        <f>'4 Demanda por hora'!E85</f>
        <v/>
      </c>
    </row>
    <row r="1988">
      <c r="A1988">
        <f>'4 Demanda por hora'!$A$85</f>
        <v/>
      </c>
      <c r="B1988">
        <f>'4 Demanda por hora'!$B$85</f>
        <v/>
      </c>
      <c r="C1988" t="n">
        <v>3</v>
      </c>
      <c r="D1988">
        <f>'4 Demanda por hora'!F85</f>
        <v/>
      </c>
    </row>
    <row r="1989">
      <c r="A1989">
        <f>'4 Demanda por hora'!$A$85</f>
        <v/>
      </c>
      <c r="B1989">
        <f>'4 Demanda por hora'!$B$85</f>
        <v/>
      </c>
      <c r="C1989" t="n">
        <v>4</v>
      </c>
      <c r="D1989">
        <f>'4 Demanda por hora'!G85</f>
        <v/>
      </c>
    </row>
    <row r="1990">
      <c r="A1990">
        <f>'4 Demanda por hora'!$A$85</f>
        <v/>
      </c>
      <c r="B1990">
        <f>'4 Demanda por hora'!$B$85</f>
        <v/>
      </c>
      <c r="C1990" t="n">
        <v>5</v>
      </c>
      <c r="D1990">
        <f>'4 Demanda por hora'!H85</f>
        <v/>
      </c>
    </row>
    <row r="1991">
      <c r="A1991">
        <f>'4 Demanda por hora'!$A$85</f>
        <v/>
      </c>
      <c r="B1991">
        <f>'4 Demanda por hora'!$B$85</f>
        <v/>
      </c>
      <c r="C1991" t="n">
        <v>6</v>
      </c>
      <c r="D1991">
        <f>'4 Demanda por hora'!I85</f>
        <v/>
      </c>
    </row>
    <row r="1992">
      <c r="A1992">
        <f>'4 Demanda por hora'!$A$85</f>
        <v/>
      </c>
      <c r="B1992">
        <f>'4 Demanda por hora'!$B$85</f>
        <v/>
      </c>
      <c r="C1992" t="n">
        <v>7</v>
      </c>
      <c r="D1992">
        <f>'4 Demanda por hora'!J85</f>
        <v/>
      </c>
    </row>
    <row r="1993">
      <c r="A1993">
        <f>'4 Demanda por hora'!$A$85</f>
        <v/>
      </c>
      <c r="B1993">
        <f>'4 Demanda por hora'!$B$85</f>
        <v/>
      </c>
      <c r="C1993" t="n">
        <v>8</v>
      </c>
      <c r="D1993">
        <f>'4 Demanda por hora'!K85</f>
        <v/>
      </c>
    </row>
    <row r="1994">
      <c r="A1994">
        <f>'4 Demanda por hora'!$A$85</f>
        <v/>
      </c>
      <c r="B1994">
        <f>'4 Demanda por hora'!$B$85</f>
        <v/>
      </c>
      <c r="C1994" t="n">
        <v>9</v>
      </c>
      <c r="D1994">
        <f>'4 Demanda por hora'!L85</f>
        <v/>
      </c>
    </row>
    <row r="1995">
      <c r="A1995">
        <f>'4 Demanda por hora'!$A$85</f>
        <v/>
      </c>
      <c r="B1995">
        <f>'4 Demanda por hora'!$B$85</f>
        <v/>
      </c>
      <c r="C1995" t="n">
        <v>10</v>
      </c>
      <c r="D1995">
        <f>'4 Demanda por hora'!M85</f>
        <v/>
      </c>
    </row>
    <row r="1996">
      <c r="A1996">
        <f>'4 Demanda por hora'!$A$85</f>
        <v/>
      </c>
      <c r="B1996">
        <f>'4 Demanda por hora'!$B$85</f>
        <v/>
      </c>
      <c r="C1996" t="n">
        <v>11</v>
      </c>
      <c r="D1996">
        <f>'4 Demanda por hora'!N85</f>
        <v/>
      </c>
    </row>
    <row r="1997">
      <c r="A1997">
        <f>'4 Demanda por hora'!$A$85</f>
        <v/>
      </c>
      <c r="B1997">
        <f>'4 Demanda por hora'!$B$85</f>
        <v/>
      </c>
      <c r="C1997" t="n">
        <v>12</v>
      </c>
      <c r="D1997">
        <f>'4 Demanda por hora'!O85</f>
        <v/>
      </c>
    </row>
    <row r="1998">
      <c r="A1998">
        <f>'4 Demanda por hora'!$A$85</f>
        <v/>
      </c>
      <c r="B1998">
        <f>'4 Demanda por hora'!$B$85</f>
        <v/>
      </c>
      <c r="C1998" t="n">
        <v>13</v>
      </c>
      <c r="D1998">
        <f>'4 Demanda por hora'!P85</f>
        <v/>
      </c>
    </row>
    <row r="1999">
      <c r="A1999">
        <f>'4 Demanda por hora'!$A$85</f>
        <v/>
      </c>
      <c r="B1999">
        <f>'4 Demanda por hora'!$B$85</f>
        <v/>
      </c>
      <c r="C1999" t="n">
        <v>14</v>
      </c>
      <c r="D1999">
        <f>'4 Demanda por hora'!Q85</f>
        <v/>
      </c>
    </row>
    <row r="2000">
      <c r="A2000">
        <f>'4 Demanda por hora'!$A$85</f>
        <v/>
      </c>
      <c r="B2000">
        <f>'4 Demanda por hora'!$B$85</f>
        <v/>
      </c>
      <c r="C2000" t="n">
        <v>15</v>
      </c>
      <c r="D2000">
        <f>'4 Demanda por hora'!R85</f>
        <v/>
      </c>
    </row>
    <row r="2001">
      <c r="A2001">
        <f>'4 Demanda por hora'!$A$85</f>
        <v/>
      </c>
      <c r="B2001">
        <f>'4 Demanda por hora'!$B$85</f>
        <v/>
      </c>
      <c r="C2001" t="n">
        <v>16</v>
      </c>
      <c r="D2001">
        <f>'4 Demanda por hora'!S85</f>
        <v/>
      </c>
    </row>
    <row r="2002">
      <c r="A2002">
        <f>'4 Demanda por hora'!$A$85</f>
        <v/>
      </c>
      <c r="B2002">
        <f>'4 Demanda por hora'!$B$85</f>
        <v/>
      </c>
      <c r="C2002" t="n">
        <v>17</v>
      </c>
      <c r="D2002">
        <f>'4 Demanda por hora'!T85</f>
        <v/>
      </c>
    </row>
    <row r="2003">
      <c r="A2003">
        <f>'4 Demanda por hora'!$A$85</f>
        <v/>
      </c>
      <c r="B2003">
        <f>'4 Demanda por hora'!$B$85</f>
        <v/>
      </c>
      <c r="C2003" t="n">
        <v>18</v>
      </c>
      <c r="D2003">
        <f>'4 Demanda por hora'!U85</f>
        <v/>
      </c>
    </row>
    <row r="2004">
      <c r="A2004">
        <f>'4 Demanda por hora'!$A$85</f>
        <v/>
      </c>
      <c r="B2004">
        <f>'4 Demanda por hora'!$B$85</f>
        <v/>
      </c>
      <c r="C2004" t="n">
        <v>19</v>
      </c>
      <c r="D2004">
        <f>'4 Demanda por hora'!V85</f>
        <v/>
      </c>
    </row>
    <row r="2005">
      <c r="A2005">
        <f>'4 Demanda por hora'!$A$85</f>
        <v/>
      </c>
      <c r="B2005">
        <f>'4 Demanda por hora'!$B$85</f>
        <v/>
      </c>
      <c r="C2005" t="n">
        <v>20</v>
      </c>
      <c r="D2005">
        <f>'4 Demanda por hora'!W85</f>
        <v/>
      </c>
    </row>
    <row r="2006">
      <c r="A2006">
        <f>'4 Demanda por hora'!$A$85</f>
        <v/>
      </c>
      <c r="B2006">
        <f>'4 Demanda por hora'!$B$85</f>
        <v/>
      </c>
      <c r="C2006" t="n">
        <v>21</v>
      </c>
      <c r="D2006">
        <f>'4 Demanda por hora'!X85</f>
        <v/>
      </c>
    </row>
    <row r="2007">
      <c r="A2007">
        <f>'4 Demanda por hora'!$A$85</f>
        <v/>
      </c>
      <c r="B2007">
        <f>'4 Demanda por hora'!$B$85</f>
        <v/>
      </c>
      <c r="C2007" t="n">
        <v>22</v>
      </c>
      <c r="D2007">
        <f>'4 Demanda por hora'!Y85</f>
        <v/>
      </c>
    </row>
    <row r="2008">
      <c r="A2008">
        <f>'4 Demanda por hora'!$A$85</f>
        <v/>
      </c>
      <c r="B2008">
        <f>'4 Demanda por hora'!$B$85</f>
        <v/>
      </c>
      <c r="C2008" t="n">
        <v>23</v>
      </c>
      <c r="D2008">
        <f>'4 Demanda por hora'!Z85</f>
        <v/>
      </c>
    </row>
    <row r="2009">
      <c r="A2009">
        <f>'4 Demanda por hora'!$A$86</f>
        <v/>
      </c>
      <c r="B2009">
        <f>'4 Demanda por hora'!$B$86</f>
        <v/>
      </c>
      <c r="C2009" t="n">
        <v>0</v>
      </c>
      <c r="D2009">
        <f>'4 Demanda por hora'!C86</f>
        <v/>
      </c>
    </row>
    <row r="2010">
      <c r="A2010">
        <f>'4 Demanda por hora'!$A$86</f>
        <v/>
      </c>
      <c r="B2010">
        <f>'4 Demanda por hora'!$B$86</f>
        <v/>
      </c>
      <c r="C2010" t="n">
        <v>1</v>
      </c>
      <c r="D2010">
        <f>'4 Demanda por hora'!D86</f>
        <v/>
      </c>
    </row>
    <row r="2011">
      <c r="A2011">
        <f>'4 Demanda por hora'!$A$86</f>
        <v/>
      </c>
      <c r="B2011">
        <f>'4 Demanda por hora'!$B$86</f>
        <v/>
      </c>
      <c r="C2011" t="n">
        <v>2</v>
      </c>
      <c r="D2011">
        <f>'4 Demanda por hora'!E86</f>
        <v/>
      </c>
    </row>
    <row r="2012">
      <c r="A2012">
        <f>'4 Demanda por hora'!$A$86</f>
        <v/>
      </c>
      <c r="B2012">
        <f>'4 Demanda por hora'!$B$86</f>
        <v/>
      </c>
      <c r="C2012" t="n">
        <v>3</v>
      </c>
      <c r="D2012">
        <f>'4 Demanda por hora'!F86</f>
        <v/>
      </c>
    </row>
    <row r="2013">
      <c r="A2013">
        <f>'4 Demanda por hora'!$A$86</f>
        <v/>
      </c>
      <c r="B2013">
        <f>'4 Demanda por hora'!$B$86</f>
        <v/>
      </c>
      <c r="C2013" t="n">
        <v>4</v>
      </c>
      <c r="D2013">
        <f>'4 Demanda por hora'!G86</f>
        <v/>
      </c>
    </row>
    <row r="2014">
      <c r="A2014">
        <f>'4 Demanda por hora'!$A$86</f>
        <v/>
      </c>
      <c r="B2014">
        <f>'4 Demanda por hora'!$B$86</f>
        <v/>
      </c>
      <c r="C2014" t="n">
        <v>5</v>
      </c>
      <c r="D2014">
        <f>'4 Demanda por hora'!H86</f>
        <v/>
      </c>
    </row>
    <row r="2015">
      <c r="A2015">
        <f>'4 Demanda por hora'!$A$86</f>
        <v/>
      </c>
      <c r="B2015">
        <f>'4 Demanda por hora'!$B$86</f>
        <v/>
      </c>
      <c r="C2015" t="n">
        <v>6</v>
      </c>
      <c r="D2015">
        <f>'4 Demanda por hora'!I86</f>
        <v/>
      </c>
    </row>
    <row r="2016">
      <c r="A2016">
        <f>'4 Demanda por hora'!$A$86</f>
        <v/>
      </c>
      <c r="B2016">
        <f>'4 Demanda por hora'!$B$86</f>
        <v/>
      </c>
      <c r="C2016" t="n">
        <v>7</v>
      </c>
      <c r="D2016">
        <f>'4 Demanda por hora'!J86</f>
        <v/>
      </c>
    </row>
    <row r="2017">
      <c r="A2017">
        <f>'4 Demanda por hora'!$A$86</f>
        <v/>
      </c>
      <c r="B2017">
        <f>'4 Demanda por hora'!$B$86</f>
        <v/>
      </c>
      <c r="C2017" t="n">
        <v>8</v>
      </c>
      <c r="D2017">
        <f>'4 Demanda por hora'!K86</f>
        <v/>
      </c>
    </row>
    <row r="2018">
      <c r="A2018">
        <f>'4 Demanda por hora'!$A$86</f>
        <v/>
      </c>
      <c r="B2018">
        <f>'4 Demanda por hora'!$B$86</f>
        <v/>
      </c>
      <c r="C2018" t="n">
        <v>9</v>
      </c>
      <c r="D2018">
        <f>'4 Demanda por hora'!L86</f>
        <v/>
      </c>
    </row>
    <row r="2019">
      <c r="A2019">
        <f>'4 Demanda por hora'!$A$86</f>
        <v/>
      </c>
      <c r="B2019">
        <f>'4 Demanda por hora'!$B$86</f>
        <v/>
      </c>
      <c r="C2019" t="n">
        <v>10</v>
      </c>
      <c r="D2019">
        <f>'4 Demanda por hora'!M86</f>
        <v/>
      </c>
    </row>
    <row r="2020">
      <c r="A2020">
        <f>'4 Demanda por hora'!$A$86</f>
        <v/>
      </c>
      <c r="B2020">
        <f>'4 Demanda por hora'!$B$86</f>
        <v/>
      </c>
      <c r="C2020" t="n">
        <v>11</v>
      </c>
      <c r="D2020">
        <f>'4 Demanda por hora'!N86</f>
        <v/>
      </c>
    </row>
    <row r="2021">
      <c r="A2021">
        <f>'4 Demanda por hora'!$A$86</f>
        <v/>
      </c>
      <c r="B2021">
        <f>'4 Demanda por hora'!$B$86</f>
        <v/>
      </c>
      <c r="C2021" t="n">
        <v>12</v>
      </c>
      <c r="D2021">
        <f>'4 Demanda por hora'!O86</f>
        <v/>
      </c>
    </row>
    <row r="2022">
      <c r="A2022">
        <f>'4 Demanda por hora'!$A$86</f>
        <v/>
      </c>
      <c r="B2022">
        <f>'4 Demanda por hora'!$B$86</f>
        <v/>
      </c>
      <c r="C2022" t="n">
        <v>13</v>
      </c>
      <c r="D2022">
        <f>'4 Demanda por hora'!P86</f>
        <v/>
      </c>
    </row>
    <row r="2023">
      <c r="A2023">
        <f>'4 Demanda por hora'!$A$86</f>
        <v/>
      </c>
      <c r="B2023">
        <f>'4 Demanda por hora'!$B$86</f>
        <v/>
      </c>
      <c r="C2023" t="n">
        <v>14</v>
      </c>
      <c r="D2023">
        <f>'4 Demanda por hora'!Q86</f>
        <v/>
      </c>
    </row>
    <row r="2024">
      <c r="A2024">
        <f>'4 Demanda por hora'!$A$86</f>
        <v/>
      </c>
      <c r="B2024">
        <f>'4 Demanda por hora'!$B$86</f>
        <v/>
      </c>
      <c r="C2024" t="n">
        <v>15</v>
      </c>
      <c r="D2024">
        <f>'4 Demanda por hora'!R86</f>
        <v/>
      </c>
    </row>
    <row r="2025">
      <c r="A2025">
        <f>'4 Demanda por hora'!$A$86</f>
        <v/>
      </c>
      <c r="B2025">
        <f>'4 Demanda por hora'!$B$86</f>
        <v/>
      </c>
      <c r="C2025" t="n">
        <v>16</v>
      </c>
      <c r="D2025">
        <f>'4 Demanda por hora'!S86</f>
        <v/>
      </c>
    </row>
    <row r="2026">
      <c r="A2026">
        <f>'4 Demanda por hora'!$A$86</f>
        <v/>
      </c>
      <c r="B2026">
        <f>'4 Demanda por hora'!$B$86</f>
        <v/>
      </c>
      <c r="C2026" t="n">
        <v>17</v>
      </c>
      <c r="D2026">
        <f>'4 Demanda por hora'!T86</f>
        <v/>
      </c>
    </row>
    <row r="2027">
      <c r="A2027">
        <f>'4 Demanda por hora'!$A$86</f>
        <v/>
      </c>
      <c r="B2027">
        <f>'4 Demanda por hora'!$B$86</f>
        <v/>
      </c>
      <c r="C2027" t="n">
        <v>18</v>
      </c>
      <c r="D2027">
        <f>'4 Demanda por hora'!U86</f>
        <v/>
      </c>
    </row>
    <row r="2028">
      <c r="A2028">
        <f>'4 Demanda por hora'!$A$86</f>
        <v/>
      </c>
      <c r="B2028">
        <f>'4 Demanda por hora'!$B$86</f>
        <v/>
      </c>
      <c r="C2028" t="n">
        <v>19</v>
      </c>
      <c r="D2028">
        <f>'4 Demanda por hora'!V86</f>
        <v/>
      </c>
    </row>
    <row r="2029">
      <c r="A2029">
        <f>'4 Demanda por hora'!$A$86</f>
        <v/>
      </c>
      <c r="B2029">
        <f>'4 Demanda por hora'!$B$86</f>
        <v/>
      </c>
      <c r="C2029" t="n">
        <v>20</v>
      </c>
      <c r="D2029">
        <f>'4 Demanda por hora'!W86</f>
        <v/>
      </c>
    </row>
    <row r="2030">
      <c r="A2030">
        <f>'4 Demanda por hora'!$A$86</f>
        <v/>
      </c>
      <c r="B2030">
        <f>'4 Demanda por hora'!$B$86</f>
        <v/>
      </c>
      <c r="C2030" t="n">
        <v>21</v>
      </c>
      <c r="D2030">
        <f>'4 Demanda por hora'!X86</f>
        <v/>
      </c>
    </row>
    <row r="2031">
      <c r="A2031">
        <f>'4 Demanda por hora'!$A$86</f>
        <v/>
      </c>
      <c r="B2031">
        <f>'4 Demanda por hora'!$B$86</f>
        <v/>
      </c>
      <c r="C2031" t="n">
        <v>22</v>
      </c>
      <c r="D2031">
        <f>'4 Demanda por hora'!Y86</f>
        <v/>
      </c>
    </row>
    <row r="2032">
      <c r="A2032">
        <f>'4 Demanda por hora'!$A$86</f>
        <v/>
      </c>
      <c r="B2032">
        <f>'4 Demanda por hora'!$B$86</f>
        <v/>
      </c>
      <c r="C2032" t="n">
        <v>23</v>
      </c>
      <c r="D2032">
        <f>'4 Demanda por hora'!Z86</f>
        <v/>
      </c>
    </row>
    <row r="2033">
      <c r="A2033">
        <f>'4 Demanda por hora'!$A$87</f>
        <v/>
      </c>
      <c r="B2033">
        <f>'4 Demanda por hora'!$B$87</f>
        <v/>
      </c>
      <c r="C2033" t="n">
        <v>0</v>
      </c>
      <c r="D2033">
        <f>'4 Demanda por hora'!C87</f>
        <v/>
      </c>
    </row>
    <row r="2034">
      <c r="A2034">
        <f>'4 Demanda por hora'!$A$87</f>
        <v/>
      </c>
      <c r="B2034">
        <f>'4 Demanda por hora'!$B$87</f>
        <v/>
      </c>
      <c r="C2034" t="n">
        <v>1</v>
      </c>
      <c r="D2034">
        <f>'4 Demanda por hora'!D87</f>
        <v/>
      </c>
    </row>
    <row r="2035">
      <c r="A2035">
        <f>'4 Demanda por hora'!$A$87</f>
        <v/>
      </c>
      <c r="B2035">
        <f>'4 Demanda por hora'!$B$87</f>
        <v/>
      </c>
      <c r="C2035" t="n">
        <v>2</v>
      </c>
      <c r="D2035">
        <f>'4 Demanda por hora'!E87</f>
        <v/>
      </c>
    </row>
    <row r="2036">
      <c r="A2036">
        <f>'4 Demanda por hora'!$A$87</f>
        <v/>
      </c>
      <c r="B2036">
        <f>'4 Demanda por hora'!$B$87</f>
        <v/>
      </c>
      <c r="C2036" t="n">
        <v>3</v>
      </c>
      <c r="D2036">
        <f>'4 Demanda por hora'!F87</f>
        <v/>
      </c>
    </row>
    <row r="2037">
      <c r="A2037">
        <f>'4 Demanda por hora'!$A$87</f>
        <v/>
      </c>
      <c r="B2037">
        <f>'4 Demanda por hora'!$B$87</f>
        <v/>
      </c>
      <c r="C2037" t="n">
        <v>4</v>
      </c>
      <c r="D2037">
        <f>'4 Demanda por hora'!G87</f>
        <v/>
      </c>
    </row>
    <row r="2038">
      <c r="A2038">
        <f>'4 Demanda por hora'!$A$87</f>
        <v/>
      </c>
      <c r="B2038">
        <f>'4 Demanda por hora'!$B$87</f>
        <v/>
      </c>
      <c r="C2038" t="n">
        <v>5</v>
      </c>
      <c r="D2038">
        <f>'4 Demanda por hora'!H87</f>
        <v/>
      </c>
    </row>
    <row r="2039">
      <c r="A2039">
        <f>'4 Demanda por hora'!$A$87</f>
        <v/>
      </c>
      <c r="B2039">
        <f>'4 Demanda por hora'!$B$87</f>
        <v/>
      </c>
      <c r="C2039" t="n">
        <v>6</v>
      </c>
      <c r="D2039">
        <f>'4 Demanda por hora'!I87</f>
        <v/>
      </c>
    </row>
    <row r="2040">
      <c r="A2040">
        <f>'4 Demanda por hora'!$A$87</f>
        <v/>
      </c>
      <c r="B2040">
        <f>'4 Demanda por hora'!$B$87</f>
        <v/>
      </c>
      <c r="C2040" t="n">
        <v>7</v>
      </c>
      <c r="D2040">
        <f>'4 Demanda por hora'!J87</f>
        <v/>
      </c>
    </row>
    <row r="2041">
      <c r="A2041">
        <f>'4 Demanda por hora'!$A$87</f>
        <v/>
      </c>
      <c r="B2041">
        <f>'4 Demanda por hora'!$B$87</f>
        <v/>
      </c>
      <c r="C2041" t="n">
        <v>8</v>
      </c>
      <c r="D2041">
        <f>'4 Demanda por hora'!K87</f>
        <v/>
      </c>
    </row>
    <row r="2042">
      <c r="A2042">
        <f>'4 Demanda por hora'!$A$87</f>
        <v/>
      </c>
      <c r="B2042">
        <f>'4 Demanda por hora'!$B$87</f>
        <v/>
      </c>
      <c r="C2042" t="n">
        <v>9</v>
      </c>
      <c r="D2042">
        <f>'4 Demanda por hora'!L87</f>
        <v/>
      </c>
    </row>
    <row r="2043">
      <c r="A2043">
        <f>'4 Demanda por hora'!$A$87</f>
        <v/>
      </c>
      <c r="B2043">
        <f>'4 Demanda por hora'!$B$87</f>
        <v/>
      </c>
      <c r="C2043" t="n">
        <v>10</v>
      </c>
      <c r="D2043">
        <f>'4 Demanda por hora'!M87</f>
        <v/>
      </c>
    </row>
    <row r="2044">
      <c r="A2044">
        <f>'4 Demanda por hora'!$A$87</f>
        <v/>
      </c>
      <c r="B2044">
        <f>'4 Demanda por hora'!$B$87</f>
        <v/>
      </c>
      <c r="C2044" t="n">
        <v>11</v>
      </c>
      <c r="D2044">
        <f>'4 Demanda por hora'!N87</f>
        <v/>
      </c>
    </row>
    <row r="2045">
      <c r="A2045">
        <f>'4 Demanda por hora'!$A$87</f>
        <v/>
      </c>
      <c r="B2045">
        <f>'4 Demanda por hora'!$B$87</f>
        <v/>
      </c>
      <c r="C2045" t="n">
        <v>12</v>
      </c>
      <c r="D2045">
        <f>'4 Demanda por hora'!O87</f>
        <v/>
      </c>
    </row>
    <row r="2046">
      <c r="A2046">
        <f>'4 Demanda por hora'!$A$87</f>
        <v/>
      </c>
      <c r="B2046">
        <f>'4 Demanda por hora'!$B$87</f>
        <v/>
      </c>
      <c r="C2046" t="n">
        <v>13</v>
      </c>
      <c r="D2046">
        <f>'4 Demanda por hora'!P87</f>
        <v/>
      </c>
    </row>
    <row r="2047">
      <c r="A2047">
        <f>'4 Demanda por hora'!$A$87</f>
        <v/>
      </c>
      <c r="B2047">
        <f>'4 Demanda por hora'!$B$87</f>
        <v/>
      </c>
      <c r="C2047" t="n">
        <v>14</v>
      </c>
      <c r="D2047">
        <f>'4 Demanda por hora'!Q87</f>
        <v/>
      </c>
    </row>
    <row r="2048">
      <c r="A2048">
        <f>'4 Demanda por hora'!$A$87</f>
        <v/>
      </c>
      <c r="B2048">
        <f>'4 Demanda por hora'!$B$87</f>
        <v/>
      </c>
      <c r="C2048" t="n">
        <v>15</v>
      </c>
      <c r="D2048">
        <f>'4 Demanda por hora'!R87</f>
        <v/>
      </c>
    </row>
    <row r="2049">
      <c r="A2049">
        <f>'4 Demanda por hora'!$A$87</f>
        <v/>
      </c>
      <c r="B2049">
        <f>'4 Demanda por hora'!$B$87</f>
        <v/>
      </c>
      <c r="C2049" t="n">
        <v>16</v>
      </c>
      <c r="D2049">
        <f>'4 Demanda por hora'!S87</f>
        <v/>
      </c>
    </row>
    <row r="2050">
      <c r="A2050">
        <f>'4 Demanda por hora'!$A$87</f>
        <v/>
      </c>
      <c r="B2050">
        <f>'4 Demanda por hora'!$B$87</f>
        <v/>
      </c>
      <c r="C2050" t="n">
        <v>17</v>
      </c>
      <c r="D2050">
        <f>'4 Demanda por hora'!T87</f>
        <v/>
      </c>
    </row>
    <row r="2051">
      <c r="A2051">
        <f>'4 Demanda por hora'!$A$87</f>
        <v/>
      </c>
      <c r="B2051">
        <f>'4 Demanda por hora'!$B$87</f>
        <v/>
      </c>
      <c r="C2051" t="n">
        <v>18</v>
      </c>
      <c r="D2051">
        <f>'4 Demanda por hora'!U87</f>
        <v/>
      </c>
    </row>
    <row r="2052">
      <c r="A2052">
        <f>'4 Demanda por hora'!$A$87</f>
        <v/>
      </c>
      <c r="B2052">
        <f>'4 Demanda por hora'!$B$87</f>
        <v/>
      </c>
      <c r="C2052" t="n">
        <v>19</v>
      </c>
      <c r="D2052">
        <f>'4 Demanda por hora'!V87</f>
        <v/>
      </c>
    </row>
    <row r="2053">
      <c r="A2053">
        <f>'4 Demanda por hora'!$A$87</f>
        <v/>
      </c>
      <c r="B2053">
        <f>'4 Demanda por hora'!$B$87</f>
        <v/>
      </c>
      <c r="C2053" t="n">
        <v>20</v>
      </c>
      <c r="D2053">
        <f>'4 Demanda por hora'!W87</f>
        <v/>
      </c>
    </row>
    <row r="2054">
      <c r="A2054">
        <f>'4 Demanda por hora'!$A$87</f>
        <v/>
      </c>
      <c r="B2054">
        <f>'4 Demanda por hora'!$B$87</f>
        <v/>
      </c>
      <c r="C2054" t="n">
        <v>21</v>
      </c>
      <c r="D2054">
        <f>'4 Demanda por hora'!X87</f>
        <v/>
      </c>
    </row>
    <row r="2055">
      <c r="A2055">
        <f>'4 Demanda por hora'!$A$87</f>
        <v/>
      </c>
      <c r="B2055">
        <f>'4 Demanda por hora'!$B$87</f>
        <v/>
      </c>
      <c r="C2055" t="n">
        <v>22</v>
      </c>
      <c r="D2055">
        <f>'4 Demanda por hora'!Y87</f>
        <v/>
      </c>
    </row>
    <row r="2056">
      <c r="A2056">
        <f>'4 Demanda por hora'!$A$87</f>
        <v/>
      </c>
      <c r="B2056">
        <f>'4 Demanda por hora'!$B$87</f>
        <v/>
      </c>
      <c r="C2056" t="n">
        <v>23</v>
      </c>
      <c r="D2056">
        <f>'4 Demanda por hora'!Z87</f>
        <v/>
      </c>
    </row>
    <row r="2057">
      <c r="A2057">
        <f>'4 Demanda por hora'!$A$88</f>
        <v/>
      </c>
      <c r="B2057">
        <f>'4 Demanda por hora'!$B$88</f>
        <v/>
      </c>
      <c r="C2057" t="n">
        <v>0</v>
      </c>
      <c r="D2057">
        <f>'4 Demanda por hora'!C88</f>
        <v/>
      </c>
    </row>
    <row r="2058">
      <c r="A2058">
        <f>'4 Demanda por hora'!$A$88</f>
        <v/>
      </c>
      <c r="B2058">
        <f>'4 Demanda por hora'!$B$88</f>
        <v/>
      </c>
      <c r="C2058" t="n">
        <v>1</v>
      </c>
      <c r="D2058">
        <f>'4 Demanda por hora'!D88</f>
        <v/>
      </c>
    </row>
    <row r="2059">
      <c r="A2059">
        <f>'4 Demanda por hora'!$A$88</f>
        <v/>
      </c>
      <c r="B2059">
        <f>'4 Demanda por hora'!$B$88</f>
        <v/>
      </c>
      <c r="C2059" t="n">
        <v>2</v>
      </c>
      <c r="D2059">
        <f>'4 Demanda por hora'!E88</f>
        <v/>
      </c>
    </row>
    <row r="2060">
      <c r="A2060">
        <f>'4 Demanda por hora'!$A$88</f>
        <v/>
      </c>
      <c r="B2060">
        <f>'4 Demanda por hora'!$B$88</f>
        <v/>
      </c>
      <c r="C2060" t="n">
        <v>3</v>
      </c>
      <c r="D2060">
        <f>'4 Demanda por hora'!F88</f>
        <v/>
      </c>
    </row>
    <row r="2061">
      <c r="A2061">
        <f>'4 Demanda por hora'!$A$88</f>
        <v/>
      </c>
      <c r="B2061">
        <f>'4 Demanda por hora'!$B$88</f>
        <v/>
      </c>
      <c r="C2061" t="n">
        <v>4</v>
      </c>
      <c r="D2061">
        <f>'4 Demanda por hora'!G88</f>
        <v/>
      </c>
    </row>
    <row r="2062">
      <c r="A2062">
        <f>'4 Demanda por hora'!$A$88</f>
        <v/>
      </c>
      <c r="B2062">
        <f>'4 Demanda por hora'!$B$88</f>
        <v/>
      </c>
      <c r="C2062" t="n">
        <v>5</v>
      </c>
      <c r="D2062">
        <f>'4 Demanda por hora'!H88</f>
        <v/>
      </c>
    </row>
    <row r="2063">
      <c r="A2063">
        <f>'4 Demanda por hora'!$A$88</f>
        <v/>
      </c>
      <c r="B2063">
        <f>'4 Demanda por hora'!$B$88</f>
        <v/>
      </c>
      <c r="C2063" t="n">
        <v>6</v>
      </c>
      <c r="D2063">
        <f>'4 Demanda por hora'!I88</f>
        <v/>
      </c>
    </row>
    <row r="2064">
      <c r="A2064">
        <f>'4 Demanda por hora'!$A$88</f>
        <v/>
      </c>
      <c r="B2064">
        <f>'4 Demanda por hora'!$B$88</f>
        <v/>
      </c>
      <c r="C2064" t="n">
        <v>7</v>
      </c>
      <c r="D2064">
        <f>'4 Demanda por hora'!J88</f>
        <v/>
      </c>
    </row>
    <row r="2065">
      <c r="A2065">
        <f>'4 Demanda por hora'!$A$88</f>
        <v/>
      </c>
      <c r="B2065">
        <f>'4 Demanda por hora'!$B$88</f>
        <v/>
      </c>
      <c r="C2065" t="n">
        <v>8</v>
      </c>
      <c r="D2065">
        <f>'4 Demanda por hora'!K88</f>
        <v/>
      </c>
    </row>
    <row r="2066">
      <c r="A2066">
        <f>'4 Demanda por hora'!$A$88</f>
        <v/>
      </c>
      <c r="B2066">
        <f>'4 Demanda por hora'!$B$88</f>
        <v/>
      </c>
      <c r="C2066" t="n">
        <v>9</v>
      </c>
      <c r="D2066">
        <f>'4 Demanda por hora'!L88</f>
        <v/>
      </c>
    </row>
    <row r="2067">
      <c r="A2067">
        <f>'4 Demanda por hora'!$A$88</f>
        <v/>
      </c>
      <c r="B2067">
        <f>'4 Demanda por hora'!$B$88</f>
        <v/>
      </c>
      <c r="C2067" t="n">
        <v>10</v>
      </c>
      <c r="D2067">
        <f>'4 Demanda por hora'!M88</f>
        <v/>
      </c>
    </row>
    <row r="2068">
      <c r="A2068">
        <f>'4 Demanda por hora'!$A$88</f>
        <v/>
      </c>
      <c r="B2068">
        <f>'4 Demanda por hora'!$B$88</f>
        <v/>
      </c>
      <c r="C2068" t="n">
        <v>11</v>
      </c>
      <c r="D2068">
        <f>'4 Demanda por hora'!N88</f>
        <v/>
      </c>
    </row>
    <row r="2069">
      <c r="A2069">
        <f>'4 Demanda por hora'!$A$88</f>
        <v/>
      </c>
      <c r="B2069">
        <f>'4 Demanda por hora'!$B$88</f>
        <v/>
      </c>
      <c r="C2069" t="n">
        <v>12</v>
      </c>
      <c r="D2069">
        <f>'4 Demanda por hora'!O88</f>
        <v/>
      </c>
    </row>
    <row r="2070">
      <c r="A2070">
        <f>'4 Demanda por hora'!$A$88</f>
        <v/>
      </c>
      <c r="B2070">
        <f>'4 Demanda por hora'!$B$88</f>
        <v/>
      </c>
      <c r="C2070" t="n">
        <v>13</v>
      </c>
      <c r="D2070">
        <f>'4 Demanda por hora'!P88</f>
        <v/>
      </c>
    </row>
    <row r="2071">
      <c r="A2071">
        <f>'4 Demanda por hora'!$A$88</f>
        <v/>
      </c>
      <c r="B2071">
        <f>'4 Demanda por hora'!$B$88</f>
        <v/>
      </c>
      <c r="C2071" t="n">
        <v>14</v>
      </c>
      <c r="D2071">
        <f>'4 Demanda por hora'!Q88</f>
        <v/>
      </c>
    </row>
    <row r="2072">
      <c r="A2072">
        <f>'4 Demanda por hora'!$A$88</f>
        <v/>
      </c>
      <c r="B2072">
        <f>'4 Demanda por hora'!$B$88</f>
        <v/>
      </c>
      <c r="C2072" t="n">
        <v>15</v>
      </c>
      <c r="D2072">
        <f>'4 Demanda por hora'!R88</f>
        <v/>
      </c>
    </row>
    <row r="2073">
      <c r="A2073">
        <f>'4 Demanda por hora'!$A$88</f>
        <v/>
      </c>
      <c r="B2073">
        <f>'4 Demanda por hora'!$B$88</f>
        <v/>
      </c>
      <c r="C2073" t="n">
        <v>16</v>
      </c>
      <c r="D2073">
        <f>'4 Demanda por hora'!S88</f>
        <v/>
      </c>
    </row>
    <row r="2074">
      <c r="A2074">
        <f>'4 Demanda por hora'!$A$88</f>
        <v/>
      </c>
      <c r="B2074">
        <f>'4 Demanda por hora'!$B$88</f>
        <v/>
      </c>
      <c r="C2074" t="n">
        <v>17</v>
      </c>
      <c r="D2074">
        <f>'4 Demanda por hora'!T88</f>
        <v/>
      </c>
    </row>
    <row r="2075">
      <c r="A2075">
        <f>'4 Demanda por hora'!$A$88</f>
        <v/>
      </c>
      <c r="B2075">
        <f>'4 Demanda por hora'!$B$88</f>
        <v/>
      </c>
      <c r="C2075" t="n">
        <v>18</v>
      </c>
      <c r="D2075">
        <f>'4 Demanda por hora'!U88</f>
        <v/>
      </c>
    </row>
    <row r="2076">
      <c r="A2076">
        <f>'4 Demanda por hora'!$A$88</f>
        <v/>
      </c>
      <c r="B2076">
        <f>'4 Demanda por hora'!$B$88</f>
        <v/>
      </c>
      <c r="C2076" t="n">
        <v>19</v>
      </c>
      <c r="D2076">
        <f>'4 Demanda por hora'!V88</f>
        <v/>
      </c>
    </row>
    <row r="2077">
      <c r="A2077">
        <f>'4 Demanda por hora'!$A$88</f>
        <v/>
      </c>
      <c r="B2077">
        <f>'4 Demanda por hora'!$B$88</f>
        <v/>
      </c>
      <c r="C2077" t="n">
        <v>20</v>
      </c>
      <c r="D2077">
        <f>'4 Demanda por hora'!W88</f>
        <v/>
      </c>
    </row>
    <row r="2078">
      <c r="A2078">
        <f>'4 Demanda por hora'!$A$88</f>
        <v/>
      </c>
      <c r="B2078">
        <f>'4 Demanda por hora'!$B$88</f>
        <v/>
      </c>
      <c r="C2078" t="n">
        <v>21</v>
      </c>
      <c r="D2078">
        <f>'4 Demanda por hora'!X88</f>
        <v/>
      </c>
    </row>
    <row r="2079">
      <c r="A2079">
        <f>'4 Demanda por hora'!$A$88</f>
        <v/>
      </c>
      <c r="B2079">
        <f>'4 Demanda por hora'!$B$88</f>
        <v/>
      </c>
      <c r="C2079" t="n">
        <v>22</v>
      </c>
      <c r="D2079">
        <f>'4 Demanda por hora'!Y88</f>
        <v/>
      </c>
    </row>
    <row r="2080">
      <c r="A2080">
        <f>'4 Demanda por hora'!$A$88</f>
        <v/>
      </c>
      <c r="B2080">
        <f>'4 Demanda por hora'!$B$88</f>
        <v/>
      </c>
      <c r="C2080" t="n">
        <v>23</v>
      </c>
      <c r="D2080">
        <f>'4 Demanda por hora'!Z88</f>
        <v/>
      </c>
    </row>
    <row r="2081">
      <c r="A2081">
        <f>'4 Demanda por hora'!$A$89</f>
        <v/>
      </c>
      <c r="B2081">
        <f>'4 Demanda por hora'!$B$89</f>
        <v/>
      </c>
      <c r="C2081" t="n">
        <v>0</v>
      </c>
      <c r="D2081">
        <f>'4 Demanda por hora'!C89</f>
        <v/>
      </c>
    </row>
    <row r="2082">
      <c r="A2082">
        <f>'4 Demanda por hora'!$A$89</f>
        <v/>
      </c>
      <c r="B2082">
        <f>'4 Demanda por hora'!$B$89</f>
        <v/>
      </c>
      <c r="C2082" t="n">
        <v>1</v>
      </c>
      <c r="D2082">
        <f>'4 Demanda por hora'!D89</f>
        <v/>
      </c>
    </row>
    <row r="2083">
      <c r="A2083">
        <f>'4 Demanda por hora'!$A$89</f>
        <v/>
      </c>
      <c r="B2083">
        <f>'4 Demanda por hora'!$B$89</f>
        <v/>
      </c>
      <c r="C2083" t="n">
        <v>2</v>
      </c>
      <c r="D2083">
        <f>'4 Demanda por hora'!E89</f>
        <v/>
      </c>
    </row>
    <row r="2084">
      <c r="A2084">
        <f>'4 Demanda por hora'!$A$89</f>
        <v/>
      </c>
      <c r="B2084">
        <f>'4 Demanda por hora'!$B$89</f>
        <v/>
      </c>
      <c r="C2084" t="n">
        <v>3</v>
      </c>
      <c r="D2084">
        <f>'4 Demanda por hora'!F89</f>
        <v/>
      </c>
    </row>
    <row r="2085">
      <c r="A2085">
        <f>'4 Demanda por hora'!$A$89</f>
        <v/>
      </c>
      <c r="B2085">
        <f>'4 Demanda por hora'!$B$89</f>
        <v/>
      </c>
      <c r="C2085" t="n">
        <v>4</v>
      </c>
      <c r="D2085">
        <f>'4 Demanda por hora'!G89</f>
        <v/>
      </c>
    </row>
    <row r="2086">
      <c r="A2086">
        <f>'4 Demanda por hora'!$A$89</f>
        <v/>
      </c>
      <c r="B2086">
        <f>'4 Demanda por hora'!$B$89</f>
        <v/>
      </c>
      <c r="C2086" t="n">
        <v>5</v>
      </c>
      <c r="D2086">
        <f>'4 Demanda por hora'!H89</f>
        <v/>
      </c>
    </row>
    <row r="2087">
      <c r="A2087">
        <f>'4 Demanda por hora'!$A$89</f>
        <v/>
      </c>
      <c r="B2087">
        <f>'4 Demanda por hora'!$B$89</f>
        <v/>
      </c>
      <c r="C2087" t="n">
        <v>6</v>
      </c>
      <c r="D2087">
        <f>'4 Demanda por hora'!I89</f>
        <v/>
      </c>
    </row>
    <row r="2088">
      <c r="A2088">
        <f>'4 Demanda por hora'!$A$89</f>
        <v/>
      </c>
      <c r="B2088">
        <f>'4 Demanda por hora'!$B$89</f>
        <v/>
      </c>
      <c r="C2088" t="n">
        <v>7</v>
      </c>
      <c r="D2088">
        <f>'4 Demanda por hora'!J89</f>
        <v/>
      </c>
    </row>
    <row r="2089">
      <c r="A2089">
        <f>'4 Demanda por hora'!$A$89</f>
        <v/>
      </c>
      <c r="B2089">
        <f>'4 Demanda por hora'!$B$89</f>
        <v/>
      </c>
      <c r="C2089" t="n">
        <v>8</v>
      </c>
      <c r="D2089">
        <f>'4 Demanda por hora'!K89</f>
        <v/>
      </c>
    </row>
    <row r="2090">
      <c r="A2090">
        <f>'4 Demanda por hora'!$A$89</f>
        <v/>
      </c>
      <c r="B2090">
        <f>'4 Demanda por hora'!$B$89</f>
        <v/>
      </c>
      <c r="C2090" t="n">
        <v>9</v>
      </c>
      <c r="D2090">
        <f>'4 Demanda por hora'!L89</f>
        <v/>
      </c>
    </row>
    <row r="2091">
      <c r="A2091">
        <f>'4 Demanda por hora'!$A$89</f>
        <v/>
      </c>
      <c r="B2091">
        <f>'4 Demanda por hora'!$B$89</f>
        <v/>
      </c>
      <c r="C2091" t="n">
        <v>10</v>
      </c>
      <c r="D2091">
        <f>'4 Demanda por hora'!M89</f>
        <v/>
      </c>
    </row>
    <row r="2092">
      <c r="A2092">
        <f>'4 Demanda por hora'!$A$89</f>
        <v/>
      </c>
      <c r="B2092">
        <f>'4 Demanda por hora'!$B$89</f>
        <v/>
      </c>
      <c r="C2092" t="n">
        <v>11</v>
      </c>
      <c r="D2092">
        <f>'4 Demanda por hora'!N89</f>
        <v/>
      </c>
    </row>
    <row r="2093">
      <c r="A2093">
        <f>'4 Demanda por hora'!$A$89</f>
        <v/>
      </c>
      <c r="B2093">
        <f>'4 Demanda por hora'!$B$89</f>
        <v/>
      </c>
      <c r="C2093" t="n">
        <v>12</v>
      </c>
      <c r="D2093">
        <f>'4 Demanda por hora'!O89</f>
        <v/>
      </c>
    </row>
    <row r="2094">
      <c r="A2094">
        <f>'4 Demanda por hora'!$A$89</f>
        <v/>
      </c>
      <c r="B2094">
        <f>'4 Demanda por hora'!$B$89</f>
        <v/>
      </c>
      <c r="C2094" t="n">
        <v>13</v>
      </c>
      <c r="D2094">
        <f>'4 Demanda por hora'!P89</f>
        <v/>
      </c>
    </row>
    <row r="2095">
      <c r="A2095">
        <f>'4 Demanda por hora'!$A$89</f>
        <v/>
      </c>
      <c r="B2095">
        <f>'4 Demanda por hora'!$B$89</f>
        <v/>
      </c>
      <c r="C2095" t="n">
        <v>14</v>
      </c>
      <c r="D2095">
        <f>'4 Demanda por hora'!Q89</f>
        <v/>
      </c>
    </row>
    <row r="2096">
      <c r="A2096">
        <f>'4 Demanda por hora'!$A$89</f>
        <v/>
      </c>
      <c r="B2096">
        <f>'4 Demanda por hora'!$B$89</f>
        <v/>
      </c>
      <c r="C2096" t="n">
        <v>15</v>
      </c>
      <c r="D2096">
        <f>'4 Demanda por hora'!R89</f>
        <v/>
      </c>
    </row>
    <row r="2097">
      <c r="A2097">
        <f>'4 Demanda por hora'!$A$89</f>
        <v/>
      </c>
      <c r="B2097">
        <f>'4 Demanda por hora'!$B$89</f>
        <v/>
      </c>
      <c r="C2097" t="n">
        <v>16</v>
      </c>
      <c r="D2097">
        <f>'4 Demanda por hora'!S89</f>
        <v/>
      </c>
    </row>
    <row r="2098">
      <c r="A2098">
        <f>'4 Demanda por hora'!$A$89</f>
        <v/>
      </c>
      <c r="B2098">
        <f>'4 Demanda por hora'!$B$89</f>
        <v/>
      </c>
      <c r="C2098" t="n">
        <v>17</v>
      </c>
      <c r="D2098">
        <f>'4 Demanda por hora'!T89</f>
        <v/>
      </c>
    </row>
    <row r="2099">
      <c r="A2099">
        <f>'4 Demanda por hora'!$A$89</f>
        <v/>
      </c>
      <c r="B2099">
        <f>'4 Demanda por hora'!$B$89</f>
        <v/>
      </c>
      <c r="C2099" t="n">
        <v>18</v>
      </c>
      <c r="D2099">
        <f>'4 Demanda por hora'!U89</f>
        <v/>
      </c>
    </row>
    <row r="2100">
      <c r="A2100">
        <f>'4 Demanda por hora'!$A$89</f>
        <v/>
      </c>
      <c r="B2100">
        <f>'4 Demanda por hora'!$B$89</f>
        <v/>
      </c>
      <c r="C2100" t="n">
        <v>19</v>
      </c>
      <c r="D2100">
        <f>'4 Demanda por hora'!V89</f>
        <v/>
      </c>
    </row>
    <row r="2101">
      <c r="A2101">
        <f>'4 Demanda por hora'!$A$89</f>
        <v/>
      </c>
      <c r="B2101">
        <f>'4 Demanda por hora'!$B$89</f>
        <v/>
      </c>
      <c r="C2101" t="n">
        <v>20</v>
      </c>
      <c r="D2101">
        <f>'4 Demanda por hora'!W89</f>
        <v/>
      </c>
    </row>
    <row r="2102">
      <c r="A2102">
        <f>'4 Demanda por hora'!$A$89</f>
        <v/>
      </c>
      <c r="B2102">
        <f>'4 Demanda por hora'!$B$89</f>
        <v/>
      </c>
      <c r="C2102" t="n">
        <v>21</v>
      </c>
      <c r="D2102">
        <f>'4 Demanda por hora'!X89</f>
        <v/>
      </c>
    </row>
    <row r="2103">
      <c r="A2103">
        <f>'4 Demanda por hora'!$A$89</f>
        <v/>
      </c>
      <c r="B2103">
        <f>'4 Demanda por hora'!$B$89</f>
        <v/>
      </c>
      <c r="C2103" t="n">
        <v>22</v>
      </c>
      <c r="D2103">
        <f>'4 Demanda por hora'!Y89</f>
        <v/>
      </c>
    </row>
    <row r="2104">
      <c r="A2104">
        <f>'4 Demanda por hora'!$A$89</f>
        <v/>
      </c>
      <c r="B2104">
        <f>'4 Demanda por hora'!$B$89</f>
        <v/>
      </c>
      <c r="C2104" t="n">
        <v>23</v>
      </c>
      <c r="D2104">
        <f>'4 Demanda por hora'!Z89</f>
        <v/>
      </c>
    </row>
    <row r="2105">
      <c r="A2105">
        <f>'4 Demanda por hora'!$A$90</f>
        <v/>
      </c>
      <c r="B2105">
        <f>'4 Demanda por hora'!$B$90</f>
        <v/>
      </c>
      <c r="C2105" t="n">
        <v>0</v>
      </c>
      <c r="D2105">
        <f>'4 Demanda por hora'!C90</f>
        <v/>
      </c>
    </row>
    <row r="2106">
      <c r="A2106">
        <f>'4 Demanda por hora'!$A$90</f>
        <v/>
      </c>
      <c r="B2106">
        <f>'4 Demanda por hora'!$B$90</f>
        <v/>
      </c>
      <c r="C2106" t="n">
        <v>1</v>
      </c>
      <c r="D2106">
        <f>'4 Demanda por hora'!D90</f>
        <v/>
      </c>
    </row>
    <row r="2107">
      <c r="A2107">
        <f>'4 Demanda por hora'!$A$90</f>
        <v/>
      </c>
      <c r="B2107">
        <f>'4 Demanda por hora'!$B$90</f>
        <v/>
      </c>
      <c r="C2107" t="n">
        <v>2</v>
      </c>
      <c r="D2107">
        <f>'4 Demanda por hora'!E90</f>
        <v/>
      </c>
    </row>
    <row r="2108">
      <c r="A2108">
        <f>'4 Demanda por hora'!$A$90</f>
        <v/>
      </c>
      <c r="B2108">
        <f>'4 Demanda por hora'!$B$90</f>
        <v/>
      </c>
      <c r="C2108" t="n">
        <v>3</v>
      </c>
      <c r="D2108">
        <f>'4 Demanda por hora'!F90</f>
        <v/>
      </c>
    </row>
    <row r="2109">
      <c r="A2109">
        <f>'4 Demanda por hora'!$A$90</f>
        <v/>
      </c>
      <c r="B2109">
        <f>'4 Demanda por hora'!$B$90</f>
        <v/>
      </c>
      <c r="C2109" t="n">
        <v>4</v>
      </c>
      <c r="D2109">
        <f>'4 Demanda por hora'!G90</f>
        <v/>
      </c>
    </row>
    <row r="2110">
      <c r="A2110">
        <f>'4 Demanda por hora'!$A$90</f>
        <v/>
      </c>
      <c r="B2110">
        <f>'4 Demanda por hora'!$B$90</f>
        <v/>
      </c>
      <c r="C2110" t="n">
        <v>5</v>
      </c>
      <c r="D2110">
        <f>'4 Demanda por hora'!H90</f>
        <v/>
      </c>
    </row>
    <row r="2111">
      <c r="A2111">
        <f>'4 Demanda por hora'!$A$90</f>
        <v/>
      </c>
      <c r="B2111">
        <f>'4 Demanda por hora'!$B$90</f>
        <v/>
      </c>
      <c r="C2111" t="n">
        <v>6</v>
      </c>
      <c r="D2111">
        <f>'4 Demanda por hora'!I90</f>
        <v/>
      </c>
    </row>
    <row r="2112">
      <c r="A2112">
        <f>'4 Demanda por hora'!$A$90</f>
        <v/>
      </c>
      <c r="B2112">
        <f>'4 Demanda por hora'!$B$90</f>
        <v/>
      </c>
      <c r="C2112" t="n">
        <v>7</v>
      </c>
      <c r="D2112">
        <f>'4 Demanda por hora'!J90</f>
        <v/>
      </c>
    </row>
    <row r="2113">
      <c r="A2113">
        <f>'4 Demanda por hora'!$A$90</f>
        <v/>
      </c>
      <c r="B2113">
        <f>'4 Demanda por hora'!$B$90</f>
        <v/>
      </c>
      <c r="C2113" t="n">
        <v>8</v>
      </c>
      <c r="D2113">
        <f>'4 Demanda por hora'!K90</f>
        <v/>
      </c>
    </row>
    <row r="2114">
      <c r="A2114">
        <f>'4 Demanda por hora'!$A$90</f>
        <v/>
      </c>
      <c r="B2114">
        <f>'4 Demanda por hora'!$B$90</f>
        <v/>
      </c>
      <c r="C2114" t="n">
        <v>9</v>
      </c>
      <c r="D2114">
        <f>'4 Demanda por hora'!L90</f>
        <v/>
      </c>
    </row>
    <row r="2115">
      <c r="A2115">
        <f>'4 Demanda por hora'!$A$90</f>
        <v/>
      </c>
      <c r="B2115">
        <f>'4 Demanda por hora'!$B$90</f>
        <v/>
      </c>
      <c r="C2115" t="n">
        <v>10</v>
      </c>
      <c r="D2115">
        <f>'4 Demanda por hora'!M90</f>
        <v/>
      </c>
    </row>
    <row r="2116">
      <c r="A2116">
        <f>'4 Demanda por hora'!$A$90</f>
        <v/>
      </c>
      <c r="B2116">
        <f>'4 Demanda por hora'!$B$90</f>
        <v/>
      </c>
      <c r="C2116" t="n">
        <v>11</v>
      </c>
      <c r="D2116">
        <f>'4 Demanda por hora'!N90</f>
        <v/>
      </c>
    </row>
    <row r="2117">
      <c r="A2117">
        <f>'4 Demanda por hora'!$A$90</f>
        <v/>
      </c>
      <c r="B2117">
        <f>'4 Demanda por hora'!$B$90</f>
        <v/>
      </c>
      <c r="C2117" t="n">
        <v>12</v>
      </c>
      <c r="D2117">
        <f>'4 Demanda por hora'!O90</f>
        <v/>
      </c>
    </row>
    <row r="2118">
      <c r="A2118">
        <f>'4 Demanda por hora'!$A$90</f>
        <v/>
      </c>
      <c r="B2118">
        <f>'4 Demanda por hora'!$B$90</f>
        <v/>
      </c>
      <c r="C2118" t="n">
        <v>13</v>
      </c>
      <c r="D2118">
        <f>'4 Demanda por hora'!P90</f>
        <v/>
      </c>
    </row>
    <row r="2119">
      <c r="A2119">
        <f>'4 Demanda por hora'!$A$90</f>
        <v/>
      </c>
      <c r="B2119">
        <f>'4 Demanda por hora'!$B$90</f>
        <v/>
      </c>
      <c r="C2119" t="n">
        <v>14</v>
      </c>
      <c r="D2119">
        <f>'4 Demanda por hora'!Q90</f>
        <v/>
      </c>
    </row>
    <row r="2120">
      <c r="A2120">
        <f>'4 Demanda por hora'!$A$90</f>
        <v/>
      </c>
      <c r="B2120">
        <f>'4 Demanda por hora'!$B$90</f>
        <v/>
      </c>
      <c r="C2120" t="n">
        <v>15</v>
      </c>
      <c r="D2120">
        <f>'4 Demanda por hora'!R90</f>
        <v/>
      </c>
    </row>
    <row r="2121">
      <c r="A2121">
        <f>'4 Demanda por hora'!$A$90</f>
        <v/>
      </c>
      <c r="B2121">
        <f>'4 Demanda por hora'!$B$90</f>
        <v/>
      </c>
      <c r="C2121" t="n">
        <v>16</v>
      </c>
      <c r="D2121">
        <f>'4 Demanda por hora'!S90</f>
        <v/>
      </c>
    </row>
    <row r="2122">
      <c r="A2122">
        <f>'4 Demanda por hora'!$A$90</f>
        <v/>
      </c>
      <c r="B2122">
        <f>'4 Demanda por hora'!$B$90</f>
        <v/>
      </c>
      <c r="C2122" t="n">
        <v>17</v>
      </c>
      <c r="D2122">
        <f>'4 Demanda por hora'!T90</f>
        <v/>
      </c>
    </row>
    <row r="2123">
      <c r="A2123">
        <f>'4 Demanda por hora'!$A$90</f>
        <v/>
      </c>
      <c r="B2123">
        <f>'4 Demanda por hora'!$B$90</f>
        <v/>
      </c>
      <c r="C2123" t="n">
        <v>18</v>
      </c>
      <c r="D2123">
        <f>'4 Demanda por hora'!U90</f>
        <v/>
      </c>
    </row>
    <row r="2124">
      <c r="A2124">
        <f>'4 Demanda por hora'!$A$90</f>
        <v/>
      </c>
      <c r="B2124">
        <f>'4 Demanda por hora'!$B$90</f>
        <v/>
      </c>
      <c r="C2124" t="n">
        <v>19</v>
      </c>
      <c r="D2124">
        <f>'4 Demanda por hora'!V90</f>
        <v/>
      </c>
    </row>
    <row r="2125">
      <c r="A2125">
        <f>'4 Demanda por hora'!$A$90</f>
        <v/>
      </c>
      <c r="B2125">
        <f>'4 Demanda por hora'!$B$90</f>
        <v/>
      </c>
      <c r="C2125" t="n">
        <v>20</v>
      </c>
      <c r="D2125">
        <f>'4 Demanda por hora'!W90</f>
        <v/>
      </c>
    </row>
    <row r="2126">
      <c r="A2126">
        <f>'4 Demanda por hora'!$A$90</f>
        <v/>
      </c>
      <c r="B2126">
        <f>'4 Demanda por hora'!$B$90</f>
        <v/>
      </c>
      <c r="C2126" t="n">
        <v>21</v>
      </c>
      <c r="D2126">
        <f>'4 Demanda por hora'!X90</f>
        <v/>
      </c>
    </row>
    <row r="2127">
      <c r="A2127">
        <f>'4 Demanda por hora'!$A$90</f>
        <v/>
      </c>
      <c r="B2127">
        <f>'4 Demanda por hora'!$B$90</f>
        <v/>
      </c>
      <c r="C2127" t="n">
        <v>22</v>
      </c>
      <c r="D2127">
        <f>'4 Demanda por hora'!Y90</f>
        <v/>
      </c>
    </row>
    <row r="2128">
      <c r="A2128">
        <f>'4 Demanda por hora'!$A$90</f>
        <v/>
      </c>
      <c r="B2128">
        <f>'4 Demanda por hora'!$B$90</f>
        <v/>
      </c>
      <c r="C2128" t="n">
        <v>23</v>
      </c>
      <c r="D2128">
        <f>'4 Demanda por hora'!Z90</f>
        <v/>
      </c>
    </row>
    <row r="2129">
      <c r="A2129">
        <f>'4 Demanda por hora'!$A$91</f>
        <v/>
      </c>
      <c r="B2129">
        <f>'4 Demanda por hora'!$B$91</f>
        <v/>
      </c>
      <c r="C2129" t="n">
        <v>0</v>
      </c>
      <c r="D2129">
        <f>'4 Demanda por hora'!C91</f>
        <v/>
      </c>
    </row>
    <row r="2130">
      <c r="A2130">
        <f>'4 Demanda por hora'!$A$91</f>
        <v/>
      </c>
      <c r="B2130">
        <f>'4 Demanda por hora'!$B$91</f>
        <v/>
      </c>
      <c r="C2130" t="n">
        <v>1</v>
      </c>
      <c r="D2130">
        <f>'4 Demanda por hora'!D91</f>
        <v/>
      </c>
    </row>
    <row r="2131">
      <c r="A2131">
        <f>'4 Demanda por hora'!$A$91</f>
        <v/>
      </c>
      <c r="B2131">
        <f>'4 Demanda por hora'!$B$91</f>
        <v/>
      </c>
      <c r="C2131" t="n">
        <v>2</v>
      </c>
      <c r="D2131">
        <f>'4 Demanda por hora'!E91</f>
        <v/>
      </c>
    </row>
    <row r="2132">
      <c r="A2132">
        <f>'4 Demanda por hora'!$A$91</f>
        <v/>
      </c>
      <c r="B2132">
        <f>'4 Demanda por hora'!$B$91</f>
        <v/>
      </c>
      <c r="C2132" t="n">
        <v>3</v>
      </c>
      <c r="D2132">
        <f>'4 Demanda por hora'!F91</f>
        <v/>
      </c>
    </row>
    <row r="2133">
      <c r="A2133">
        <f>'4 Demanda por hora'!$A$91</f>
        <v/>
      </c>
      <c r="B2133">
        <f>'4 Demanda por hora'!$B$91</f>
        <v/>
      </c>
      <c r="C2133" t="n">
        <v>4</v>
      </c>
      <c r="D2133">
        <f>'4 Demanda por hora'!G91</f>
        <v/>
      </c>
    </row>
    <row r="2134">
      <c r="A2134">
        <f>'4 Demanda por hora'!$A$91</f>
        <v/>
      </c>
      <c r="B2134">
        <f>'4 Demanda por hora'!$B$91</f>
        <v/>
      </c>
      <c r="C2134" t="n">
        <v>5</v>
      </c>
      <c r="D2134">
        <f>'4 Demanda por hora'!H91</f>
        <v/>
      </c>
    </row>
    <row r="2135">
      <c r="A2135">
        <f>'4 Demanda por hora'!$A$91</f>
        <v/>
      </c>
      <c r="B2135">
        <f>'4 Demanda por hora'!$B$91</f>
        <v/>
      </c>
      <c r="C2135" t="n">
        <v>6</v>
      </c>
      <c r="D2135">
        <f>'4 Demanda por hora'!I91</f>
        <v/>
      </c>
    </row>
    <row r="2136">
      <c r="A2136">
        <f>'4 Demanda por hora'!$A$91</f>
        <v/>
      </c>
      <c r="B2136">
        <f>'4 Demanda por hora'!$B$91</f>
        <v/>
      </c>
      <c r="C2136" t="n">
        <v>7</v>
      </c>
      <c r="D2136">
        <f>'4 Demanda por hora'!J91</f>
        <v/>
      </c>
    </row>
    <row r="2137">
      <c r="A2137">
        <f>'4 Demanda por hora'!$A$91</f>
        <v/>
      </c>
      <c r="B2137">
        <f>'4 Demanda por hora'!$B$91</f>
        <v/>
      </c>
      <c r="C2137" t="n">
        <v>8</v>
      </c>
      <c r="D2137">
        <f>'4 Demanda por hora'!K91</f>
        <v/>
      </c>
    </row>
    <row r="2138">
      <c r="A2138">
        <f>'4 Demanda por hora'!$A$91</f>
        <v/>
      </c>
      <c r="B2138">
        <f>'4 Demanda por hora'!$B$91</f>
        <v/>
      </c>
      <c r="C2138" t="n">
        <v>9</v>
      </c>
      <c r="D2138">
        <f>'4 Demanda por hora'!L91</f>
        <v/>
      </c>
    </row>
    <row r="2139">
      <c r="A2139">
        <f>'4 Demanda por hora'!$A$91</f>
        <v/>
      </c>
      <c r="B2139">
        <f>'4 Demanda por hora'!$B$91</f>
        <v/>
      </c>
      <c r="C2139" t="n">
        <v>10</v>
      </c>
      <c r="D2139">
        <f>'4 Demanda por hora'!M91</f>
        <v/>
      </c>
    </row>
    <row r="2140">
      <c r="A2140">
        <f>'4 Demanda por hora'!$A$91</f>
        <v/>
      </c>
      <c r="B2140">
        <f>'4 Demanda por hora'!$B$91</f>
        <v/>
      </c>
      <c r="C2140" t="n">
        <v>11</v>
      </c>
      <c r="D2140">
        <f>'4 Demanda por hora'!N91</f>
        <v/>
      </c>
    </row>
    <row r="2141">
      <c r="A2141">
        <f>'4 Demanda por hora'!$A$91</f>
        <v/>
      </c>
      <c r="B2141">
        <f>'4 Demanda por hora'!$B$91</f>
        <v/>
      </c>
      <c r="C2141" t="n">
        <v>12</v>
      </c>
      <c r="D2141">
        <f>'4 Demanda por hora'!O91</f>
        <v/>
      </c>
    </row>
    <row r="2142">
      <c r="A2142">
        <f>'4 Demanda por hora'!$A$91</f>
        <v/>
      </c>
      <c r="B2142">
        <f>'4 Demanda por hora'!$B$91</f>
        <v/>
      </c>
      <c r="C2142" t="n">
        <v>13</v>
      </c>
      <c r="D2142">
        <f>'4 Demanda por hora'!P91</f>
        <v/>
      </c>
    </row>
    <row r="2143">
      <c r="A2143">
        <f>'4 Demanda por hora'!$A$91</f>
        <v/>
      </c>
      <c r="B2143">
        <f>'4 Demanda por hora'!$B$91</f>
        <v/>
      </c>
      <c r="C2143" t="n">
        <v>14</v>
      </c>
      <c r="D2143">
        <f>'4 Demanda por hora'!Q91</f>
        <v/>
      </c>
    </row>
    <row r="2144">
      <c r="A2144">
        <f>'4 Demanda por hora'!$A$91</f>
        <v/>
      </c>
      <c r="B2144">
        <f>'4 Demanda por hora'!$B$91</f>
        <v/>
      </c>
      <c r="C2144" t="n">
        <v>15</v>
      </c>
      <c r="D2144">
        <f>'4 Demanda por hora'!R91</f>
        <v/>
      </c>
    </row>
    <row r="2145">
      <c r="A2145">
        <f>'4 Demanda por hora'!$A$91</f>
        <v/>
      </c>
      <c r="B2145">
        <f>'4 Demanda por hora'!$B$91</f>
        <v/>
      </c>
      <c r="C2145" t="n">
        <v>16</v>
      </c>
      <c r="D2145">
        <f>'4 Demanda por hora'!S91</f>
        <v/>
      </c>
    </row>
    <row r="2146">
      <c r="A2146">
        <f>'4 Demanda por hora'!$A$91</f>
        <v/>
      </c>
      <c r="B2146">
        <f>'4 Demanda por hora'!$B$91</f>
        <v/>
      </c>
      <c r="C2146" t="n">
        <v>17</v>
      </c>
      <c r="D2146">
        <f>'4 Demanda por hora'!T91</f>
        <v/>
      </c>
    </row>
    <row r="2147">
      <c r="A2147">
        <f>'4 Demanda por hora'!$A$91</f>
        <v/>
      </c>
      <c r="B2147">
        <f>'4 Demanda por hora'!$B$91</f>
        <v/>
      </c>
      <c r="C2147" t="n">
        <v>18</v>
      </c>
      <c r="D2147">
        <f>'4 Demanda por hora'!U91</f>
        <v/>
      </c>
    </row>
    <row r="2148">
      <c r="A2148">
        <f>'4 Demanda por hora'!$A$91</f>
        <v/>
      </c>
      <c r="B2148">
        <f>'4 Demanda por hora'!$B$91</f>
        <v/>
      </c>
      <c r="C2148" t="n">
        <v>19</v>
      </c>
      <c r="D2148">
        <f>'4 Demanda por hora'!V91</f>
        <v/>
      </c>
    </row>
    <row r="2149">
      <c r="A2149">
        <f>'4 Demanda por hora'!$A$91</f>
        <v/>
      </c>
      <c r="B2149">
        <f>'4 Demanda por hora'!$B$91</f>
        <v/>
      </c>
      <c r="C2149" t="n">
        <v>20</v>
      </c>
      <c r="D2149">
        <f>'4 Demanda por hora'!W91</f>
        <v/>
      </c>
    </row>
    <row r="2150">
      <c r="A2150">
        <f>'4 Demanda por hora'!$A$91</f>
        <v/>
      </c>
      <c r="B2150">
        <f>'4 Demanda por hora'!$B$91</f>
        <v/>
      </c>
      <c r="C2150" t="n">
        <v>21</v>
      </c>
      <c r="D2150">
        <f>'4 Demanda por hora'!X91</f>
        <v/>
      </c>
    </row>
    <row r="2151">
      <c r="A2151">
        <f>'4 Demanda por hora'!$A$91</f>
        <v/>
      </c>
      <c r="B2151">
        <f>'4 Demanda por hora'!$B$91</f>
        <v/>
      </c>
      <c r="C2151" t="n">
        <v>22</v>
      </c>
      <c r="D2151">
        <f>'4 Demanda por hora'!Y91</f>
        <v/>
      </c>
    </row>
    <row r="2152">
      <c r="A2152">
        <f>'4 Demanda por hora'!$A$91</f>
        <v/>
      </c>
      <c r="B2152">
        <f>'4 Demanda por hora'!$B$91</f>
        <v/>
      </c>
      <c r="C2152" t="n">
        <v>23</v>
      </c>
      <c r="D2152">
        <f>'4 Demanda por hora'!Z91</f>
        <v/>
      </c>
    </row>
    <row r="2153">
      <c r="A2153">
        <f>'4 Demanda por hora'!$A$92</f>
        <v/>
      </c>
      <c r="B2153">
        <f>'4 Demanda por hora'!$B$92</f>
        <v/>
      </c>
      <c r="C2153" t="n">
        <v>0</v>
      </c>
      <c r="D2153">
        <f>'4 Demanda por hora'!C92</f>
        <v/>
      </c>
    </row>
    <row r="2154">
      <c r="A2154">
        <f>'4 Demanda por hora'!$A$92</f>
        <v/>
      </c>
      <c r="B2154">
        <f>'4 Demanda por hora'!$B$92</f>
        <v/>
      </c>
      <c r="C2154" t="n">
        <v>1</v>
      </c>
      <c r="D2154">
        <f>'4 Demanda por hora'!D92</f>
        <v/>
      </c>
    </row>
    <row r="2155">
      <c r="A2155">
        <f>'4 Demanda por hora'!$A$92</f>
        <v/>
      </c>
      <c r="B2155">
        <f>'4 Demanda por hora'!$B$92</f>
        <v/>
      </c>
      <c r="C2155" t="n">
        <v>2</v>
      </c>
      <c r="D2155">
        <f>'4 Demanda por hora'!E92</f>
        <v/>
      </c>
    </row>
    <row r="2156">
      <c r="A2156">
        <f>'4 Demanda por hora'!$A$92</f>
        <v/>
      </c>
      <c r="B2156">
        <f>'4 Demanda por hora'!$B$92</f>
        <v/>
      </c>
      <c r="C2156" t="n">
        <v>3</v>
      </c>
      <c r="D2156">
        <f>'4 Demanda por hora'!F92</f>
        <v/>
      </c>
    </row>
    <row r="2157">
      <c r="A2157">
        <f>'4 Demanda por hora'!$A$92</f>
        <v/>
      </c>
      <c r="B2157">
        <f>'4 Demanda por hora'!$B$92</f>
        <v/>
      </c>
      <c r="C2157" t="n">
        <v>4</v>
      </c>
      <c r="D2157">
        <f>'4 Demanda por hora'!G92</f>
        <v/>
      </c>
    </row>
    <row r="2158">
      <c r="A2158">
        <f>'4 Demanda por hora'!$A$92</f>
        <v/>
      </c>
      <c r="B2158">
        <f>'4 Demanda por hora'!$B$92</f>
        <v/>
      </c>
      <c r="C2158" t="n">
        <v>5</v>
      </c>
      <c r="D2158">
        <f>'4 Demanda por hora'!H92</f>
        <v/>
      </c>
    </row>
    <row r="2159">
      <c r="A2159">
        <f>'4 Demanda por hora'!$A$92</f>
        <v/>
      </c>
      <c r="B2159">
        <f>'4 Demanda por hora'!$B$92</f>
        <v/>
      </c>
      <c r="C2159" t="n">
        <v>6</v>
      </c>
      <c r="D2159">
        <f>'4 Demanda por hora'!I92</f>
        <v/>
      </c>
    </row>
    <row r="2160">
      <c r="A2160">
        <f>'4 Demanda por hora'!$A$92</f>
        <v/>
      </c>
      <c r="B2160">
        <f>'4 Demanda por hora'!$B$92</f>
        <v/>
      </c>
      <c r="C2160" t="n">
        <v>7</v>
      </c>
      <c r="D2160">
        <f>'4 Demanda por hora'!J92</f>
        <v/>
      </c>
    </row>
    <row r="2161">
      <c r="A2161">
        <f>'4 Demanda por hora'!$A$92</f>
        <v/>
      </c>
      <c r="B2161">
        <f>'4 Demanda por hora'!$B$92</f>
        <v/>
      </c>
      <c r="C2161" t="n">
        <v>8</v>
      </c>
      <c r="D2161">
        <f>'4 Demanda por hora'!K92</f>
        <v/>
      </c>
    </row>
    <row r="2162">
      <c r="A2162">
        <f>'4 Demanda por hora'!$A$92</f>
        <v/>
      </c>
      <c r="B2162">
        <f>'4 Demanda por hora'!$B$92</f>
        <v/>
      </c>
      <c r="C2162" t="n">
        <v>9</v>
      </c>
      <c r="D2162">
        <f>'4 Demanda por hora'!L92</f>
        <v/>
      </c>
    </row>
    <row r="2163">
      <c r="A2163">
        <f>'4 Demanda por hora'!$A$92</f>
        <v/>
      </c>
      <c r="B2163">
        <f>'4 Demanda por hora'!$B$92</f>
        <v/>
      </c>
      <c r="C2163" t="n">
        <v>10</v>
      </c>
      <c r="D2163">
        <f>'4 Demanda por hora'!M92</f>
        <v/>
      </c>
    </row>
    <row r="2164">
      <c r="A2164">
        <f>'4 Demanda por hora'!$A$92</f>
        <v/>
      </c>
      <c r="B2164">
        <f>'4 Demanda por hora'!$B$92</f>
        <v/>
      </c>
      <c r="C2164" t="n">
        <v>11</v>
      </c>
      <c r="D2164">
        <f>'4 Demanda por hora'!N92</f>
        <v/>
      </c>
    </row>
    <row r="2165">
      <c r="A2165">
        <f>'4 Demanda por hora'!$A$92</f>
        <v/>
      </c>
      <c r="B2165">
        <f>'4 Demanda por hora'!$B$92</f>
        <v/>
      </c>
      <c r="C2165" t="n">
        <v>12</v>
      </c>
      <c r="D2165">
        <f>'4 Demanda por hora'!O92</f>
        <v/>
      </c>
    </row>
    <row r="2166">
      <c r="A2166">
        <f>'4 Demanda por hora'!$A$92</f>
        <v/>
      </c>
      <c r="B2166">
        <f>'4 Demanda por hora'!$B$92</f>
        <v/>
      </c>
      <c r="C2166" t="n">
        <v>13</v>
      </c>
      <c r="D2166">
        <f>'4 Demanda por hora'!P92</f>
        <v/>
      </c>
    </row>
    <row r="2167">
      <c r="A2167">
        <f>'4 Demanda por hora'!$A$92</f>
        <v/>
      </c>
      <c r="B2167">
        <f>'4 Demanda por hora'!$B$92</f>
        <v/>
      </c>
      <c r="C2167" t="n">
        <v>14</v>
      </c>
      <c r="D2167">
        <f>'4 Demanda por hora'!Q92</f>
        <v/>
      </c>
    </row>
    <row r="2168">
      <c r="A2168">
        <f>'4 Demanda por hora'!$A$92</f>
        <v/>
      </c>
      <c r="B2168">
        <f>'4 Demanda por hora'!$B$92</f>
        <v/>
      </c>
      <c r="C2168" t="n">
        <v>15</v>
      </c>
      <c r="D2168">
        <f>'4 Demanda por hora'!R92</f>
        <v/>
      </c>
    </row>
    <row r="2169">
      <c r="A2169">
        <f>'4 Demanda por hora'!$A$92</f>
        <v/>
      </c>
      <c r="B2169">
        <f>'4 Demanda por hora'!$B$92</f>
        <v/>
      </c>
      <c r="C2169" t="n">
        <v>16</v>
      </c>
      <c r="D2169">
        <f>'4 Demanda por hora'!S92</f>
        <v/>
      </c>
    </row>
    <row r="2170">
      <c r="A2170">
        <f>'4 Demanda por hora'!$A$92</f>
        <v/>
      </c>
      <c r="B2170">
        <f>'4 Demanda por hora'!$B$92</f>
        <v/>
      </c>
      <c r="C2170" t="n">
        <v>17</v>
      </c>
      <c r="D2170">
        <f>'4 Demanda por hora'!T92</f>
        <v/>
      </c>
    </row>
    <row r="2171">
      <c r="A2171">
        <f>'4 Demanda por hora'!$A$92</f>
        <v/>
      </c>
      <c r="B2171">
        <f>'4 Demanda por hora'!$B$92</f>
        <v/>
      </c>
      <c r="C2171" t="n">
        <v>18</v>
      </c>
      <c r="D2171">
        <f>'4 Demanda por hora'!U92</f>
        <v/>
      </c>
    </row>
    <row r="2172">
      <c r="A2172">
        <f>'4 Demanda por hora'!$A$92</f>
        <v/>
      </c>
      <c r="B2172">
        <f>'4 Demanda por hora'!$B$92</f>
        <v/>
      </c>
      <c r="C2172" t="n">
        <v>19</v>
      </c>
      <c r="D2172">
        <f>'4 Demanda por hora'!V92</f>
        <v/>
      </c>
    </row>
    <row r="2173">
      <c r="A2173">
        <f>'4 Demanda por hora'!$A$92</f>
        <v/>
      </c>
      <c r="B2173">
        <f>'4 Demanda por hora'!$B$92</f>
        <v/>
      </c>
      <c r="C2173" t="n">
        <v>20</v>
      </c>
      <c r="D2173">
        <f>'4 Demanda por hora'!W92</f>
        <v/>
      </c>
    </row>
    <row r="2174">
      <c r="A2174">
        <f>'4 Demanda por hora'!$A$92</f>
        <v/>
      </c>
      <c r="B2174">
        <f>'4 Demanda por hora'!$B$92</f>
        <v/>
      </c>
      <c r="C2174" t="n">
        <v>21</v>
      </c>
      <c r="D2174">
        <f>'4 Demanda por hora'!X92</f>
        <v/>
      </c>
    </row>
    <row r="2175">
      <c r="A2175">
        <f>'4 Demanda por hora'!$A$92</f>
        <v/>
      </c>
      <c r="B2175">
        <f>'4 Demanda por hora'!$B$92</f>
        <v/>
      </c>
      <c r="C2175" t="n">
        <v>22</v>
      </c>
      <c r="D2175">
        <f>'4 Demanda por hora'!Y92</f>
        <v/>
      </c>
    </row>
    <row r="2176">
      <c r="A2176">
        <f>'4 Demanda por hora'!$A$92</f>
        <v/>
      </c>
      <c r="B2176">
        <f>'4 Demanda por hora'!$B$92</f>
        <v/>
      </c>
      <c r="C2176" t="n">
        <v>23</v>
      </c>
      <c r="D2176">
        <f>'4 Demanda por hora'!Z92</f>
        <v/>
      </c>
    </row>
    <row r="2177">
      <c r="A2177">
        <f>'4 Demanda por hora'!$A$93</f>
        <v/>
      </c>
      <c r="B2177">
        <f>'4 Demanda por hora'!$B$93</f>
        <v/>
      </c>
      <c r="C2177" t="n">
        <v>0</v>
      </c>
      <c r="D2177">
        <f>'4 Demanda por hora'!C93</f>
        <v/>
      </c>
    </row>
    <row r="2178">
      <c r="A2178">
        <f>'4 Demanda por hora'!$A$93</f>
        <v/>
      </c>
      <c r="B2178">
        <f>'4 Demanda por hora'!$B$93</f>
        <v/>
      </c>
      <c r="C2178" t="n">
        <v>1</v>
      </c>
      <c r="D2178">
        <f>'4 Demanda por hora'!D93</f>
        <v/>
      </c>
    </row>
    <row r="2179">
      <c r="A2179">
        <f>'4 Demanda por hora'!$A$93</f>
        <v/>
      </c>
      <c r="B2179">
        <f>'4 Demanda por hora'!$B$93</f>
        <v/>
      </c>
      <c r="C2179" t="n">
        <v>2</v>
      </c>
      <c r="D2179">
        <f>'4 Demanda por hora'!E93</f>
        <v/>
      </c>
    </row>
    <row r="2180">
      <c r="A2180">
        <f>'4 Demanda por hora'!$A$93</f>
        <v/>
      </c>
      <c r="B2180">
        <f>'4 Demanda por hora'!$B$93</f>
        <v/>
      </c>
      <c r="C2180" t="n">
        <v>3</v>
      </c>
      <c r="D2180">
        <f>'4 Demanda por hora'!F93</f>
        <v/>
      </c>
    </row>
    <row r="2181">
      <c r="A2181">
        <f>'4 Demanda por hora'!$A$93</f>
        <v/>
      </c>
      <c r="B2181">
        <f>'4 Demanda por hora'!$B$93</f>
        <v/>
      </c>
      <c r="C2181" t="n">
        <v>4</v>
      </c>
      <c r="D2181">
        <f>'4 Demanda por hora'!G93</f>
        <v/>
      </c>
    </row>
    <row r="2182">
      <c r="A2182">
        <f>'4 Demanda por hora'!$A$93</f>
        <v/>
      </c>
      <c r="B2182">
        <f>'4 Demanda por hora'!$B$93</f>
        <v/>
      </c>
      <c r="C2182" t="n">
        <v>5</v>
      </c>
      <c r="D2182">
        <f>'4 Demanda por hora'!H93</f>
        <v/>
      </c>
    </row>
    <row r="2183">
      <c r="A2183">
        <f>'4 Demanda por hora'!$A$93</f>
        <v/>
      </c>
      <c r="B2183">
        <f>'4 Demanda por hora'!$B$93</f>
        <v/>
      </c>
      <c r="C2183" t="n">
        <v>6</v>
      </c>
      <c r="D2183">
        <f>'4 Demanda por hora'!I93</f>
        <v/>
      </c>
    </row>
    <row r="2184">
      <c r="A2184">
        <f>'4 Demanda por hora'!$A$93</f>
        <v/>
      </c>
      <c r="B2184">
        <f>'4 Demanda por hora'!$B$93</f>
        <v/>
      </c>
      <c r="C2184" t="n">
        <v>7</v>
      </c>
      <c r="D2184">
        <f>'4 Demanda por hora'!J93</f>
        <v/>
      </c>
    </row>
    <row r="2185">
      <c r="A2185">
        <f>'4 Demanda por hora'!$A$93</f>
        <v/>
      </c>
      <c r="B2185">
        <f>'4 Demanda por hora'!$B$93</f>
        <v/>
      </c>
      <c r="C2185" t="n">
        <v>8</v>
      </c>
      <c r="D2185">
        <f>'4 Demanda por hora'!K93</f>
        <v/>
      </c>
    </row>
    <row r="2186">
      <c r="A2186">
        <f>'4 Demanda por hora'!$A$93</f>
        <v/>
      </c>
      <c r="B2186">
        <f>'4 Demanda por hora'!$B$93</f>
        <v/>
      </c>
      <c r="C2186" t="n">
        <v>9</v>
      </c>
      <c r="D2186">
        <f>'4 Demanda por hora'!L93</f>
        <v/>
      </c>
    </row>
    <row r="2187">
      <c r="A2187">
        <f>'4 Demanda por hora'!$A$93</f>
        <v/>
      </c>
      <c r="B2187">
        <f>'4 Demanda por hora'!$B$93</f>
        <v/>
      </c>
      <c r="C2187" t="n">
        <v>10</v>
      </c>
      <c r="D2187">
        <f>'4 Demanda por hora'!M93</f>
        <v/>
      </c>
    </row>
    <row r="2188">
      <c r="A2188">
        <f>'4 Demanda por hora'!$A$93</f>
        <v/>
      </c>
      <c r="B2188">
        <f>'4 Demanda por hora'!$B$93</f>
        <v/>
      </c>
      <c r="C2188" t="n">
        <v>11</v>
      </c>
      <c r="D2188">
        <f>'4 Demanda por hora'!N93</f>
        <v/>
      </c>
    </row>
    <row r="2189">
      <c r="A2189">
        <f>'4 Demanda por hora'!$A$93</f>
        <v/>
      </c>
      <c r="B2189">
        <f>'4 Demanda por hora'!$B$93</f>
        <v/>
      </c>
      <c r="C2189" t="n">
        <v>12</v>
      </c>
      <c r="D2189">
        <f>'4 Demanda por hora'!O93</f>
        <v/>
      </c>
    </row>
    <row r="2190">
      <c r="A2190">
        <f>'4 Demanda por hora'!$A$93</f>
        <v/>
      </c>
      <c r="B2190">
        <f>'4 Demanda por hora'!$B$93</f>
        <v/>
      </c>
      <c r="C2190" t="n">
        <v>13</v>
      </c>
      <c r="D2190">
        <f>'4 Demanda por hora'!P93</f>
        <v/>
      </c>
    </row>
    <row r="2191">
      <c r="A2191">
        <f>'4 Demanda por hora'!$A$93</f>
        <v/>
      </c>
      <c r="B2191">
        <f>'4 Demanda por hora'!$B$93</f>
        <v/>
      </c>
      <c r="C2191" t="n">
        <v>14</v>
      </c>
      <c r="D2191">
        <f>'4 Demanda por hora'!Q93</f>
        <v/>
      </c>
    </row>
    <row r="2192">
      <c r="A2192">
        <f>'4 Demanda por hora'!$A$93</f>
        <v/>
      </c>
      <c r="B2192">
        <f>'4 Demanda por hora'!$B$93</f>
        <v/>
      </c>
      <c r="C2192" t="n">
        <v>15</v>
      </c>
      <c r="D2192">
        <f>'4 Demanda por hora'!R93</f>
        <v/>
      </c>
    </row>
    <row r="2193">
      <c r="A2193">
        <f>'4 Demanda por hora'!$A$93</f>
        <v/>
      </c>
      <c r="B2193">
        <f>'4 Demanda por hora'!$B$93</f>
        <v/>
      </c>
      <c r="C2193" t="n">
        <v>16</v>
      </c>
      <c r="D2193">
        <f>'4 Demanda por hora'!S93</f>
        <v/>
      </c>
    </row>
    <row r="2194">
      <c r="A2194">
        <f>'4 Demanda por hora'!$A$93</f>
        <v/>
      </c>
      <c r="B2194">
        <f>'4 Demanda por hora'!$B$93</f>
        <v/>
      </c>
      <c r="C2194" t="n">
        <v>17</v>
      </c>
      <c r="D2194">
        <f>'4 Demanda por hora'!T93</f>
        <v/>
      </c>
    </row>
    <row r="2195">
      <c r="A2195">
        <f>'4 Demanda por hora'!$A$93</f>
        <v/>
      </c>
      <c r="B2195">
        <f>'4 Demanda por hora'!$B$93</f>
        <v/>
      </c>
      <c r="C2195" t="n">
        <v>18</v>
      </c>
      <c r="D2195">
        <f>'4 Demanda por hora'!U93</f>
        <v/>
      </c>
    </row>
    <row r="2196">
      <c r="A2196">
        <f>'4 Demanda por hora'!$A$93</f>
        <v/>
      </c>
      <c r="B2196">
        <f>'4 Demanda por hora'!$B$93</f>
        <v/>
      </c>
      <c r="C2196" t="n">
        <v>19</v>
      </c>
      <c r="D2196">
        <f>'4 Demanda por hora'!V93</f>
        <v/>
      </c>
    </row>
    <row r="2197">
      <c r="A2197">
        <f>'4 Demanda por hora'!$A$93</f>
        <v/>
      </c>
      <c r="B2197">
        <f>'4 Demanda por hora'!$B$93</f>
        <v/>
      </c>
      <c r="C2197" t="n">
        <v>20</v>
      </c>
      <c r="D2197">
        <f>'4 Demanda por hora'!W93</f>
        <v/>
      </c>
    </row>
    <row r="2198">
      <c r="A2198">
        <f>'4 Demanda por hora'!$A$93</f>
        <v/>
      </c>
      <c r="B2198">
        <f>'4 Demanda por hora'!$B$93</f>
        <v/>
      </c>
      <c r="C2198" t="n">
        <v>21</v>
      </c>
      <c r="D2198">
        <f>'4 Demanda por hora'!X93</f>
        <v/>
      </c>
    </row>
    <row r="2199">
      <c r="A2199">
        <f>'4 Demanda por hora'!$A$93</f>
        <v/>
      </c>
      <c r="B2199">
        <f>'4 Demanda por hora'!$B$93</f>
        <v/>
      </c>
      <c r="C2199" t="n">
        <v>22</v>
      </c>
      <c r="D2199">
        <f>'4 Demanda por hora'!Y93</f>
        <v/>
      </c>
    </row>
    <row r="2200">
      <c r="A2200">
        <f>'4 Demanda por hora'!$A$93</f>
        <v/>
      </c>
      <c r="B2200">
        <f>'4 Demanda por hora'!$B$93</f>
        <v/>
      </c>
      <c r="C2200" t="n">
        <v>23</v>
      </c>
      <c r="D2200">
        <f>'4 Demanda por hora'!Z93</f>
        <v/>
      </c>
    </row>
    <row r="2201">
      <c r="A2201">
        <f>'4 Demanda por hora'!$A$94</f>
        <v/>
      </c>
      <c r="B2201">
        <f>'4 Demanda por hora'!$B$94</f>
        <v/>
      </c>
      <c r="C2201" t="n">
        <v>0</v>
      </c>
      <c r="D2201">
        <f>'4 Demanda por hora'!C94</f>
        <v/>
      </c>
    </row>
    <row r="2202">
      <c r="A2202">
        <f>'4 Demanda por hora'!$A$94</f>
        <v/>
      </c>
      <c r="B2202">
        <f>'4 Demanda por hora'!$B$94</f>
        <v/>
      </c>
      <c r="C2202" t="n">
        <v>1</v>
      </c>
      <c r="D2202">
        <f>'4 Demanda por hora'!D94</f>
        <v/>
      </c>
    </row>
    <row r="2203">
      <c r="A2203">
        <f>'4 Demanda por hora'!$A$94</f>
        <v/>
      </c>
      <c r="B2203">
        <f>'4 Demanda por hora'!$B$94</f>
        <v/>
      </c>
      <c r="C2203" t="n">
        <v>2</v>
      </c>
      <c r="D2203">
        <f>'4 Demanda por hora'!E94</f>
        <v/>
      </c>
    </row>
    <row r="2204">
      <c r="A2204">
        <f>'4 Demanda por hora'!$A$94</f>
        <v/>
      </c>
      <c r="B2204">
        <f>'4 Demanda por hora'!$B$94</f>
        <v/>
      </c>
      <c r="C2204" t="n">
        <v>3</v>
      </c>
      <c r="D2204">
        <f>'4 Demanda por hora'!F94</f>
        <v/>
      </c>
    </row>
    <row r="2205">
      <c r="A2205">
        <f>'4 Demanda por hora'!$A$94</f>
        <v/>
      </c>
      <c r="B2205">
        <f>'4 Demanda por hora'!$B$94</f>
        <v/>
      </c>
      <c r="C2205" t="n">
        <v>4</v>
      </c>
      <c r="D2205">
        <f>'4 Demanda por hora'!G94</f>
        <v/>
      </c>
    </row>
    <row r="2206">
      <c r="A2206">
        <f>'4 Demanda por hora'!$A$94</f>
        <v/>
      </c>
      <c r="B2206">
        <f>'4 Demanda por hora'!$B$94</f>
        <v/>
      </c>
      <c r="C2206" t="n">
        <v>5</v>
      </c>
      <c r="D2206">
        <f>'4 Demanda por hora'!H94</f>
        <v/>
      </c>
    </row>
    <row r="2207">
      <c r="A2207">
        <f>'4 Demanda por hora'!$A$94</f>
        <v/>
      </c>
      <c r="B2207">
        <f>'4 Demanda por hora'!$B$94</f>
        <v/>
      </c>
      <c r="C2207" t="n">
        <v>6</v>
      </c>
      <c r="D2207">
        <f>'4 Demanda por hora'!I94</f>
        <v/>
      </c>
    </row>
    <row r="2208">
      <c r="A2208">
        <f>'4 Demanda por hora'!$A$94</f>
        <v/>
      </c>
      <c r="B2208">
        <f>'4 Demanda por hora'!$B$94</f>
        <v/>
      </c>
      <c r="C2208" t="n">
        <v>7</v>
      </c>
      <c r="D2208">
        <f>'4 Demanda por hora'!J94</f>
        <v/>
      </c>
    </row>
    <row r="2209">
      <c r="A2209">
        <f>'4 Demanda por hora'!$A$94</f>
        <v/>
      </c>
      <c r="B2209">
        <f>'4 Demanda por hora'!$B$94</f>
        <v/>
      </c>
      <c r="C2209" t="n">
        <v>8</v>
      </c>
      <c r="D2209">
        <f>'4 Demanda por hora'!K94</f>
        <v/>
      </c>
    </row>
    <row r="2210">
      <c r="A2210">
        <f>'4 Demanda por hora'!$A$94</f>
        <v/>
      </c>
      <c r="B2210">
        <f>'4 Demanda por hora'!$B$94</f>
        <v/>
      </c>
      <c r="C2210" t="n">
        <v>9</v>
      </c>
      <c r="D2210">
        <f>'4 Demanda por hora'!L94</f>
        <v/>
      </c>
    </row>
    <row r="2211">
      <c r="A2211">
        <f>'4 Demanda por hora'!$A$94</f>
        <v/>
      </c>
      <c r="B2211">
        <f>'4 Demanda por hora'!$B$94</f>
        <v/>
      </c>
      <c r="C2211" t="n">
        <v>10</v>
      </c>
      <c r="D2211">
        <f>'4 Demanda por hora'!M94</f>
        <v/>
      </c>
    </row>
    <row r="2212">
      <c r="A2212">
        <f>'4 Demanda por hora'!$A$94</f>
        <v/>
      </c>
      <c r="B2212">
        <f>'4 Demanda por hora'!$B$94</f>
        <v/>
      </c>
      <c r="C2212" t="n">
        <v>11</v>
      </c>
      <c r="D2212">
        <f>'4 Demanda por hora'!N94</f>
        <v/>
      </c>
    </row>
    <row r="2213">
      <c r="A2213">
        <f>'4 Demanda por hora'!$A$94</f>
        <v/>
      </c>
      <c r="B2213">
        <f>'4 Demanda por hora'!$B$94</f>
        <v/>
      </c>
      <c r="C2213" t="n">
        <v>12</v>
      </c>
      <c r="D2213">
        <f>'4 Demanda por hora'!O94</f>
        <v/>
      </c>
    </row>
    <row r="2214">
      <c r="A2214">
        <f>'4 Demanda por hora'!$A$94</f>
        <v/>
      </c>
      <c r="B2214">
        <f>'4 Demanda por hora'!$B$94</f>
        <v/>
      </c>
      <c r="C2214" t="n">
        <v>13</v>
      </c>
      <c r="D2214">
        <f>'4 Demanda por hora'!P94</f>
        <v/>
      </c>
    </row>
    <row r="2215">
      <c r="A2215">
        <f>'4 Demanda por hora'!$A$94</f>
        <v/>
      </c>
      <c r="B2215">
        <f>'4 Demanda por hora'!$B$94</f>
        <v/>
      </c>
      <c r="C2215" t="n">
        <v>14</v>
      </c>
      <c r="D2215">
        <f>'4 Demanda por hora'!Q94</f>
        <v/>
      </c>
    </row>
    <row r="2216">
      <c r="A2216">
        <f>'4 Demanda por hora'!$A$94</f>
        <v/>
      </c>
      <c r="B2216">
        <f>'4 Demanda por hora'!$B$94</f>
        <v/>
      </c>
      <c r="C2216" t="n">
        <v>15</v>
      </c>
      <c r="D2216">
        <f>'4 Demanda por hora'!R94</f>
        <v/>
      </c>
    </row>
    <row r="2217">
      <c r="A2217">
        <f>'4 Demanda por hora'!$A$94</f>
        <v/>
      </c>
      <c r="B2217">
        <f>'4 Demanda por hora'!$B$94</f>
        <v/>
      </c>
      <c r="C2217" t="n">
        <v>16</v>
      </c>
      <c r="D2217">
        <f>'4 Demanda por hora'!S94</f>
        <v/>
      </c>
    </row>
    <row r="2218">
      <c r="A2218">
        <f>'4 Demanda por hora'!$A$94</f>
        <v/>
      </c>
      <c r="B2218">
        <f>'4 Demanda por hora'!$B$94</f>
        <v/>
      </c>
      <c r="C2218" t="n">
        <v>17</v>
      </c>
      <c r="D2218">
        <f>'4 Demanda por hora'!T94</f>
        <v/>
      </c>
    </row>
    <row r="2219">
      <c r="A2219">
        <f>'4 Demanda por hora'!$A$94</f>
        <v/>
      </c>
      <c r="B2219">
        <f>'4 Demanda por hora'!$B$94</f>
        <v/>
      </c>
      <c r="C2219" t="n">
        <v>18</v>
      </c>
      <c r="D2219">
        <f>'4 Demanda por hora'!U94</f>
        <v/>
      </c>
    </row>
    <row r="2220">
      <c r="A2220">
        <f>'4 Demanda por hora'!$A$94</f>
        <v/>
      </c>
      <c r="B2220">
        <f>'4 Demanda por hora'!$B$94</f>
        <v/>
      </c>
      <c r="C2220" t="n">
        <v>19</v>
      </c>
      <c r="D2220">
        <f>'4 Demanda por hora'!V94</f>
        <v/>
      </c>
    </row>
    <row r="2221">
      <c r="A2221">
        <f>'4 Demanda por hora'!$A$94</f>
        <v/>
      </c>
      <c r="B2221">
        <f>'4 Demanda por hora'!$B$94</f>
        <v/>
      </c>
      <c r="C2221" t="n">
        <v>20</v>
      </c>
      <c r="D2221">
        <f>'4 Demanda por hora'!W94</f>
        <v/>
      </c>
    </row>
    <row r="2222">
      <c r="A2222">
        <f>'4 Demanda por hora'!$A$94</f>
        <v/>
      </c>
      <c r="B2222">
        <f>'4 Demanda por hora'!$B$94</f>
        <v/>
      </c>
      <c r="C2222" t="n">
        <v>21</v>
      </c>
      <c r="D2222">
        <f>'4 Demanda por hora'!X94</f>
        <v/>
      </c>
    </row>
    <row r="2223">
      <c r="A2223">
        <f>'4 Demanda por hora'!$A$94</f>
        <v/>
      </c>
      <c r="B2223">
        <f>'4 Demanda por hora'!$B$94</f>
        <v/>
      </c>
      <c r="C2223" t="n">
        <v>22</v>
      </c>
      <c r="D2223">
        <f>'4 Demanda por hora'!Y94</f>
        <v/>
      </c>
    </row>
    <row r="2224">
      <c r="A2224">
        <f>'4 Demanda por hora'!$A$94</f>
        <v/>
      </c>
      <c r="B2224">
        <f>'4 Demanda por hora'!$B$94</f>
        <v/>
      </c>
      <c r="C2224" t="n">
        <v>23</v>
      </c>
      <c r="D2224">
        <f>'4 Demanda por hora'!Z94</f>
        <v/>
      </c>
    </row>
    <row r="2225">
      <c r="A2225">
        <f>'4 Demanda por hora'!$A$95</f>
        <v/>
      </c>
      <c r="B2225">
        <f>'4 Demanda por hora'!$B$95</f>
        <v/>
      </c>
      <c r="C2225" t="n">
        <v>0</v>
      </c>
      <c r="D2225">
        <f>'4 Demanda por hora'!C95</f>
        <v/>
      </c>
    </row>
    <row r="2226">
      <c r="A2226">
        <f>'4 Demanda por hora'!$A$95</f>
        <v/>
      </c>
      <c r="B2226">
        <f>'4 Demanda por hora'!$B$95</f>
        <v/>
      </c>
      <c r="C2226" t="n">
        <v>1</v>
      </c>
      <c r="D2226">
        <f>'4 Demanda por hora'!D95</f>
        <v/>
      </c>
    </row>
    <row r="2227">
      <c r="A2227">
        <f>'4 Demanda por hora'!$A$95</f>
        <v/>
      </c>
      <c r="B2227">
        <f>'4 Demanda por hora'!$B$95</f>
        <v/>
      </c>
      <c r="C2227" t="n">
        <v>2</v>
      </c>
      <c r="D2227">
        <f>'4 Demanda por hora'!E95</f>
        <v/>
      </c>
    </row>
    <row r="2228">
      <c r="A2228">
        <f>'4 Demanda por hora'!$A$95</f>
        <v/>
      </c>
      <c r="B2228">
        <f>'4 Demanda por hora'!$B$95</f>
        <v/>
      </c>
      <c r="C2228" t="n">
        <v>3</v>
      </c>
      <c r="D2228">
        <f>'4 Demanda por hora'!F95</f>
        <v/>
      </c>
    </row>
    <row r="2229">
      <c r="A2229">
        <f>'4 Demanda por hora'!$A$95</f>
        <v/>
      </c>
      <c r="B2229">
        <f>'4 Demanda por hora'!$B$95</f>
        <v/>
      </c>
      <c r="C2229" t="n">
        <v>4</v>
      </c>
      <c r="D2229">
        <f>'4 Demanda por hora'!G95</f>
        <v/>
      </c>
    </row>
    <row r="2230">
      <c r="A2230">
        <f>'4 Demanda por hora'!$A$95</f>
        <v/>
      </c>
      <c r="B2230">
        <f>'4 Demanda por hora'!$B$95</f>
        <v/>
      </c>
      <c r="C2230" t="n">
        <v>5</v>
      </c>
      <c r="D2230">
        <f>'4 Demanda por hora'!H95</f>
        <v/>
      </c>
    </row>
    <row r="2231">
      <c r="A2231">
        <f>'4 Demanda por hora'!$A$95</f>
        <v/>
      </c>
      <c r="B2231">
        <f>'4 Demanda por hora'!$B$95</f>
        <v/>
      </c>
      <c r="C2231" t="n">
        <v>6</v>
      </c>
      <c r="D2231">
        <f>'4 Demanda por hora'!I95</f>
        <v/>
      </c>
    </row>
    <row r="2232">
      <c r="A2232">
        <f>'4 Demanda por hora'!$A$95</f>
        <v/>
      </c>
      <c r="B2232">
        <f>'4 Demanda por hora'!$B$95</f>
        <v/>
      </c>
      <c r="C2232" t="n">
        <v>7</v>
      </c>
      <c r="D2232">
        <f>'4 Demanda por hora'!J95</f>
        <v/>
      </c>
    </row>
    <row r="2233">
      <c r="A2233">
        <f>'4 Demanda por hora'!$A$95</f>
        <v/>
      </c>
      <c r="B2233">
        <f>'4 Demanda por hora'!$B$95</f>
        <v/>
      </c>
      <c r="C2233" t="n">
        <v>8</v>
      </c>
      <c r="D2233">
        <f>'4 Demanda por hora'!K95</f>
        <v/>
      </c>
    </row>
    <row r="2234">
      <c r="A2234">
        <f>'4 Demanda por hora'!$A$95</f>
        <v/>
      </c>
      <c r="B2234">
        <f>'4 Demanda por hora'!$B$95</f>
        <v/>
      </c>
      <c r="C2234" t="n">
        <v>9</v>
      </c>
      <c r="D2234">
        <f>'4 Demanda por hora'!L95</f>
        <v/>
      </c>
    </row>
    <row r="2235">
      <c r="A2235">
        <f>'4 Demanda por hora'!$A$95</f>
        <v/>
      </c>
      <c r="B2235">
        <f>'4 Demanda por hora'!$B$95</f>
        <v/>
      </c>
      <c r="C2235" t="n">
        <v>10</v>
      </c>
      <c r="D2235">
        <f>'4 Demanda por hora'!M95</f>
        <v/>
      </c>
    </row>
    <row r="2236">
      <c r="A2236">
        <f>'4 Demanda por hora'!$A$95</f>
        <v/>
      </c>
      <c r="B2236">
        <f>'4 Demanda por hora'!$B$95</f>
        <v/>
      </c>
      <c r="C2236" t="n">
        <v>11</v>
      </c>
      <c r="D2236">
        <f>'4 Demanda por hora'!N95</f>
        <v/>
      </c>
    </row>
    <row r="2237">
      <c r="A2237">
        <f>'4 Demanda por hora'!$A$95</f>
        <v/>
      </c>
      <c r="B2237">
        <f>'4 Demanda por hora'!$B$95</f>
        <v/>
      </c>
      <c r="C2237" t="n">
        <v>12</v>
      </c>
      <c r="D2237">
        <f>'4 Demanda por hora'!O95</f>
        <v/>
      </c>
    </row>
    <row r="2238">
      <c r="A2238">
        <f>'4 Demanda por hora'!$A$95</f>
        <v/>
      </c>
      <c r="B2238">
        <f>'4 Demanda por hora'!$B$95</f>
        <v/>
      </c>
      <c r="C2238" t="n">
        <v>13</v>
      </c>
      <c r="D2238">
        <f>'4 Demanda por hora'!P95</f>
        <v/>
      </c>
    </row>
    <row r="2239">
      <c r="A2239">
        <f>'4 Demanda por hora'!$A$95</f>
        <v/>
      </c>
      <c r="B2239">
        <f>'4 Demanda por hora'!$B$95</f>
        <v/>
      </c>
      <c r="C2239" t="n">
        <v>14</v>
      </c>
      <c r="D2239">
        <f>'4 Demanda por hora'!Q95</f>
        <v/>
      </c>
    </row>
    <row r="2240">
      <c r="A2240">
        <f>'4 Demanda por hora'!$A$95</f>
        <v/>
      </c>
      <c r="B2240">
        <f>'4 Demanda por hora'!$B$95</f>
        <v/>
      </c>
      <c r="C2240" t="n">
        <v>15</v>
      </c>
      <c r="D2240">
        <f>'4 Demanda por hora'!R95</f>
        <v/>
      </c>
    </row>
    <row r="2241">
      <c r="A2241">
        <f>'4 Demanda por hora'!$A$95</f>
        <v/>
      </c>
      <c r="B2241">
        <f>'4 Demanda por hora'!$B$95</f>
        <v/>
      </c>
      <c r="C2241" t="n">
        <v>16</v>
      </c>
      <c r="D2241">
        <f>'4 Demanda por hora'!S95</f>
        <v/>
      </c>
    </row>
    <row r="2242">
      <c r="A2242">
        <f>'4 Demanda por hora'!$A$95</f>
        <v/>
      </c>
      <c r="B2242">
        <f>'4 Demanda por hora'!$B$95</f>
        <v/>
      </c>
      <c r="C2242" t="n">
        <v>17</v>
      </c>
      <c r="D2242">
        <f>'4 Demanda por hora'!T95</f>
        <v/>
      </c>
    </row>
    <row r="2243">
      <c r="A2243">
        <f>'4 Demanda por hora'!$A$95</f>
        <v/>
      </c>
      <c r="B2243">
        <f>'4 Demanda por hora'!$B$95</f>
        <v/>
      </c>
      <c r="C2243" t="n">
        <v>18</v>
      </c>
      <c r="D2243">
        <f>'4 Demanda por hora'!U95</f>
        <v/>
      </c>
    </row>
    <row r="2244">
      <c r="A2244">
        <f>'4 Demanda por hora'!$A$95</f>
        <v/>
      </c>
      <c r="B2244">
        <f>'4 Demanda por hora'!$B$95</f>
        <v/>
      </c>
      <c r="C2244" t="n">
        <v>19</v>
      </c>
      <c r="D2244">
        <f>'4 Demanda por hora'!V95</f>
        <v/>
      </c>
    </row>
    <row r="2245">
      <c r="A2245">
        <f>'4 Demanda por hora'!$A$95</f>
        <v/>
      </c>
      <c r="B2245">
        <f>'4 Demanda por hora'!$B$95</f>
        <v/>
      </c>
      <c r="C2245" t="n">
        <v>20</v>
      </c>
      <c r="D2245">
        <f>'4 Demanda por hora'!W95</f>
        <v/>
      </c>
    </row>
    <row r="2246">
      <c r="A2246">
        <f>'4 Demanda por hora'!$A$95</f>
        <v/>
      </c>
      <c r="B2246">
        <f>'4 Demanda por hora'!$B$95</f>
        <v/>
      </c>
      <c r="C2246" t="n">
        <v>21</v>
      </c>
      <c r="D2246">
        <f>'4 Demanda por hora'!X95</f>
        <v/>
      </c>
    </row>
    <row r="2247">
      <c r="A2247">
        <f>'4 Demanda por hora'!$A$95</f>
        <v/>
      </c>
      <c r="B2247">
        <f>'4 Demanda por hora'!$B$95</f>
        <v/>
      </c>
      <c r="C2247" t="n">
        <v>22</v>
      </c>
      <c r="D2247">
        <f>'4 Demanda por hora'!Y95</f>
        <v/>
      </c>
    </row>
    <row r="2248">
      <c r="A2248">
        <f>'4 Demanda por hora'!$A$95</f>
        <v/>
      </c>
      <c r="B2248">
        <f>'4 Demanda por hora'!$B$95</f>
        <v/>
      </c>
      <c r="C2248" t="n">
        <v>23</v>
      </c>
      <c r="D2248">
        <f>'4 Demanda por hora'!Z95</f>
        <v/>
      </c>
    </row>
    <row r="2249">
      <c r="A2249">
        <f>'4 Demanda por hora'!$A$96</f>
        <v/>
      </c>
      <c r="B2249">
        <f>'4 Demanda por hora'!$B$96</f>
        <v/>
      </c>
      <c r="C2249" t="n">
        <v>0</v>
      </c>
      <c r="D2249">
        <f>'4 Demanda por hora'!C96</f>
        <v/>
      </c>
    </row>
    <row r="2250">
      <c r="A2250">
        <f>'4 Demanda por hora'!$A$96</f>
        <v/>
      </c>
      <c r="B2250">
        <f>'4 Demanda por hora'!$B$96</f>
        <v/>
      </c>
      <c r="C2250" t="n">
        <v>1</v>
      </c>
      <c r="D2250">
        <f>'4 Demanda por hora'!D96</f>
        <v/>
      </c>
    </row>
    <row r="2251">
      <c r="A2251">
        <f>'4 Demanda por hora'!$A$96</f>
        <v/>
      </c>
      <c r="B2251">
        <f>'4 Demanda por hora'!$B$96</f>
        <v/>
      </c>
      <c r="C2251" t="n">
        <v>2</v>
      </c>
      <c r="D2251">
        <f>'4 Demanda por hora'!E96</f>
        <v/>
      </c>
    </row>
    <row r="2252">
      <c r="A2252">
        <f>'4 Demanda por hora'!$A$96</f>
        <v/>
      </c>
      <c r="B2252">
        <f>'4 Demanda por hora'!$B$96</f>
        <v/>
      </c>
      <c r="C2252" t="n">
        <v>3</v>
      </c>
      <c r="D2252">
        <f>'4 Demanda por hora'!F96</f>
        <v/>
      </c>
    </row>
    <row r="2253">
      <c r="A2253">
        <f>'4 Demanda por hora'!$A$96</f>
        <v/>
      </c>
      <c r="B2253">
        <f>'4 Demanda por hora'!$B$96</f>
        <v/>
      </c>
      <c r="C2253" t="n">
        <v>4</v>
      </c>
      <c r="D2253">
        <f>'4 Demanda por hora'!G96</f>
        <v/>
      </c>
    </row>
    <row r="2254">
      <c r="A2254">
        <f>'4 Demanda por hora'!$A$96</f>
        <v/>
      </c>
      <c r="B2254">
        <f>'4 Demanda por hora'!$B$96</f>
        <v/>
      </c>
      <c r="C2254" t="n">
        <v>5</v>
      </c>
      <c r="D2254">
        <f>'4 Demanda por hora'!H96</f>
        <v/>
      </c>
    </row>
    <row r="2255">
      <c r="A2255">
        <f>'4 Demanda por hora'!$A$96</f>
        <v/>
      </c>
      <c r="B2255">
        <f>'4 Demanda por hora'!$B$96</f>
        <v/>
      </c>
      <c r="C2255" t="n">
        <v>6</v>
      </c>
      <c r="D2255">
        <f>'4 Demanda por hora'!I96</f>
        <v/>
      </c>
    </row>
    <row r="2256">
      <c r="A2256">
        <f>'4 Demanda por hora'!$A$96</f>
        <v/>
      </c>
      <c r="B2256">
        <f>'4 Demanda por hora'!$B$96</f>
        <v/>
      </c>
      <c r="C2256" t="n">
        <v>7</v>
      </c>
      <c r="D2256">
        <f>'4 Demanda por hora'!J96</f>
        <v/>
      </c>
    </row>
    <row r="2257">
      <c r="A2257">
        <f>'4 Demanda por hora'!$A$96</f>
        <v/>
      </c>
      <c r="B2257">
        <f>'4 Demanda por hora'!$B$96</f>
        <v/>
      </c>
      <c r="C2257" t="n">
        <v>8</v>
      </c>
      <c r="D2257">
        <f>'4 Demanda por hora'!K96</f>
        <v/>
      </c>
    </row>
    <row r="2258">
      <c r="A2258">
        <f>'4 Demanda por hora'!$A$96</f>
        <v/>
      </c>
      <c r="B2258">
        <f>'4 Demanda por hora'!$B$96</f>
        <v/>
      </c>
      <c r="C2258" t="n">
        <v>9</v>
      </c>
      <c r="D2258">
        <f>'4 Demanda por hora'!L96</f>
        <v/>
      </c>
    </row>
    <row r="2259">
      <c r="A2259">
        <f>'4 Demanda por hora'!$A$96</f>
        <v/>
      </c>
      <c r="B2259">
        <f>'4 Demanda por hora'!$B$96</f>
        <v/>
      </c>
      <c r="C2259" t="n">
        <v>10</v>
      </c>
      <c r="D2259">
        <f>'4 Demanda por hora'!M96</f>
        <v/>
      </c>
    </row>
    <row r="2260">
      <c r="A2260">
        <f>'4 Demanda por hora'!$A$96</f>
        <v/>
      </c>
      <c r="B2260">
        <f>'4 Demanda por hora'!$B$96</f>
        <v/>
      </c>
      <c r="C2260" t="n">
        <v>11</v>
      </c>
      <c r="D2260">
        <f>'4 Demanda por hora'!N96</f>
        <v/>
      </c>
    </row>
    <row r="2261">
      <c r="A2261">
        <f>'4 Demanda por hora'!$A$96</f>
        <v/>
      </c>
      <c r="B2261">
        <f>'4 Demanda por hora'!$B$96</f>
        <v/>
      </c>
      <c r="C2261" t="n">
        <v>12</v>
      </c>
      <c r="D2261">
        <f>'4 Demanda por hora'!O96</f>
        <v/>
      </c>
    </row>
    <row r="2262">
      <c r="A2262">
        <f>'4 Demanda por hora'!$A$96</f>
        <v/>
      </c>
      <c r="B2262">
        <f>'4 Demanda por hora'!$B$96</f>
        <v/>
      </c>
      <c r="C2262" t="n">
        <v>13</v>
      </c>
      <c r="D2262">
        <f>'4 Demanda por hora'!P96</f>
        <v/>
      </c>
    </row>
    <row r="2263">
      <c r="A2263">
        <f>'4 Demanda por hora'!$A$96</f>
        <v/>
      </c>
      <c r="B2263">
        <f>'4 Demanda por hora'!$B$96</f>
        <v/>
      </c>
      <c r="C2263" t="n">
        <v>14</v>
      </c>
      <c r="D2263">
        <f>'4 Demanda por hora'!Q96</f>
        <v/>
      </c>
    </row>
    <row r="2264">
      <c r="A2264">
        <f>'4 Demanda por hora'!$A$96</f>
        <v/>
      </c>
      <c r="B2264">
        <f>'4 Demanda por hora'!$B$96</f>
        <v/>
      </c>
      <c r="C2264" t="n">
        <v>15</v>
      </c>
      <c r="D2264">
        <f>'4 Demanda por hora'!R96</f>
        <v/>
      </c>
    </row>
    <row r="2265">
      <c r="A2265">
        <f>'4 Demanda por hora'!$A$96</f>
        <v/>
      </c>
      <c r="B2265">
        <f>'4 Demanda por hora'!$B$96</f>
        <v/>
      </c>
      <c r="C2265" t="n">
        <v>16</v>
      </c>
      <c r="D2265">
        <f>'4 Demanda por hora'!S96</f>
        <v/>
      </c>
    </row>
    <row r="2266">
      <c r="A2266">
        <f>'4 Demanda por hora'!$A$96</f>
        <v/>
      </c>
      <c r="B2266">
        <f>'4 Demanda por hora'!$B$96</f>
        <v/>
      </c>
      <c r="C2266" t="n">
        <v>17</v>
      </c>
      <c r="D2266">
        <f>'4 Demanda por hora'!T96</f>
        <v/>
      </c>
    </row>
    <row r="2267">
      <c r="A2267">
        <f>'4 Demanda por hora'!$A$96</f>
        <v/>
      </c>
      <c r="B2267">
        <f>'4 Demanda por hora'!$B$96</f>
        <v/>
      </c>
      <c r="C2267" t="n">
        <v>18</v>
      </c>
      <c r="D2267">
        <f>'4 Demanda por hora'!U96</f>
        <v/>
      </c>
    </row>
    <row r="2268">
      <c r="A2268">
        <f>'4 Demanda por hora'!$A$96</f>
        <v/>
      </c>
      <c r="B2268">
        <f>'4 Demanda por hora'!$B$96</f>
        <v/>
      </c>
      <c r="C2268" t="n">
        <v>19</v>
      </c>
      <c r="D2268">
        <f>'4 Demanda por hora'!V96</f>
        <v/>
      </c>
    </row>
    <row r="2269">
      <c r="A2269">
        <f>'4 Demanda por hora'!$A$96</f>
        <v/>
      </c>
      <c r="B2269">
        <f>'4 Demanda por hora'!$B$96</f>
        <v/>
      </c>
      <c r="C2269" t="n">
        <v>20</v>
      </c>
      <c r="D2269">
        <f>'4 Demanda por hora'!W96</f>
        <v/>
      </c>
    </row>
    <row r="2270">
      <c r="A2270">
        <f>'4 Demanda por hora'!$A$96</f>
        <v/>
      </c>
      <c r="B2270">
        <f>'4 Demanda por hora'!$B$96</f>
        <v/>
      </c>
      <c r="C2270" t="n">
        <v>21</v>
      </c>
      <c r="D2270">
        <f>'4 Demanda por hora'!X96</f>
        <v/>
      </c>
    </row>
    <row r="2271">
      <c r="A2271">
        <f>'4 Demanda por hora'!$A$96</f>
        <v/>
      </c>
      <c r="B2271">
        <f>'4 Demanda por hora'!$B$96</f>
        <v/>
      </c>
      <c r="C2271" t="n">
        <v>22</v>
      </c>
      <c r="D2271">
        <f>'4 Demanda por hora'!Y96</f>
        <v/>
      </c>
    </row>
    <row r="2272">
      <c r="A2272">
        <f>'4 Demanda por hora'!$A$96</f>
        <v/>
      </c>
      <c r="B2272">
        <f>'4 Demanda por hora'!$B$96</f>
        <v/>
      </c>
      <c r="C2272" t="n">
        <v>23</v>
      </c>
      <c r="D2272">
        <f>'4 Demanda por hora'!Z96</f>
        <v/>
      </c>
    </row>
    <row r="2273">
      <c r="A2273">
        <f>'4 Demanda por hora'!$A$97</f>
        <v/>
      </c>
      <c r="B2273">
        <f>'4 Demanda por hora'!$B$97</f>
        <v/>
      </c>
      <c r="C2273" t="n">
        <v>0</v>
      </c>
      <c r="D2273">
        <f>'4 Demanda por hora'!C97</f>
        <v/>
      </c>
    </row>
    <row r="2274">
      <c r="A2274">
        <f>'4 Demanda por hora'!$A$97</f>
        <v/>
      </c>
      <c r="B2274">
        <f>'4 Demanda por hora'!$B$97</f>
        <v/>
      </c>
      <c r="C2274" t="n">
        <v>1</v>
      </c>
      <c r="D2274">
        <f>'4 Demanda por hora'!D97</f>
        <v/>
      </c>
    </row>
    <row r="2275">
      <c r="A2275">
        <f>'4 Demanda por hora'!$A$97</f>
        <v/>
      </c>
      <c r="B2275">
        <f>'4 Demanda por hora'!$B$97</f>
        <v/>
      </c>
      <c r="C2275" t="n">
        <v>2</v>
      </c>
      <c r="D2275">
        <f>'4 Demanda por hora'!E97</f>
        <v/>
      </c>
    </row>
    <row r="2276">
      <c r="A2276">
        <f>'4 Demanda por hora'!$A$97</f>
        <v/>
      </c>
      <c r="B2276">
        <f>'4 Demanda por hora'!$B$97</f>
        <v/>
      </c>
      <c r="C2276" t="n">
        <v>3</v>
      </c>
      <c r="D2276">
        <f>'4 Demanda por hora'!F97</f>
        <v/>
      </c>
    </row>
    <row r="2277">
      <c r="A2277">
        <f>'4 Demanda por hora'!$A$97</f>
        <v/>
      </c>
      <c r="B2277">
        <f>'4 Demanda por hora'!$B$97</f>
        <v/>
      </c>
      <c r="C2277" t="n">
        <v>4</v>
      </c>
      <c r="D2277">
        <f>'4 Demanda por hora'!G97</f>
        <v/>
      </c>
    </row>
    <row r="2278">
      <c r="A2278">
        <f>'4 Demanda por hora'!$A$97</f>
        <v/>
      </c>
      <c r="B2278">
        <f>'4 Demanda por hora'!$B$97</f>
        <v/>
      </c>
      <c r="C2278" t="n">
        <v>5</v>
      </c>
      <c r="D2278">
        <f>'4 Demanda por hora'!H97</f>
        <v/>
      </c>
    </row>
    <row r="2279">
      <c r="A2279">
        <f>'4 Demanda por hora'!$A$97</f>
        <v/>
      </c>
      <c r="B2279">
        <f>'4 Demanda por hora'!$B$97</f>
        <v/>
      </c>
      <c r="C2279" t="n">
        <v>6</v>
      </c>
      <c r="D2279">
        <f>'4 Demanda por hora'!I97</f>
        <v/>
      </c>
    </row>
    <row r="2280">
      <c r="A2280">
        <f>'4 Demanda por hora'!$A$97</f>
        <v/>
      </c>
      <c r="B2280">
        <f>'4 Demanda por hora'!$B$97</f>
        <v/>
      </c>
      <c r="C2280" t="n">
        <v>7</v>
      </c>
      <c r="D2280">
        <f>'4 Demanda por hora'!J97</f>
        <v/>
      </c>
    </row>
    <row r="2281">
      <c r="A2281">
        <f>'4 Demanda por hora'!$A$97</f>
        <v/>
      </c>
      <c r="B2281">
        <f>'4 Demanda por hora'!$B$97</f>
        <v/>
      </c>
      <c r="C2281" t="n">
        <v>8</v>
      </c>
      <c r="D2281">
        <f>'4 Demanda por hora'!K97</f>
        <v/>
      </c>
    </row>
    <row r="2282">
      <c r="A2282">
        <f>'4 Demanda por hora'!$A$97</f>
        <v/>
      </c>
      <c r="B2282">
        <f>'4 Demanda por hora'!$B$97</f>
        <v/>
      </c>
      <c r="C2282" t="n">
        <v>9</v>
      </c>
      <c r="D2282">
        <f>'4 Demanda por hora'!L97</f>
        <v/>
      </c>
    </row>
    <row r="2283">
      <c r="A2283">
        <f>'4 Demanda por hora'!$A$97</f>
        <v/>
      </c>
      <c r="B2283">
        <f>'4 Demanda por hora'!$B$97</f>
        <v/>
      </c>
      <c r="C2283" t="n">
        <v>10</v>
      </c>
      <c r="D2283">
        <f>'4 Demanda por hora'!M97</f>
        <v/>
      </c>
    </row>
    <row r="2284">
      <c r="A2284">
        <f>'4 Demanda por hora'!$A$97</f>
        <v/>
      </c>
      <c r="B2284">
        <f>'4 Demanda por hora'!$B$97</f>
        <v/>
      </c>
      <c r="C2284" t="n">
        <v>11</v>
      </c>
      <c r="D2284">
        <f>'4 Demanda por hora'!N97</f>
        <v/>
      </c>
    </row>
    <row r="2285">
      <c r="A2285">
        <f>'4 Demanda por hora'!$A$97</f>
        <v/>
      </c>
      <c r="B2285">
        <f>'4 Demanda por hora'!$B$97</f>
        <v/>
      </c>
      <c r="C2285" t="n">
        <v>12</v>
      </c>
      <c r="D2285">
        <f>'4 Demanda por hora'!O97</f>
        <v/>
      </c>
    </row>
    <row r="2286">
      <c r="A2286">
        <f>'4 Demanda por hora'!$A$97</f>
        <v/>
      </c>
      <c r="B2286">
        <f>'4 Demanda por hora'!$B$97</f>
        <v/>
      </c>
      <c r="C2286" t="n">
        <v>13</v>
      </c>
      <c r="D2286">
        <f>'4 Demanda por hora'!P97</f>
        <v/>
      </c>
    </row>
    <row r="2287">
      <c r="A2287">
        <f>'4 Demanda por hora'!$A$97</f>
        <v/>
      </c>
      <c r="B2287">
        <f>'4 Demanda por hora'!$B$97</f>
        <v/>
      </c>
      <c r="C2287" t="n">
        <v>14</v>
      </c>
      <c r="D2287">
        <f>'4 Demanda por hora'!Q97</f>
        <v/>
      </c>
    </row>
    <row r="2288">
      <c r="A2288">
        <f>'4 Demanda por hora'!$A$97</f>
        <v/>
      </c>
      <c r="B2288">
        <f>'4 Demanda por hora'!$B$97</f>
        <v/>
      </c>
      <c r="C2288" t="n">
        <v>15</v>
      </c>
      <c r="D2288">
        <f>'4 Demanda por hora'!R97</f>
        <v/>
      </c>
    </row>
    <row r="2289">
      <c r="A2289">
        <f>'4 Demanda por hora'!$A$97</f>
        <v/>
      </c>
      <c r="B2289">
        <f>'4 Demanda por hora'!$B$97</f>
        <v/>
      </c>
      <c r="C2289" t="n">
        <v>16</v>
      </c>
      <c r="D2289">
        <f>'4 Demanda por hora'!S97</f>
        <v/>
      </c>
    </row>
    <row r="2290">
      <c r="A2290">
        <f>'4 Demanda por hora'!$A$97</f>
        <v/>
      </c>
      <c r="B2290">
        <f>'4 Demanda por hora'!$B$97</f>
        <v/>
      </c>
      <c r="C2290" t="n">
        <v>17</v>
      </c>
      <c r="D2290">
        <f>'4 Demanda por hora'!T97</f>
        <v/>
      </c>
    </row>
    <row r="2291">
      <c r="A2291">
        <f>'4 Demanda por hora'!$A$97</f>
        <v/>
      </c>
      <c r="B2291">
        <f>'4 Demanda por hora'!$B$97</f>
        <v/>
      </c>
      <c r="C2291" t="n">
        <v>18</v>
      </c>
      <c r="D2291">
        <f>'4 Demanda por hora'!U97</f>
        <v/>
      </c>
    </row>
    <row r="2292">
      <c r="A2292">
        <f>'4 Demanda por hora'!$A$97</f>
        <v/>
      </c>
      <c r="B2292">
        <f>'4 Demanda por hora'!$B$97</f>
        <v/>
      </c>
      <c r="C2292" t="n">
        <v>19</v>
      </c>
      <c r="D2292">
        <f>'4 Demanda por hora'!V97</f>
        <v/>
      </c>
    </row>
    <row r="2293">
      <c r="A2293">
        <f>'4 Demanda por hora'!$A$97</f>
        <v/>
      </c>
      <c r="B2293">
        <f>'4 Demanda por hora'!$B$97</f>
        <v/>
      </c>
      <c r="C2293" t="n">
        <v>20</v>
      </c>
      <c r="D2293">
        <f>'4 Demanda por hora'!W97</f>
        <v/>
      </c>
    </row>
    <row r="2294">
      <c r="A2294">
        <f>'4 Demanda por hora'!$A$97</f>
        <v/>
      </c>
      <c r="B2294">
        <f>'4 Demanda por hora'!$B$97</f>
        <v/>
      </c>
      <c r="C2294" t="n">
        <v>21</v>
      </c>
      <c r="D2294">
        <f>'4 Demanda por hora'!X97</f>
        <v/>
      </c>
    </row>
    <row r="2295">
      <c r="A2295">
        <f>'4 Demanda por hora'!$A$97</f>
        <v/>
      </c>
      <c r="B2295">
        <f>'4 Demanda por hora'!$B$97</f>
        <v/>
      </c>
      <c r="C2295" t="n">
        <v>22</v>
      </c>
      <c r="D2295">
        <f>'4 Demanda por hora'!Y97</f>
        <v/>
      </c>
    </row>
    <row r="2296">
      <c r="A2296">
        <f>'4 Demanda por hora'!$A$97</f>
        <v/>
      </c>
      <c r="B2296">
        <f>'4 Demanda por hora'!$B$97</f>
        <v/>
      </c>
      <c r="C2296" t="n">
        <v>23</v>
      </c>
      <c r="D2296">
        <f>'4 Demanda por hora'!Z97</f>
        <v/>
      </c>
    </row>
    <row r="2297">
      <c r="A2297">
        <f>'4 Demanda por hora'!$A$98</f>
        <v/>
      </c>
      <c r="B2297">
        <f>'4 Demanda por hora'!$B$98</f>
        <v/>
      </c>
      <c r="C2297" t="n">
        <v>0</v>
      </c>
      <c r="D2297">
        <f>'4 Demanda por hora'!C98</f>
        <v/>
      </c>
    </row>
    <row r="2298">
      <c r="A2298">
        <f>'4 Demanda por hora'!$A$98</f>
        <v/>
      </c>
      <c r="B2298">
        <f>'4 Demanda por hora'!$B$98</f>
        <v/>
      </c>
      <c r="C2298" t="n">
        <v>1</v>
      </c>
      <c r="D2298">
        <f>'4 Demanda por hora'!D98</f>
        <v/>
      </c>
    </row>
    <row r="2299">
      <c r="A2299">
        <f>'4 Demanda por hora'!$A$98</f>
        <v/>
      </c>
      <c r="B2299">
        <f>'4 Demanda por hora'!$B$98</f>
        <v/>
      </c>
      <c r="C2299" t="n">
        <v>2</v>
      </c>
      <c r="D2299">
        <f>'4 Demanda por hora'!E98</f>
        <v/>
      </c>
    </row>
    <row r="2300">
      <c r="A2300">
        <f>'4 Demanda por hora'!$A$98</f>
        <v/>
      </c>
      <c r="B2300">
        <f>'4 Demanda por hora'!$B$98</f>
        <v/>
      </c>
      <c r="C2300" t="n">
        <v>3</v>
      </c>
      <c r="D2300">
        <f>'4 Demanda por hora'!F98</f>
        <v/>
      </c>
    </row>
    <row r="2301">
      <c r="A2301">
        <f>'4 Demanda por hora'!$A$98</f>
        <v/>
      </c>
      <c r="B2301">
        <f>'4 Demanda por hora'!$B$98</f>
        <v/>
      </c>
      <c r="C2301" t="n">
        <v>4</v>
      </c>
      <c r="D2301">
        <f>'4 Demanda por hora'!G98</f>
        <v/>
      </c>
    </row>
    <row r="2302">
      <c r="A2302">
        <f>'4 Demanda por hora'!$A$98</f>
        <v/>
      </c>
      <c r="B2302">
        <f>'4 Demanda por hora'!$B$98</f>
        <v/>
      </c>
      <c r="C2302" t="n">
        <v>5</v>
      </c>
      <c r="D2302">
        <f>'4 Demanda por hora'!H98</f>
        <v/>
      </c>
    </row>
    <row r="2303">
      <c r="A2303">
        <f>'4 Demanda por hora'!$A$98</f>
        <v/>
      </c>
      <c r="B2303">
        <f>'4 Demanda por hora'!$B$98</f>
        <v/>
      </c>
      <c r="C2303" t="n">
        <v>6</v>
      </c>
      <c r="D2303">
        <f>'4 Demanda por hora'!I98</f>
        <v/>
      </c>
    </row>
    <row r="2304">
      <c r="A2304">
        <f>'4 Demanda por hora'!$A$98</f>
        <v/>
      </c>
      <c r="B2304">
        <f>'4 Demanda por hora'!$B$98</f>
        <v/>
      </c>
      <c r="C2304" t="n">
        <v>7</v>
      </c>
      <c r="D2304">
        <f>'4 Demanda por hora'!J98</f>
        <v/>
      </c>
    </row>
    <row r="2305">
      <c r="A2305">
        <f>'4 Demanda por hora'!$A$98</f>
        <v/>
      </c>
      <c r="B2305">
        <f>'4 Demanda por hora'!$B$98</f>
        <v/>
      </c>
      <c r="C2305" t="n">
        <v>8</v>
      </c>
      <c r="D2305">
        <f>'4 Demanda por hora'!K98</f>
        <v/>
      </c>
    </row>
    <row r="2306">
      <c r="A2306">
        <f>'4 Demanda por hora'!$A$98</f>
        <v/>
      </c>
      <c r="B2306">
        <f>'4 Demanda por hora'!$B$98</f>
        <v/>
      </c>
      <c r="C2306" t="n">
        <v>9</v>
      </c>
      <c r="D2306">
        <f>'4 Demanda por hora'!L98</f>
        <v/>
      </c>
    </row>
    <row r="2307">
      <c r="A2307">
        <f>'4 Demanda por hora'!$A$98</f>
        <v/>
      </c>
      <c r="B2307">
        <f>'4 Demanda por hora'!$B$98</f>
        <v/>
      </c>
      <c r="C2307" t="n">
        <v>10</v>
      </c>
      <c r="D2307">
        <f>'4 Demanda por hora'!M98</f>
        <v/>
      </c>
    </row>
    <row r="2308">
      <c r="A2308">
        <f>'4 Demanda por hora'!$A$98</f>
        <v/>
      </c>
      <c r="B2308">
        <f>'4 Demanda por hora'!$B$98</f>
        <v/>
      </c>
      <c r="C2308" t="n">
        <v>11</v>
      </c>
      <c r="D2308">
        <f>'4 Demanda por hora'!N98</f>
        <v/>
      </c>
    </row>
    <row r="2309">
      <c r="A2309">
        <f>'4 Demanda por hora'!$A$98</f>
        <v/>
      </c>
      <c r="B2309">
        <f>'4 Demanda por hora'!$B$98</f>
        <v/>
      </c>
      <c r="C2309" t="n">
        <v>12</v>
      </c>
      <c r="D2309">
        <f>'4 Demanda por hora'!O98</f>
        <v/>
      </c>
    </row>
    <row r="2310">
      <c r="A2310">
        <f>'4 Demanda por hora'!$A$98</f>
        <v/>
      </c>
      <c r="B2310">
        <f>'4 Demanda por hora'!$B$98</f>
        <v/>
      </c>
      <c r="C2310" t="n">
        <v>13</v>
      </c>
      <c r="D2310">
        <f>'4 Demanda por hora'!P98</f>
        <v/>
      </c>
    </row>
    <row r="2311">
      <c r="A2311">
        <f>'4 Demanda por hora'!$A$98</f>
        <v/>
      </c>
      <c r="B2311">
        <f>'4 Demanda por hora'!$B$98</f>
        <v/>
      </c>
      <c r="C2311" t="n">
        <v>14</v>
      </c>
      <c r="D2311">
        <f>'4 Demanda por hora'!Q98</f>
        <v/>
      </c>
    </row>
    <row r="2312">
      <c r="A2312">
        <f>'4 Demanda por hora'!$A$98</f>
        <v/>
      </c>
      <c r="B2312">
        <f>'4 Demanda por hora'!$B$98</f>
        <v/>
      </c>
      <c r="C2312" t="n">
        <v>15</v>
      </c>
      <c r="D2312">
        <f>'4 Demanda por hora'!R98</f>
        <v/>
      </c>
    </row>
    <row r="2313">
      <c r="A2313">
        <f>'4 Demanda por hora'!$A$98</f>
        <v/>
      </c>
      <c r="B2313">
        <f>'4 Demanda por hora'!$B$98</f>
        <v/>
      </c>
      <c r="C2313" t="n">
        <v>16</v>
      </c>
      <c r="D2313">
        <f>'4 Demanda por hora'!S98</f>
        <v/>
      </c>
    </row>
    <row r="2314">
      <c r="A2314">
        <f>'4 Demanda por hora'!$A$98</f>
        <v/>
      </c>
      <c r="B2314">
        <f>'4 Demanda por hora'!$B$98</f>
        <v/>
      </c>
      <c r="C2314" t="n">
        <v>17</v>
      </c>
      <c r="D2314">
        <f>'4 Demanda por hora'!T98</f>
        <v/>
      </c>
    </row>
    <row r="2315">
      <c r="A2315">
        <f>'4 Demanda por hora'!$A$98</f>
        <v/>
      </c>
      <c r="B2315">
        <f>'4 Demanda por hora'!$B$98</f>
        <v/>
      </c>
      <c r="C2315" t="n">
        <v>18</v>
      </c>
      <c r="D2315">
        <f>'4 Demanda por hora'!U98</f>
        <v/>
      </c>
    </row>
    <row r="2316">
      <c r="A2316">
        <f>'4 Demanda por hora'!$A$98</f>
        <v/>
      </c>
      <c r="B2316">
        <f>'4 Demanda por hora'!$B$98</f>
        <v/>
      </c>
      <c r="C2316" t="n">
        <v>19</v>
      </c>
      <c r="D2316">
        <f>'4 Demanda por hora'!V98</f>
        <v/>
      </c>
    </row>
    <row r="2317">
      <c r="A2317">
        <f>'4 Demanda por hora'!$A$98</f>
        <v/>
      </c>
      <c r="B2317">
        <f>'4 Demanda por hora'!$B$98</f>
        <v/>
      </c>
      <c r="C2317" t="n">
        <v>20</v>
      </c>
      <c r="D2317">
        <f>'4 Demanda por hora'!W98</f>
        <v/>
      </c>
    </row>
    <row r="2318">
      <c r="A2318">
        <f>'4 Demanda por hora'!$A$98</f>
        <v/>
      </c>
      <c r="B2318">
        <f>'4 Demanda por hora'!$B$98</f>
        <v/>
      </c>
      <c r="C2318" t="n">
        <v>21</v>
      </c>
      <c r="D2318">
        <f>'4 Demanda por hora'!X98</f>
        <v/>
      </c>
    </row>
    <row r="2319">
      <c r="A2319">
        <f>'4 Demanda por hora'!$A$98</f>
        <v/>
      </c>
      <c r="B2319">
        <f>'4 Demanda por hora'!$B$98</f>
        <v/>
      </c>
      <c r="C2319" t="n">
        <v>22</v>
      </c>
      <c r="D2319">
        <f>'4 Demanda por hora'!Y98</f>
        <v/>
      </c>
    </row>
    <row r="2320">
      <c r="A2320">
        <f>'4 Demanda por hora'!$A$98</f>
        <v/>
      </c>
      <c r="B2320">
        <f>'4 Demanda por hora'!$B$98</f>
        <v/>
      </c>
      <c r="C2320" t="n">
        <v>23</v>
      </c>
      <c r="D2320">
        <f>'4 Demanda por hora'!Z98</f>
        <v/>
      </c>
    </row>
    <row r="2321">
      <c r="A2321">
        <f>'4 Demanda por hora'!$A$99</f>
        <v/>
      </c>
      <c r="B2321">
        <f>'4 Demanda por hora'!$B$99</f>
        <v/>
      </c>
      <c r="C2321" t="n">
        <v>0</v>
      </c>
      <c r="D2321">
        <f>'4 Demanda por hora'!C99</f>
        <v/>
      </c>
    </row>
    <row r="2322">
      <c r="A2322">
        <f>'4 Demanda por hora'!$A$99</f>
        <v/>
      </c>
      <c r="B2322">
        <f>'4 Demanda por hora'!$B$99</f>
        <v/>
      </c>
      <c r="C2322" t="n">
        <v>1</v>
      </c>
      <c r="D2322">
        <f>'4 Demanda por hora'!D99</f>
        <v/>
      </c>
    </row>
    <row r="2323">
      <c r="A2323">
        <f>'4 Demanda por hora'!$A$99</f>
        <v/>
      </c>
      <c r="B2323">
        <f>'4 Demanda por hora'!$B$99</f>
        <v/>
      </c>
      <c r="C2323" t="n">
        <v>2</v>
      </c>
      <c r="D2323">
        <f>'4 Demanda por hora'!E99</f>
        <v/>
      </c>
    </row>
    <row r="2324">
      <c r="A2324">
        <f>'4 Demanda por hora'!$A$99</f>
        <v/>
      </c>
      <c r="B2324">
        <f>'4 Demanda por hora'!$B$99</f>
        <v/>
      </c>
      <c r="C2324" t="n">
        <v>3</v>
      </c>
      <c r="D2324">
        <f>'4 Demanda por hora'!F99</f>
        <v/>
      </c>
    </row>
    <row r="2325">
      <c r="A2325">
        <f>'4 Demanda por hora'!$A$99</f>
        <v/>
      </c>
      <c r="B2325">
        <f>'4 Demanda por hora'!$B$99</f>
        <v/>
      </c>
      <c r="C2325" t="n">
        <v>4</v>
      </c>
      <c r="D2325">
        <f>'4 Demanda por hora'!G99</f>
        <v/>
      </c>
    </row>
    <row r="2326">
      <c r="A2326">
        <f>'4 Demanda por hora'!$A$99</f>
        <v/>
      </c>
      <c r="B2326">
        <f>'4 Demanda por hora'!$B$99</f>
        <v/>
      </c>
      <c r="C2326" t="n">
        <v>5</v>
      </c>
      <c r="D2326">
        <f>'4 Demanda por hora'!H99</f>
        <v/>
      </c>
    </row>
    <row r="2327">
      <c r="A2327">
        <f>'4 Demanda por hora'!$A$99</f>
        <v/>
      </c>
      <c r="B2327">
        <f>'4 Demanda por hora'!$B$99</f>
        <v/>
      </c>
      <c r="C2327" t="n">
        <v>6</v>
      </c>
      <c r="D2327">
        <f>'4 Demanda por hora'!I99</f>
        <v/>
      </c>
    </row>
    <row r="2328">
      <c r="A2328">
        <f>'4 Demanda por hora'!$A$99</f>
        <v/>
      </c>
      <c r="B2328">
        <f>'4 Demanda por hora'!$B$99</f>
        <v/>
      </c>
      <c r="C2328" t="n">
        <v>7</v>
      </c>
      <c r="D2328">
        <f>'4 Demanda por hora'!J99</f>
        <v/>
      </c>
    </row>
    <row r="2329">
      <c r="A2329">
        <f>'4 Demanda por hora'!$A$99</f>
        <v/>
      </c>
      <c r="B2329">
        <f>'4 Demanda por hora'!$B$99</f>
        <v/>
      </c>
      <c r="C2329" t="n">
        <v>8</v>
      </c>
      <c r="D2329">
        <f>'4 Demanda por hora'!K99</f>
        <v/>
      </c>
    </row>
    <row r="2330">
      <c r="A2330">
        <f>'4 Demanda por hora'!$A$99</f>
        <v/>
      </c>
      <c r="B2330">
        <f>'4 Demanda por hora'!$B$99</f>
        <v/>
      </c>
      <c r="C2330" t="n">
        <v>9</v>
      </c>
      <c r="D2330">
        <f>'4 Demanda por hora'!L99</f>
        <v/>
      </c>
    </row>
    <row r="2331">
      <c r="A2331">
        <f>'4 Demanda por hora'!$A$99</f>
        <v/>
      </c>
      <c r="B2331">
        <f>'4 Demanda por hora'!$B$99</f>
        <v/>
      </c>
      <c r="C2331" t="n">
        <v>10</v>
      </c>
      <c r="D2331">
        <f>'4 Demanda por hora'!M99</f>
        <v/>
      </c>
    </row>
    <row r="2332">
      <c r="A2332">
        <f>'4 Demanda por hora'!$A$99</f>
        <v/>
      </c>
      <c r="B2332">
        <f>'4 Demanda por hora'!$B$99</f>
        <v/>
      </c>
      <c r="C2332" t="n">
        <v>11</v>
      </c>
      <c r="D2332">
        <f>'4 Demanda por hora'!N99</f>
        <v/>
      </c>
    </row>
    <row r="2333">
      <c r="A2333">
        <f>'4 Demanda por hora'!$A$99</f>
        <v/>
      </c>
      <c r="B2333">
        <f>'4 Demanda por hora'!$B$99</f>
        <v/>
      </c>
      <c r="C2333" t="n">
        <v>12</v>
      </c>
      <c r="D2333">
        <f>'4 Demanda por hora'!O99</f>
        <v/>
      </c>
    </row>
    <row r="2334">
      <c r="A2334">
        <f>'4 Demanda por hora'!$A$99</f>
        <v/>
      </c>
      <c r="B2334">
        <f>'4 Demanda por hora'!$B$99</f>
        <v/>
      </c>
      <c r="C2334" t="n">
        <v>13</v>
      </c>
      <c r="D2334">
        <f>'4 Demanda por hora'!P99</f>
        <v/>
      </c>
    </row>
    <row r="2335">
      <c r="A2335">
        <f>'4 Demanda por hora'!$A$99</f>
        <v/>
      </c>
      <c r="B2335">
        <f>'4 Demanda por hora'!$B$99</f>
        <v/>
      </c>
      <c r="C2335" t="n">
        <v>14</v>
      </c>
      <c r="D2335">
        <f>'4 Demanda por hora'!Q99</f>
        <v/>
      </c>
    </row>
    <row r="2336">
      <c r="A2336">
        <f>'4 Demanda por hora'!$A$99</f>
        <v/>
      </c>
      <c r="B2336">
        <f>'4 Demanda por hora'!$B$99</f>
        <v/>
      </c>
      <c r="C2336" t="n">
        <v>15</v>
      </c>
      <c r="D2336">
        <f>'4 Demanda por hora'!R99</f>
        <v/>
      </c>
    </row>
    <row r="2337">
      <c r="A2337">
        <f>'4 Demanda por hora'!$A$99</f>
        <v/>
      </c>
      <c r="B2337">
        <f>'4 Demanda por hora'!$B$99</f>
        <v/>
      </c>
      <c r="C2337" t="n">
        <v>16</v>
      </c>
      <c r="D2337">
        <f>'4 Demanda por hora'!S99</f>
        <v/>
      </c>
    </row>
    <row r="2338">
      <c r="A2338">
        <f>'4 Demanda por hora'!$A$99</f>
        <v/>
      </c>
      <c r="B2338">
        <f>'4 Demanda por hora'!$B$99</f>
        <v/>
      </c>
      <c r="C2338" t="n">
        <v>17</v>
      </c>
      <c r="D2338">
        <f>'4 Demanda por hora'!T99</f>
        <v/>
      </c>
    </row>
    <row r="2339">
      <c r="A2339">
        <f>'4 Demanda por hora'!$A$99</f>
        <v/>
      </c>
      <c r="B2339">
        <f>'4 Demanda por hora'!$B$99</f>
        <v/>
      </c>
      <c r="C2339" t="n">
        <v>18</v>
      </c>
      <c r="D2339">
        <f>'4 Demanda por hora'!U99</f>
        <v/>
      </c>
    </row>
    <row r="2340">
      <c r="A2340">
        <f>'4 Demanda por hora'!$A$99</f>
        <v/>
      </c>
      <c r="B2340">
        <f>'4 Demanda por hora'!$B$99</f>
        <v/>
      </c>
      <c r="C2340" t="n">
        <v>19</v>
      </c>
      <c r="D2340">
        <f>'4 Demanda por hora'!V99</f>
        <v/>
      </c>
    </row>
    <row r="2341">
      <c r="A2341">
        <f>'4 Demanda por hora'!$A$99</f>
        <v/>
      </c>
      <c r="B2341">
        <f>'4 Demanda por hora'!$B$99</f>
        <v/>
      </c>
      <c r="C2341" t="n">
        <v>20</v>
      </c>
      <c r="D2341">
        <f>'4 Demanda por hora'!W99</f>
        <v/>
      </c>
    </row>
    <row r="2342">
      <c r="A2342">
        <f>'4 Demanda por hora'!$A$99</f>
        <v/>
      </c>
      <c r="B2342">
        <f>'4 Demanda por hora'!$B$99</f>
        <v/>
      </c>
      <c r="C2342" t="n">
        <v>21</v>
      </c>
      <c r="D2342">
        <f>'4 Demanda por hora'!X99</f>
        <v/>
      </c>
    </row>
    <row r="2343">
      <c r="A2343">
        <f>'4 Demanda por hora'!$A$99</f>
        <v/>
      </c>
      <c r="B2343">
        <f>'4 Demanda por hora'!$B$99</f>
        <v/>
      </c>
      <c r="C2343" t="n">
        <v>22</v>
      </c>
      <c r="D2343">
        <f>'4 Demanda por hora'!Y99</f>
        <v/>
      </c>
    </row>
    <row r="2344">
      <c r="A2344">
        <f>'4 Demanda por hora'!$A$99</f>
        <v/>
      </c>
      <c r="B2344">
        <f>'4 Demanda por hora'!$B$99</f>
        <v/>
      </c>
      <c r="C2344" t="n">
        <v>23</v>
      </c>
      <c r="D2344">
        <f>'4 Demanda por hora'!Z99</f>
        <v/>
      </c>
    </row>
    <row r="2345">
      <c r="A2345">
        <f>'4 Demanda por hora'!$A$100</f>
        <v/>
      </c>
      <c r="B2345">
        <f>'4 Demanda por hora'!$B$100</f>
        <v/>
      </c>
      <c r="C2345" t="n">
        <v>0</v>
      </c>
      <c r="D2345">
        <f>'4 Demanda por hora'!C100</f>
        <v/>
      </c>
    </row>
    <row r="2346">
      <c r="A2346">
        <f>'4 Demanda por hora'!$A$100</f>
        <v/>
      </c>
      <c r="B2346">
        <f>'4 Demanda por hora'!$B$100</f>
        <v/>
      </c>
      <c r="C2346" t="n">
        <v>1</v>
      </c>
      <c r="D2346">
        <f>'4 Demanda por hora'!D100</f>
        <v/>
      </c>
    </row>
    <row r="2347">
      <c r="A2347">
        <f>'4 Demanda por hora'!$A$100</f>
        <v/>
      </c>
      <c r="B2347">
        <f>'4 Demanda por hora'!$B$100</f>
        <v/>
      </c>
      <c r="C2347" t="n">
        <v>2</v>
      </c>
      <c r="D2347">
        <f>'4 Demanda por hora'!E100</f>
        <v/>
      </c>
    </row>
    <row r="2348">
      <c r="A2348">
        <f>'4 Demanda por hora'!$A$100</f>
        <v/>
      </c>
      <c r="B2348">
        <f>'4 Demanda por hora'!$B$100</f>
        <v/>
      </c>
      <c r="C2348" t="n">
        <v>3</v>
      </c>
      <c r="D2348">
        <f>'4 Demanda por hora'!F100</f>
        <v/>
      </c>
    </row>
    <row r="2349">
      <c r="A2349">
        <f>'4 Demanda por hora'!$A$100</f>
        <v/>
      </c>
      <c r="B2349">
        <f>'4 Demanda por hora'!$B$100</f>
        <v/>
      </c>
      <c r="C2349" t="n">
        <v>4</v>
      </c>
      <c r="D2349">
        <f>'4 Demanda por hora'!G100</f>
        <v/>
      </c>
    </row>
    <row r="2350">
      <c r="A2350">
        <f>'4 Demanda por hora'!$A$100</f>
        <v/>
      </c>
      <c r="B2350">
        <f>'4 Demanda por hora'!$B$100</f>
        <v/>
      </c>
      <c r="C2350" t="n">
        <v>5</v>
      </c>
      <c r="D2350">
        <f>'4 Demanda por hora'!H100</f>
        <v/>
      </c>
    </row>
    <row r="2351">
      <c r="A2351">
        <f>'4 Demanda por hora'!$A$100</f>
        <v/>
      </c>
      <c r="B2351">
        <f>'4 Demanda por hora'!$B$100</f>
        <v/>
      </c>
      <c r="C2351" t="n">
        <v>6</v>
      </c>
      <c r="D2351">
        <f>'4 Demanda por hora'!I100</f>
        <v/>
      </c>
    </row>
    <row r="2352">
      <c r="A2352">
        <f>'4 Demanda por hora'!$A$100</f>
        <v/>
      </c>
      <c r="B2352">
        <f>'4 Demanda por hora'!$B$100</f>
        <v/>
      </c>
      <c r="C2352" t="n">
        <v>7</v>
      </c>
      <c r="D2352">
        <f>'4 Demanda por hora'!J100</f>
        <v/>
      </c>
    </row>
    <row r="2353">
      <c r="A2353">
        <f>'4 Demanda por hora'!$A$100</f>
        <v/>
      </c>
      <c r="B2353">
        <f>'4 Demanda por hora'!$B$100</f>
        <v/>
      </c>
      <c r="C2353" t="n">
        <v>8</v>
      </c>
      <c r="D2353">
        <f>'4 Demanda por hora'!K100</f>
        <v/>
      </c>
    </row>
    <row r="2354">
      <c r="A2354">
        <f>'4 Demanda por hora'!$A$100</f>
        <v/>
      </c>
      <c r="B2354">
        <f>'4 Demanda por hora'!$B$100</f>
        <v/>
      </c>
      <c r="C2354" t="n">
        <v>9</v>
      </c>
      <c r="D2354">
        <f>'4 Demanda por hora'!L100</f>
        <v/>
      </c>
    </row>
    <row r="2355">
      <c r="A2355">
        <f>'4 Demanda por hora'!$A$100</f>
        <v/>
      </c>
      <c r="B2355">
        <f>'4 Demanda por hora'!$B$100</f>
        <v/>
      </c>
      <c r="C2355" t="n">
        <v>10</v>
      </c>
      <c r="D2355">
        <f>'4 Demanda por hora'!M100</f>
        <v/>
      </c>
    </row>
    <row r="2356">
      <c r="A2356">
        <f>'4 Demanda por hora'!$A$100</f>
        <v/>
      </c>
      <c r="B2356">
        <f>'4 Demanda por hora'!$B$100</f>
        <v/>
      </c>
      <c r="C2356" t="n">
        <v>11</v>
      </c>
      <c r="D2356">
        <f>'4 Demanda por hora'!N100</f>
        <v/>
      </c>
    </row>
    <row r="2357">
      <c r="A2357">
        <f>'4 Demanda por hora'!$A$100</f>
        <v/>
      </c>
      <c r="B2357">
        <f>'4 Demanda por hora'!$B$100</f>
        <v/>
      </c>
      <c r="C2357" t="n">
        <v>12</v>
      </c>
      <c r="D2357">
        <f>'4 Demanda por hora'!O100</f>
        <v/>
      </c>
    </row>
    <row r="2358">
      <c r="A2358">
        <f>'4 Demanda por hora'!$A$100</f>
        <v/>
      </c>
      <c r="B2358">
        <f>'4 Demanda por hora'!$B$100</f>
        <v/>
      </c>
      <c r="C2358" t="n">
        <v>13</v>
      </c>
      <c r="D2358">
        <f>'4 Demanda por hora'!P100</f>
        <v/>
      </c>
    </row>
    <row r="2359">
      <c r="A2359">
        <f>'4 Demanda por hora'!$A$100</f>
        <v/>
      </c>
      <c r="B2359">
        <f>'4 Demanda por hora'!$B$100</f>
        <v/>
      </c>
      <c r="C2359" t="n">
        <v>14</v>
      </c>
      <c r="D2359">
        <f>'4 Demanda por hora'!Q100</f>
        <v/>
      </c>
    </row>
    <row r="2360">
      <c r="A2360">
        <f>'4 Demanda por hora'!$A$100</f>
        <v/>
      </c>
      <c r="B2360">
        <f>'4 Demanda por hora'!$B$100</f>
        <v/>
      </c>
      <c r="C2360" t="n">
        <v>15</v>
      </c>
      <c r="D2360">
        <f>'4 Demanda por hora'!R100</f>
        <v/>
      </c>
    </row>
    <row r="2361">
      <c r="A2361">
        <f>'4 Demanda por hora'!$A$100</f>
        <v/>
      </c>
      <c r="B2361">
        <f>'4 Demanda por hora'!$B$100</f>
        <v/>
      </c>
      <c r="C2361" t="n">
        <v>16</v>
      </c>
      <c r="D2361">
        <f>'4 Demanda por hora'!S100</f>
        <v/>
      </c>
    </row>
    <row r="2362">
      <c r="A2362">
        <f>'4 Demanda por hora'!$A$100</f>
        <v/>
      </c>
      <c r="B2362">
        <f>'4 Demanda por hora'!$B$100</f>
        <v/>
      </c>
      <c r="C2362" t="n">
        <v>17</v>
      </c>
      <c r="D2362">
        <f>'4 Demanda por hora'!T100</f>
        <v/>
      </c>
    </row>
    <row r="2363">
      <c r="A2363">
        <f>'4 Demanda por hora'!$A$100</f>
        <v/>
      </c>
      <c r="B2363">
        <f>'4 Demanda por hora'!$B$100</f>
        <v/>
      </c>
      <c r="C2363" t="n">
        <v>18</v>
      </c>
      <c r="D2363">
        <f>'4 Demanda por hora'!U100</f>
        <v/>
      </c>
    </row>
    <row r="2364">
      <c r="A2364">
        <f>'4 Demanda por hora'!$A$100</f>
        <v/>
      </c>
      <c r="B2364">
        <f>'4 Demanda por hora'!$B$100</f>
        <v/>
      </c>
      <c r="C2364" t="n">
        <v>19</v>
      </c>
      <c r="D2364">
        <f>'4 Demanda por hora'!V100</f>
        <v/>
      </c>
    </row>
    <row r="2365">
      <c r="A2365">
        <f>'4 Demanda por hora'!$A$100</f>
        <v/>
      </c>
      <c r="B2365">
        <f>'4 Demanda por hora'!$B$100</f>
        <v/>
      </c>
      <c r="C2365" t="n">
        <v>20</v>
      </c>
      <c r="D2365">
        <f>'4 Demanda por hora'!W100</f>
        <v/>
      </c>
    </row>
    <row r="2366">
      <c r="A2366">
        <f>'4 Demanda por hora'!$A$100</f>
        <v/>
      </c>
      <c r="B2366">
        <f>'4 Demanda por hora'!$B$100</f>
        <v/>
      </c>
      <c r="C2366" t="n">
        <v>21</v>
      </c>
      <c r="D2366">
        <f>'4 Demanda por hora'!X100</f>
        <v/>
      </c>
    </row>
    <row r="2367">
      <c r="A2367">
        <f>'4 Demanda por hora'!$A$100</f>
        <v/>
      </c>
      <c r="B2367">
        <f>'4 Demanda por hora'!$B$100</f>
        <v/>
      </c>
      <c r="C2367" t="n">
        <v>22</v>
      </c>
      <c r="D2367">
        <f>'4 Demanda por hora'!Y100</f>
        <v/>
      </c>
    </row>
    <row r="2368">
      <c r="A2368">
        <f>'4 Demanda por hora'!$A$100</f>
        <v/>
      </c>
      <c r="B2368">
        <f>'4 Demanda por hora'!$B$100</f>
        <v/>
      </c>
      <c r="C2368" t="n">
        <v>23</v>
      </c>
      <c r="D2368">
        <f>'4 Demanda por hora'!Z100</f>
        <v/>
      </c>
    </row>
    <row r="2369">
      <c r="A2369">
        <f>'4 Demanda por hora'!$A$101</f>
        <v/>
      </c>
      <c r="B2369">
        <f>'4 Demanda por hora'!$B$101</f>
        <v/>
      </c>
      <c r="C2369" t="n">
        <v>0</v>
      </c>
      <c r="D2369">
        <f>'4 Demanda por hora'!C101</f>
        <v/>
      </c>
    </row>
    <row r="2370">
      <c r="A2370">
        <f>'4 Demanda por hora'!$A$101</f>
        <v/>
      </c>
      <c r="B2370">
        <f>'4 Demanda por hora'!$B$101</f>
        <v/>
      </c>
      <c r="C2370" t="n">
        <v>1</v>
      </c>
      <c r="D2370">
        <f>'4 Demanda por hora'!D101</f>
        <v/>
      </c>
    </row>
    <row r="2371">
      <c r="A2371">
        <f>'4 Demanda por hora'!$A$101</f>
        <v/>
      </c>
      <c r="B2371">
        <f>'4 Demanda por hora'!$B$101</f>
        <v/>
      </c>
      <c r="C2371" t="n">
        <v>2</v>
      </c>
      <c r="D2371">
        <f>'4 Demanda por hora'!E101</f>
        <v/>
      </c>
    </row>
    <row r="2372">
      <c r="A2372">
        <f>'4 Demanda por hora'!$A$101</f>
        <v/>
      </c>
      <c r="B2372">
        <f>'4 Demanda por hora'!$B$101</f>
        <v/>
      </c>
      <c r="C2372" t="n">
        <v>3</v>
      </c>
      <c r="D2372">
        <f>'4 Demanda por hora'!F101</f>
        <v/>
      </c>
    </row>
    <row r="2373">
      <c r="A2373">
        <f>'4 Demanda por hora'!$A$101</f>
        <v/>
      </c>
      <c r="B2373">
        <f>'4 Demanda por hora'!$B$101</f>
        <v/>
      </c>
      <c r="C2373" t="n">
        <v>4</v>
      </c>
      <c r="D2373">
        <f>'4 Demanda por hora'!G101</f>
        <v/>
      </c>
    </row>
    <row r="2374">
      <c r="A2374">
        <f>'4 Demanda por hora'!$A$101</f>
        <v/>
      </c>
      <c r="B2374">
        <f>'4 Demanda por hora'!$B$101</f>
        <v/>
      </c>
      <c r="C2374" t="n">
        <v>5</v>
      </c>
      <c r="D2374">
        <f>'4 Demanda por hora'!H101</f>
        <v/>
      </c>
    </row>
    <row r="2375">
      <c r="A2375">
        <f>'4 Demanda por hora'!$A$101</f>
        <v/>
      </c>
      <c r="B2375">
        <f>'4 Demanda por hora'!$B$101</f>
        <v/>
      </c>
      <c r="C2375" t="n">
        <v>6</v>
      </c>
      <c r="D2375">
        <f>'4 Demanda por hora'!I101</f>
        <v/>
      </c>
    </row>
    <row r="2376">
      <c r="A2376">
        <f>'4 Demanda por hora'!$A$101</f>
        <v/>
      </c>
      <c r="B2376">
        <f>'4 Demanda por hora'!$B$101</f>
        <v/>
      </c>
      <c r="C2376" t="n">
        <v>7</v>
      </c>
      <c r="D2376">
        <f>'4 Demanda por hora'!J101</f>
        <v/>
      </c>
    </row>
    <row r="2377">
      <c r="A2377">
        <f>'4 Demanda por hora'!$A$101</f>
        <v/>
      </c>
      <c r="B2377">
        <f>'4 Demanda por hora'!$B$101</f>
        <v/>
      </c>
      <c r="C2377" t="n">
        <v>8</v>
      </c>
      <c r="D2377">
        <f>'4 Demanda por hora'!K101</f>
        <v/>
      </c>
    </row>
    <row r="2378">
      <c r="A2378">
        <f>'4 Demanda por hora'!$A$101</f>
        <v/>
      </c>
      <c r="B2378">
        <f>'4 Demanda por hora'!$B$101</f>
        <v/>
      </c>
      <c r="C2378" t="n">
        <v>9</v>
      </c>
      <c r="D2378">
        <f>'4 Demanda por hora'!L101</f>
        <v/>
      </c>
    </row>
    <row r="2379">
      <c r="A2379">
        <f>'4 Demanda por hora'!$A$101</f>
        <v/>
      </c>
      <c r="B2379">
        <f>'4 Demanda por hora'!$B$101</f>
        <v/>
      </c>
      <c r="C2379" t="n">
        <v>10</v>
      </c>
      <c r="D2379">
        <f>'4 Demanda por hora'!M101</f>
        <v/>
      </c>
    </row>
    <row r="2380">
      <c r="A2380">
        <f>'4 Demanda por hora'!$A$101</f>
        <v/>
      </c>
      <c r="B2380">
        <f>'4 Demanda por hora'!$B$101</f>
        <v/>
      </c>
      <c r="C2380" t="n">
        <v>11</v>
      </c>
      <c r="D2380">
        <f>'4 Demanda por hora'!N101</f>
        <v/>
      </c>
    </row>
    <row r="2381">
      <c r="A2381">
        <f>'4 Demanda por hora'!$A$101</f>
        <v/>
      </c>
      <c r="B2381">
        <f>'4 Demanda por hora'!$B$101</f>
        <v/>
      </c>
      <c r="C2381" t="n">
        <v>12</v>
      </c>
      <c r="D2381">
        <f>'4 Demanda por hora'!O101</f>
        <v/>
      </c>
    </row>
    <row r="2382">
      <c r="A2382">
        <f>'4 Demanda por hora'!$A$101</f>
        <v/>
      </c>
      <c r="B2382">
        <f>'4 Demanda por hora'!$B$101</f>
        <v/>
      </c>
      <c r="C2382" t="n">
        <v>13</v>
      </c>
      <c r="D2382">
        <f>'4 Demanda por hora'!P101</f>
        <v/>
      </c>
    </row>
    <row r="2383">
      <c r="A2383">
        <f>'4 Demanda por hora'!$A$101</f>
        <v/>
      </c>
      <c r="B2383">
        <f>'4 Demanda por hora'!$B$101</f>
        <v/>
      </c>
      <c r="C2383" t="n">
        <v>14</v>
      </c>
      <c r="D2383">
        <f>'4 Demanda por hora'!Q101</f>
        <v/>
      </c>
    </row>
    <row r="2384">
      <c r="A2384">
        <f>'4 Demanda por hora'!$A$101</f>
        <v/>
      </c>
      <c r="B2384">
        <f>'4 Demanda por hora'!$B$101</f>
        <v/>
      </c>
      <c r="C2384" t="n">
        <v>15</v>
      </c>
      <c r="D2384">
        <f>'4 Demanda por hora'!R101</f>
        <v/>
      </c>
    </row>
    <row r="2385">
      <c r="A2385">
        <f>'4 Demanda por hora'!$A$101</f>
        <v/>
      </c>
      <c r="B2385">
        <f>'4 Demanda por hora'!$B$101</f>
        <v/>
      </c>
      <c r="C2385" t="n">
        <v>16</v>
      </c>
      <c r="D2385">
        <f>'4 Demanda por hora'!S101</f>
        <v/>
      </c>
    </row>
    <row r="2386">
      <c r="A2386">
        <f>'4 Demanda por hora'!$A$101</f>
        <v/>
      </c>
      <c r="B2386">
        <f>'4 Demanda por hora'!$B$101</f>
        <v/>
      </c>
      <c r="C2386" t="n">
        <v>17</v>
      </c>
      <c r="D2386">
        <f>'4 Demanda por hora'!T101</f>
        <v/>
      </c>
    </row>
    <row r="2387">
      <c r="A2387">
        <f>'4 Demanda por hora'!$A$101</f>
        <v/>
      </c>
      <c r="B2387">
        <f>'4 Demanda por hora'!$B$101</f>
        <v/>
      </c>
      <c r="C2387" t="n">
        <v>18</v>
      </c>
      <c r="D2387">
        <f>'4 Demanda por hora'!U101</f>
        <v/>
      </c>
    </row>
    <row r="2388">
      <c r="A2388">
        <f>'4 Demanda por hora'!$A$101</f>
        <v/>
      </c>
      <c r="B2388">
        <f>'4 Demanda por hora'!$B$101</f>
        <v/>
      </c>
      <c r="C2388" t="n">
        <v>19</v>
      </c>
      <c r="D2388">
        <f>'4 Demanda por hora'!V101</f>
        <v/>
      </c>
    </row>
    <row r="2389">
      <c r="A2389">
        <f>'4 Demanda por hora'!$A$101</f>
        <v/>
      </c>
      <c r="B2389">
        <f>'4 Demanda por hora'!$B$101</f>
        <v/>
      </c>
      <c r="C2389" t="n">
        <v>20</v>
      </c>
      <c r="D2389">
        <f>'4 Demanda por hora'!W101</f>
        <v/>
      </c>
    </row>
    <row r="2390">
      <c r="A2390">
        <f>'4 Demanda por hora'!$A$101</f>
        <v/>
      </c>
      <c r="B2390">
        <f>'4 Demanda por hora'!$B$101</f>
        <v/>
      </c>
      <c r="C2390" t="n">
        <v>21</v>
      </c>
      <c r="D2390">
        <f>'4 Demanda por hora'!X101</f>
        <v/>
      </c>
    </row>
    <row r="2391">
      <c r="A2391">
        <f>'4 Demanda por hora'!$A$101</f>
        <v/>
      </c>
      <c r="B2391">
        <f>'4 Demanda por hora'!$B$101</f>
        <v/>
      </c>
      <c r="C2391" t="n">
        <v>22</v>
      </c>
      <c r="D2391">
        <f>'4 Demanda por hora'!Y101</f>
        <v/>
      </c>
    </row>
    <row r="2392">
      <c r="A2392">
        <f>'4 Demanda por hora'!$A$101</f>
        <v/>
      </c>
      <c r="B2392">
        <f>'4 Demanda por hora'!$B$101</f>
        <v/>
      </c>
      <c r="C2392" t="n">
        <v>23</v>
      </c>
      <c r="D2392">
        <f>'4 Demanda por hora'!Z101</f>
        <v/>
      </c>
    </row>
    <row r="2393">
      <c r="A2393">
        <f>'4 Demanda por hora'!$A$102</f>
        <v/>
      </c>
      <c r="B2393">
        <f>'4 Demanda por hora'!$B$102</f>
        <v/>
      </c>
      <c r="C2393" t="n">
        <v>0</v>
      </c>
      <c r="D2393">
        <f>'4 Demanda por hora'!C102</f>
        <v/>
      </c>
    </row>
    <row r="2394">
      <c r="A2394">
        <f>'4 Demanda por hora'!$A$102</f>
        <v/>
      </c>
      <c r="B2394">
        <f>'4 Demanda por hora'!$B$102</f>
        <v/>
      </c>
      <c r="C2394" t="n">
        <v>1</v>
      </c>
      <c r="D2394">
        <f>'4 Demanda por hora'!D102</f>
        <v/>
      </c>
    </row>
    <row r="2395">
      <c r="A2395">
        <f>'4 Demanda por hora'!$A$102</f>
        <v/>
      </c>
      <c r="B2395">
        <f>'4 Demanda por hora'!$B$102</f>
        <v/>
      </c>
      <c r="C2395" t="n">
        <v>2</v>
      </c>
      <c r="D2395">
        <f>'4 Demanda por hora'!E102</f>
        <v/>
      </c>
    </row>
    <row r="2396">
      <c r="A2396">
        <f>'4 Demanda por hora'!$A$102</f>
        <v/>
      </c>
      <c r="B2396">
        <f>'4 Demanda por hora'!$B$102</f>
        <v/>
      </c>
      <c r="C2396" t="n">
        <v>3</v>
      </c>
      <c r="D2396">
        <f>'4 Demanda por hora'!F102</f>
        <v/>
      </c>
    </row>
    <row r="2397">
      <c r="A2397">
        <f>'4 Demanda por hora'!$A$102</f>
        <v/>
      </c>
      <c r="B2397">
        <f>'4 Demanda por hora'!$B$102</f>
        <v/>
      </c>
      <c r="C2397" t="n">
        <v>4</v>
      </c>
      <c r="D2397">
        <f>'4 Demanda por hora'!G102</f>
        <v/>
      </c>
    </row>
    <row r="2398">
      <c r="A2398">
        <f>'4 Demanda por hora'!$A$102</f>
        <v/>
      </c>
      <c r="B2398">
        <f>'4 Demanda por hora'!$B$102</f>
        <v/>
      </c>
      <c r="C2398" t="n">
        <v>5</v>
      </c>
      <c r="D2398">
        <f>'4 Demanda por hora'!H102</f>
        <v/>
      </c>
    </row>
    <row r="2399">
      <c r="A2399">
        <f>'4 Demanda por hora'!$A$102</f>
        <v/>
      </c>
      <c r="B2399">
        <f>'4 Demanda por hora'!$B$102</f>
        <v/>
      </c>
      <c r="C2399" t="n">
        <v>6</v>
      </c>
      <c r="D2399">
        <f>'4 Demanda por hora'!I102</f>
        <v/>
      </c>
    </row>
    <row r="2400">
      <c r="A2400">
        <f>'4 Demanda por hora'!$A$102</f>
        <v/>
      </c>
      <c r="B2400">
        <f>'4 Demanda por hora'!$B$102</f>
        <v/>
      </c>
      <c r="C2400" t="n">
        <v>7</v>
      </c>
      <c r="D2400">
        <f>'4 Demanda por hora'!J102</f>
        <v/>
      </c>
    </row>
    <row r="2401">
      <c r="A2401">
        <f>'4 Demanda por hora'!$A$102</f>
        <v/>
      </c>
      <c r="B2401">
        <f>'4 Demanda por hora'!$B$102</f>
        <v/>
      </c>
      <c r="C2401" t="n">
        <v>8</v>
      </c>
      <c r="D2401">
        <f>'4 Demanda por hora'!K102</f>
        <v/>
      </c>
    </row>
    <row r="2402">
      <c r="A2402">
        <f>'4 Demanda por hora'!$A$102</f>
        <v/>
      </c>
      <c r="B2402">
        <f>'4 Demanda por hora'!$B$102</f>
        <v/>
      </c>
      <c r="C2402" t="n">
        <v>9</v>
      </c>
      <c r="D2402">
        <f>'4 Demanda por hora'!L102</f>
        <v/>
      </c>
    </row>
    <row r="2403">
      <c r="A2403">
        <f>'4 Demanda por hora'!$A$102</f>
        <v/>
      </c>
      <c r="B2403">
        <f>'4 Demanda por hora'!$B$102</f>
        <v/>
      </c>
      <c r="C2403" t="n">
        <v>10</v>
      </c>
      <c r="D2403">
        <f>'4 Demanda por hora'!M102</f>
        <v/>
      </c>
    </row>
    <row r="2404">
      <c r="A2404">
        <f>'4 Demanda por hora'!$A$102</f>
        <v/>
      </c>
      <c r="B2404">
        <f>'4 Demanda por hora'!$B$102</f>
        <v/>
      </c>
      <c r="C2404" t="n">
        <v>11</v>
      </c>
      <c r="D2404">
        <f>'4 Demanda por hora'!N102</f>
        <v/>
      </c>
    </row>
    <row r="2405">
      <c r="A2405">
        <f>'4 Demanda por hora'!$A$102</f>
        <v/>
      </c>
      <c r="B2405">
        <f>'4 Demanda por hora'!$B$102</f>
        <v/>
      </c>
      <c r="C2405" t="n">
        <v>12</v>
      </c>
      <c r="D2405">
        <f>'4 Demanda por hora'!O102</f>
        <v/>
      </c>
    </row>
    <row r="2406">
      <c r="A2406">
        <f>'4 Demanda por hora'!$A$102</f>
        <v/>
      </c>
      <c r="B2406">
        <f>'4 Demanda por hora'!$B$102</f>
        <v/>
      </c>
      <c r="C2406" t="n">
        <v>13</v>
      </c>
      <c r="D2406">
        <f>'4 Demanda por hora'!P102</f>
        <v/>
      </c>
    </row>
    <row r="2407">
      <c r="A2407">
        <f>'4 Demanda por hora'!$A$102</f>
        <v/>
      </c>
      <c r="B2407">
        <f>'4 Demanda por hora'!$B$102</f>
        <v/>
      </c>
      <c r="C2407" t="n">
        <v>14</v>
      </c>
      <c r="D2407">
        <f>'4 Demanda por hora'!Q102</f>
        <v/>
      </c>
    </row>
    <row r="2408">
      <c r="A2408">
        <f>'4 Demanda por hora'!$A$102</f>
        <v/>
      </c>
      <c r="B2408">
        <f>'4 Demanda por hora'!$B$102</f>
        <v/>
      </c>
      <c r="C2408" t="n">
        <v>15</v>
      </c>
      <c r="D2408">
        <f>'4 Demanda por hora'!R102</f>
        <v/>
      </c>
    </row>
    <row r="2409">
      <c r="A2409">
        <f>'4 Demanda por hora'!$A$102</f>
        <v/>
      </c>
      <c r="B2409">
        <f>'4 Demanda por hora'!$B$102</f>
        <v/>
      </c>
      <c r="C2409" t="n">
        <v>16</v>
      </c>
      <c r="D2409">
        <f>'4 Demanda por hora'!S102</f>
        <v/>
      </c>
    </row>
    <row r="2410">
      <c r="A2410">
        <f>'4 Demanda por hora'!$A$102</f>
        <v/>
      </c>
      <c r="B2410">
        <f>'4 Demanda por hora'!$B$102</f>
        <v/>
      </c>
      <c r="C2410" t="n">
        <v>17</v>
      </c>
      <c r="D2410">
        <f>'4 Demanda por hora'!T102</f>
        <v/>
      </c>
    </row>
    <row r="2411">
      <c r="A2411">
        <f>'4 Demanda por hora'!$A$102</f>
        <v/>
      </c>
      <c r="B2411">
        <f>'4 Demanda por hora'!$B$102</f>
        <v/>
      </c>
      <c r="C2411" t="n">
        <v>18</v>
      </c>
      <c r="D2411">
        <f>'4 Demanda por hora'!U102</f>
        <v/>
      </c>
    </row>
    <row r="2412">
      <c r="A2412">
        <f>'4 Demanda por hora'!$A$102</f>
        <v/>
      </c>
      <c r="B2412">
        <f>'4 Demanda por hora'!$B$102</f>
        <v/>
      </c>
      <c r="C2412" t="n">
        <v>19</v>
      </c>
      <c r="D2412">
        <f>'4 Demanda por hora'!V102</f>
        <v/>
      </c>
    </row>
    <row r="2413">
      <c r="A2413">
        <f>'4 Demanda por hora'!$A$102</f>
        <v/>
      </c>
      <c r="B2413">
        <f>'4 Demanda por hora'!$B$102</f>
        <v/>
      </c>
      <c r="C2413" t="n">
        <v>20</v>
      </c>
      <c r="D2413">
        <f>'4 Demanda por hora'!W102</f>
        <v/>
      </c>
    </row>
    <row r="2414">
      <c r="A2414">
        <f>'4 Demanda por hora'!$A$102</f>
        <v/>
      </c>
      <c r="B2414">
        <f>'4 Demanda por hora'!$B$102</f>
        <v/>
      </c>
      <c r="C2414" t="n">
        <v>21</v>
      </c>
      <c r="D2414">
        <f>'4 Demanda por hora'!X102</f>
        <v/>
      </c>
    </row>
    <row r="2415">
      <c r="A2415">
        <f>'4 Demanda por hora'!$A$102</f>
        <v/>
      </c>
      <c r="B2415">
        <f>'4 Demanda por hora'!$B$102</f>
        <v/>
      </c>
      <c r="C2415" t="n">
        <v>22</v>
      </c>
      <c r="D2415">
        <f>'4 Demanda por hora'!Y102</f>
        <v/>
      </c>
    </row>
    <row r="2416">
      <c r="A2416">
        <f>'4 Demanda por hora'!$A$102</f>
        <v/>
      </c>
      <c r="B2416">
        <f>'4 Demanda por hora'!$B$102</f>
        <v/>
      </c>
      <c r="C2416" t="n">
        <v>23</v>
      </c>
      <c r="D2416">
        <f>'4 Demanda por hora'!Z102</f>
        <v/>
      </c>
    </row>
    <row r="2417">
      <c r="A2417">
        <f>'4 Demanda por hora'!$A$103</f>
        <v/>
      </c>
      <c r="B2417">
        <f>'4 Demanda por hora'!$B$103</f>
        <v/>
      </c>
      <c r="C2417" t="n">
        <v>0</v>
      </c>
      <c r="D2417">
        <f>'4 Demanda por hora'!C103</f>
        <v/>
      </c>
    </row>
    <row r="2418">
      <c r="A2418">
        <f>'4 Demanda por hora'!$A$103</f>
        <v/>
      </c>
      <c r="B2418">
        <f>'4 Demanda por hora'!$B$103</f>
        <v/>
      </c>
      <c r="C2418" t="n">
        <v>1</v>
      </c>
      <c r="D2418">
        <f>'4 Demanda por hora'!D103</f>
        <v/>
      </c>
    </row>
    <row r="2419">
      <c r="A2419">
        <f>'4 Demanda por hora'!$A$103</f>
        <v/>
      </c>
      <c r="B2419">
        <f>'4 Demanda por hora'!$B$103</f>
        <v/>
      </c>
      <c r="C2419" t="n">
        <v>2</v>
      </c>
      <c r="D2419">
        <f>'4 Demanda por hora'!E103</f>
        <v/>
      </c>
    </row>
    <row r="2420">
      <c r="A2420">
        <f>'4 Demanda por hora'!$A$103</f>
        <v/>
      </c>
      <c r="B2420">
        <f>'4 Demanda por hora'!$B$103</f>
        <v/>
      </c>
      <c r="C2420" t="n">
        <v>3</v>
      </c>
      <c r="D2420">
        <f>'4 Demanda por hora'!F103</f>
        <v/>
      </c>
    </row>
    <row r="2421">
      <c r="A2421">
        <f>'4 Demanda por hora'!$A$103</f>
        <v/>
      </c>
      <c r="B2421">
        <f>'4 Demanda por hora'!$B$103</f>
        <v/>
      </c>
      <c r="C2421" t="n">
        <v>4</v>
      </c>
      <c r="D2421">
        <f>'4 Demanda por hora'!G103</f>
        <v/>
      </c>
    </row>
    <row r="2422">
      <c r="A2422">
        <f>'4 Demanda por hora'!$A$103</f>
        <v/>
      </c>
      <c r="B2422">
        <f>'4 Demanda por hora'!$B$103</f>
        <v/>
      </c>
      <c r="C2422" t="n">
        <v>5</v>
      </c>
      <c r="D2422">
        <f>'4 Demanda por hora'!H103</f>
        <v/>
      </c>
    </row>
    <row r="2423">
      <c r="A2423">
        <f>'4 Demanda por hora'!$A$103</f>
        <v/>
      </c>
      <c r="B2423">
        <f>'4 Demanda por hora'!$B$103</f>
        <v/>
      </c>
      <c r="C2423" t="n">
        <v>6</v>
      </c>
      <c r="D2423">
        <f>'4 Demanda por hora'!I103</f>
        <v/>
      </c>
    </row>
    <row r="2424">
      <c r="A2424">
        <f>'4 Demanda por hora'!$A$103</f>
        <v/>
      </c>
      <c r="B2424">
        <f>'4 Demanda por hora'!$B$103</f>
        <v/>
      </c>
      <c r="C2424" t="n">
        <v>7</v>
      </c>
      <c r="D2424">
        <f>'4 Demanda por hora'!J103</f>
        <v/>
      </c>
    </row>
    <row r="2425">
      <c r="A2425">
        <f>'4 Demanda por hora'!$A$103</f>
        <v/>
      </c>
      <c r="B2425">
        <f>'4 Demanda por hora'!$B$103</f>
        <v/>
      </c>
      <c r="C2425" t="n">
        <v>8</v>
      </c>
      <c r="D2425">
        <f>'4 Demanda por hora'!K103</f>
        <v/>
      </c>
    </row>
    <row r="2426">
      <c r="A2426">
        <f>'4 Demanda por hora'!$A$103</f>
        <v/>
      </c>
      <c r="B2426">
        <f>'4 Demanda por hora'!$B$103</f>
        <v/>
      </c>
      <c r="C2426" t="n">
        <v>9</v>
      </c>
      <c r="D2426">
        <f>'4 Demanda por hora'!L103</f>
        <v/>
      </c>
    </row>
    <row r="2427">
      <c r="A2427">
        <f>'4 Demanda por hora'!$A$103</f>
        <v/>
      </c>
      <c r="B2427">
        <f>'4 Demanda por hora'!$B$103</f>
        <v/>
      </c>
      <c r="C2427" t="n">
        <v>10</v>
      </c>
      <c r="D2427">
        <f>'4 Demanda por hora'!M103</f>
        <v/>
      </c>
    </row>
    <row r="2428">
      <c r="A2428">
        <f>'4 Demanda por hora'!$A$103</f>
        <v/>
      </c>
      <c r="B2428">
        <f>'4 Demanda por hora'!$B$103</f>
        <v/>
      </c>
      <c r="C2428" t="n">
        <v>11</v>
      </c>
      <c r="D2428">
        <f>'4 Demanda por hora'!N103</f>
        <v/>
      </c>
    </row>
    <row r="2429">
      <c r="A2429">
        <f>'4 Demanda por hora'!$A$103</f>
        <v/>
      </c>
      <c r="B2429">
        <f>'4 Demanda por hora'!$B$103</f>
        <v/>
      </c>
      <c r="C2429" t="n">
        <v>12</v>
      </c>
      <c r="D2429">
        <f>'4 Demanda por hora'!O103</f>
        <v/>
      </c>
    </row>
    <row r="2430">
      <c r="A2430">
        <f>'4 Demanda por hora'!$A$103</f>
        <v/>
      </c>
      <c r="B2430">
        <f>'4 Demanda por hora'!$B$103</f>
        <v/>
      </c>
      <c r="C2430" t="n">
        <v>13</v>
      </c>
      <c r="D2430">
        <f>'4 Demanda por hora'!P103</f>
        <v/>
      </c>
    </row>
    <row r="2431">
      <c r="A2431">
        <f>'4 Demanda por hora'!$A$103</f>
        <v/>
      </c>
      <c r="B2431">
        <f>'4 Demanda por hora'!$B$103</f>
        <v/>
      </c>
      <c r="C2431" t="n">
        <v>14</v>
      </c>
      <c r="D2431">
        <f>'4 Demanda por hora'!Q103</f>
        <v/>
      </c>
    </row>
    <row r="2432">
      <c r="A2432">
        <f>'4 Demanda por hora'!$A$103</f>
        <v/>
      </c>
      <c r="B2432">
        <f>'4 Demanda por hora'!$B$103</f>
        <v/>
      </c>
      <c r="C2432" t="n">
        <v>15</v>
      </c>
      <c r="D2432">
        <f>'4 Demanda por hora'!R103</f>
        <v/>
      </c>
    </row>
    <row r="2433">
      <c r="A2433">
        <f>'4 Demanda por hora'!$A$103</f>
        <v/>
      </c>
      <c r="B2433">
        <f>'4 Demanda por hora'!$B$103</f>
        <v/>
      </c>
      <c r="C2433" t="n">
        <v>16</v>
      </c>
      <c r="D2433">
        <f>'4 Demanda por hora'!S103</f>
        <v/>
      </c>
    </row>
    <row r="2434">
      <c r="A2434">
        <f>'4 Demanda por hora'!$A$103</f>
        <v/>
      </c>
      <c r="B2434">
        <f>'4 Demanda por hora'!$B$103</f>
        <v/>
      </c>
      <c r="C2434" t="n">
        <v>17</v>
      </c>
      <c r="D2434">
        <f>'4 Demanda por hora'!T103</f>
        <v/>
      </c>
    </row>
    <row r="2435">
      <c r="A2435">
        <f>'4 Demanda por hora'!$A$103</f>
        <v/>
      </c>
      <c r="B2435">
        <f>'4 Demanda por hora'!$B$103</f>
        <v/>
      </c>
      <c r="C2435" t="n">
        <v>18</v>
      </c>
      <c r="D2435">
        <f>'4 Demanda por hora'!U103</f>
        <v/>
      </c>
    </row>
    <row r="2436">
      <c r="A2436">
        <f>'4 Demanda por hora'!$A$103</f>
        <v/>
      </c>
      <c r="B2436">
        <f>'4 Demanda por hora'!$B$103</f>
        <v/>
      </c>
      <c r="C2436" t="n">
        <v>19</v>
      </c>
      <c r="D2436">
        <f>'4 Demanda por hora'!V103</f>
        <v/>
      </c>
    </row>
    <row r="2437">
      <c r="A2437">
        <f>'4 Demanda por hora'!$A$103</f>
        <v/>
      </c>
      <c r="B2437">
        <f>'4 Demanda por hora'!$B$103</f>
        <v/>
      </c>
      <c r="C2437" t="n">
        <v>20</v>
      </c>
      <c r="D2437">
        <f>'4 Demanda por hora'!W103</f>
        <v/>
      </c>
    </row>
    <row r="2438">
      <c r="A2438">
        <f>'4 Demanda por hora'!$A$103</f>
        <v/>
      </c>
      <c r="B2438">
        <f>'4 Demanda por hora'!$B$103</f>
        <v/>
      </c>
      <c r="C2438" t="n">
        <v>21</v>
      </c>
      <c r="D2438">
        <f>'4 Demanda por hora'!X103</f>
        <v/>
      </c>
    </row>
    <row r="2439">
      <c r="A2439">
        <f>'4 Demanda por hora'!$A$103</f>
        <v/>
      </c>
      <c r="B2439">
        <f>'4 Demanda por hora'!$B$103</f>
        <v/>
      </c>
      <c r="C2439" t="n">
        <v>22</v>
      </c>
      <c r="D2439">
        <f>'4 Demanda por hora'!Y103</f>
        <v/>
      </c>
    </row>
    <row r="2440">
      <c r="A2440">
        <f>'4 Demanda por hora'!$A$103</f>
        <v/>
      </c>
      <c r="B2440">
        <f>'4 Demanda por hora'!$B$103</f>
        <v/>
      </c>
      <c r="C2440" t="n">
        <v>23</v>
      </c>
      <c r="D2440">
        <f>'4 Demanda por hora'!Z103</f>
        <v/>
      </c>
    </row>
    <row r="2441">
      <c r="A2441">
        <f>'4 Demanda por hora'!$A$104</f>
        <v/>
      </c>
      <c r="B2441">
        <f>'4 Demanda por hora'!$B$104</f>
        <v/>
      </c>
      <c r="C2441" t="n">
        <v>0</v>
      </c>
      <c r="D2441">
        <f>'4 Demanda por hora'!C104</f>
        <v/>
      </c>
    </row>
    <row r="2442">
      <c r="A2442">
        <f>'4 Demanda por hora'!$A$104</f>
        <v/>
      </c>
      <c r="B2442">
        <f>'4 Demanda por hora'!$B$104</f>
        <v/>
      </c>
      <c r="C2442" t="n">
        <v>1</v>
      </c>
      <c r="D2442">
        <f>'4 Demanda por hora'!D104</f>
        <v/>
      </c>
    </row>
    <row r="2443">
      <c r="A2443">
        <f>'4 Demanda por hora'!$A$104</f>
        <v/>
      </c>
      <c r="B2443">
        <f>'4 Demanda por hora'!$B$104</f>
        <v/>
      </c>
      <c r="C2443" t="n">
        <v>2</v>
      </c>
      <c r="D2443">
        <f>'4 Demanda por hora'!E104</f>
        <v/>
      </c>
    </row>
    <row r="2444">
      <c r="A2444">
        <f>'4 Demanda por hora'!$A$104</f>
        <v/>
      </c>
      <c r="B2444">
        <f>'4 Demanda por hora'!$B$104</f>
        <v/>
      </c>
      <c r="C2444" t="n">
        <v>3</v>
      </c>
      <c r="D2444">
        <f>'4 Demanda por hora'!F104</f>
        <v/>
      </c>
    </row>
    <row r="2445">
      <c r="A2445">
        <f>'4 Demanda por hora'!$A$104</f>
        <v/>
      </c>
      <c r="B2445">
        <f>'4 Demanda por hora'!$B$104</f>
        <v/>
      </c>
      <c r="C2445" t="n">
        <v>4</v>
      </c>
      <c r="D2445">
        <f>'4 Demanda por hora'!G104</f>
        <v/>
      </c>
    </row>
    <row r="2446">
      <c r="A2446">
        <f>'4 Demanda por hora'!$A$104</f>
        <v/>
      </c>
      <c r="B2446">
        <f>'4 Demanda por hora'!$B$104</f>
        <v/>
      </c>
      <c r="C2446" t="n">
        <v>5</v>
      </c>
      <c r="D2446">
        <f>'4 Demanda por hora'!H104</f>
        <v/>
      </c>
    </row>
    <row r="2447">
      <c r="A2447">
        <f>'4 Demanda por hora'!$A$104</f>
        <v/>
      </c>
      <c r="B2447">
        <f>'4 Demanda por hora'!$B$104</f>
        <v/>
      </c>
      <c r="C2447" t="n">
        <v>6</v>
      </c>
      <c r="D2447">
        <f>'4 Demanda por hora'!I104</f>
        <v/>
      </c>
    </row>
    <row r="2448">
      <c r="A2448">
        <f>'4 Demanda por hora'!$A$104</f>
        <v/>
      </c>
      <c r="B2448">
        <f>'4 Demanda por hora'!$B$104</f>
        <v/>
      </c>
      <c r="C2448" t="n">
        <v>7</v>
      </c>
      <c r="D2448">
        <f>'4 Demanda por hora'!J104</f>
        <v/>
      </c>
    </row>
    <row r="2449">
      <c r="A2449">
        <f>'4 Demanda por hora'!$A$104</f>
        <v/>
      </c>
      <c r="B2449">
        <f>'4 Demanda por hora'!$B$104</f>
        <v/>
      </c>
      <c r="C2449" t="n">
        <v>8</v>
      </c>
      <c r="D2449">
        <f>'4 Demanda por hora'!K104</f>
        <v/>
      </c>
    </row>
    <row r="2450">
      <c r="A2450">
        <f>'4 Demanda por hora'!$A$104</f>
        <v/>
      </c>
      <c r="B2450">
        <f>'4 Demanda por hora'!$B$104</f>
        <v/>
      </c>
      <c r="C2450" t="n">
        <v>9</v>
      </c>
      <c r="D2450">
        <f>'4 Demanda por hora'!L104</f>
        <v/>
      </c>
    </row>
    <row r="2451">
      <c r="A2451">
        <f>'4 Demanda por hora'!$A$104</f>
        <v/>
      </c>
      <c r="B2451">
        <f>'4 Demanda por hora'!$B$104</f>
        <v/>
      </c>
      <c r="C2451" t="n">
        <v>10</v>
      </c>
      <c r="D2451">
        <f>'4 Demanda por hora'!M104</f>
        <v/>
      </c>
    </row>
    <row r="2452">
      <c r="A2452">
        <f>'4 Demanda por hora'!$A$104</f>
        <v/>
      </c>
      <c r="B2452">
        <f>'4 Demanda por hora'!$B$104</f>
        <v/>
      </c>
      <c r="C2452" t="n">
        <v>11</v>
      </c>
      <c r="D2452">
        <f>'4 Demanda por hora'!N104</f>
        <v/>
      </c>
    </row>
    <row r="2453">
      <c r="A2453">
        <f>'4 Demanda por hora'!$A$104</f>
        <v/>
      </c>
      <c r="B2453">
        <f>'4 Demanda por hora'!$B$104</f>
        <v/>
      </c>
      <c r="C2453" t="n">
        <v>12</v>
      </c>
      <c r="D2453">
        <f>'4 Demanda por hora'!O104</f>
        <v/>
      </c>
    </row>
    <row r="2454">
      <c r="A2454">
        <f>'4 Demanda por hora'!$A$104</f>
        <v/>
      </c>
      <c r="B2454">
        <f>'4 Demanda por hora'!$B$104</f>
        <v/>
      </c>
      <c r="C2454" t="n">
        <v>13</v>
      </c>
      <c r="D2454">
        <f>'4 Demanda por hora'!P104</f>
        <v/>
      </c>
    </row>
    <row r="2455">
      <c r="A2455">
        <f>'4 Demanda por hora'!$A$104</f>
        <v/>
      </c>
      <c r="B2455">
        <f>'4 Demanda por hora'!$B$104</f>
        <v/>
      </c>
      <c r="C2455" t="n">
        <v>14</v>
      </c>
      <c r="D2455">
        <f>'4 Demanda por hora'!Q104</f>
        <v/>
      </c>
    </row>
    <row r="2456">
      <c r="A2456">
        <f>'4 Demanda por hora'!$A$104</f>
        <v/>
      </c>
      <c r="B2456">
        <f>'4 Demanda por hora'!$B$104</f>
        <v/>
      </c>
      <c r="C2456" t="n">
        <v>15</v>
      </c>
      <c r="D2456">
        <f>'4 Demanda por hora'!R104</f>
        <v/>
      </c>
    </row>
    <row r="2457">
      <c r="A2457">
        <f>'4 Demanda por hora'!$A$104</f>
        <v/>
      </c>
      <c r="B2457">
        <f>'4 Demanda por hora'!$B$104</f>
        <v/>
      </c>
      <c r="C2457" t="n">
        <v>16</v>
      </c>
      <c r="D2457">
        <f>'4 Demanda por hora'!S104</f>
        <v/>
      </c>
    </row>
    <row r="2458">
      <c r="A2458">
        <f>'4 Demanda por hora'!$A$104</f>
        <v/>
      </c>
      <c r="B2458">
        <f>'4 Demanda por hora'!$B$104</f>
        <v/>
      </c>
      <c r="C2458" t="n">
        <v>17</v>
      </c>
      <c r="D2458">
        <f>'4 Demanda por hora'!T104</f>
        <v/>
      </c>
    </row>
    <row r="2459">
      <c r="A2459">
        <f>'4 Demanda por hora'!$A$104</f>
        <v/>
      </c>
      <c r="B2459">
        <f>'4 Demanda por hora'!$B$104</f>
        <v/>
      </c>
      <c r="C2459" t="n">
        <v>18</v>
      </c>
      <c r="D2459">
        <f>'4 Demanda por hora'!U104</f>
        <v/>
      </c>
    </row>
    <row r="2460">
      <c r="A2460">
        <f>'4 Demanda por hora'!$A$104</f>
        <v/>
      </c>
      <c r="B2460">
        <f>'4 Demanda por hora'!$B$104</f>
        <v/>
      </c>
      <c r="C2460" t="n">
        <v>19</v>
      </c>
      <c r="D2460">
        <f>'4 Demanda por hora'!V104</f>
        <v/>
      </c>
    </row>
    <row r="2461">
      <c r="A2461">
        <f>'4 Demanda por hora'!$A$104</f>
        <v/>
      </c>
      <c r="B2461">
        <f>'4 Demanda por hora'!$B$104</f>
        <v/>
      </c>
      <c r="C2461" t="n">
        <v>20</v>
      </c>
      <c r="D2461">
        <f>'4 Demanda por hora'!W104</f>
        <v/>
      </c>
    </row>
    <row r="2462">
      <c r="A2462">
        <f>'4 Demanda por hora'!$A$104</f>
        <v/>
      </c>
      <c r="B2462">
        <f>'4 Demanda por hora'!$B$104</f>
        <v/>
      </c>
      <c r="C2462" t="n">
        <v>21</v>
      </c>
      <c r="D2462">
        <f>'4 Demanda por hora'!X104</f>
        <v/>
      </c>
    </row>
    <row r="2463">
      <c r="A2463">
        <f>'4 Demanda por hora'!$A$104</f>
        <v/>
      </c>
      <c r="B2463">
        <f>'4 Demanda por hora'!$B$104</f>
        <v/>
      </c>
      <c r="C2463" t="n">
        <v>22</v>
      </c>
      <c r="D2463">
        <f>'4 Demanda por hora'!Y104</f>
        <v/>
      </c>
    </row>
    <row r="2464">
      <c r="A2464">
        <f>'4 Demanda por hora'!$A$104</f>
        <v/>
      </c>
      <c r="B2464">
        <f>'4 Demanda por hora'!$B$104</f>
        <v/>
      </c>
      <c r="C2464" t="n">
        <v>23</v>
      </c>
      <c r="D2464">
        <f>'4 Demanda por hora'!Z104</f>
        <v/>
      </c>
    </row>
    <row r="2465">
      <c r="A2465">
        <f>'4 Demanda por hora'!$A$105</f>
        <v/>
      </c>
      <c r="B2465">
        <f>'4 Demanda por hora'!$B$105</f>
        <v/>
      </c>
      <c r="C2465" t="n">
        <v>0</v>
      </c>
      <c r="D2465">
        <f>'4 Demanda por hora'!C105</f>
        <v/>
      </c>
    </row>
    <row r="2466">
      <c r="A2466">
        <f>'4 Demanda por hora'!$A$105</f>
        <v/>
      </c>
      <c r="B2466">
        <f>'4 Demanda por hora'!$B$105</f>
        <v/>
      </c>
      <c r="C2466" t="n">
        <v>1</v>
      </c>
      <c r="D2466">
        <f>'4 Demanda por hora'!D105</f>
        <v/>
      </c>
    </row>
    <row r="2467">
      <c r="A2467">
        <f>'4 Demanda por hora'!$A$105</f>
        <v/>
      </c>
      <c r="B2467">
        <f>'4 Demanda por hora'!$B$105</f>
        <v/>
      </c>
      <c r="C2467" t="n">
        <v>2</v>
      </c>
      <c r="D2467">
        <f>'4 Demanda por hora'!E105</f>
        <v/>
      </c>
    </row>
    <row r="2468">
      <c r="A2468">
        <f>'4 Demanda por hora'!$A$105</f>
        <v/>
      </c>
      <c r="B2468">
        <f>'4 Demanda por hora'!$B$105</f>
        <v/>
      </c>
      <c r="C2468" t="n">
        <v>3</v>
      </c>
      <c r="D2468">
        <f>'4 Demanda por hora'!F105</f>
        <v/>
      </c>
    </row>
    <row r="2469">
      <c r="A2469">
        <f>'4 Demanda por hora'!$A$105</f>
        <v/>
      </c>
      <c r="B2469">
        <f>'4 Demanda por hora'!$B$105</f>
        <v/>
      </c>
      <c r="C2469" t="n">
        <v>4</v>
      </c>
      <c r="D2469">
        <f>'4 Demanda por hora'!G105</f>
        <v/>
      </c>
    </row>
    <row r="2470">
      <c r="A2470">
        <f>'4 Demanda por hora'!$A$105</f>
        <v/>
      </c>
      <c r="B2470">
        <f>'4 Demanda por hora'!$B$105</f>
        <v/>
      </c>
      <c r="C2470" t="n">
        <v>5</v>
      </c>
      <c r="D2470">
        <f>'4 Demanda por hora'!H105</f>
        <v/>
      </c>
    </row>
    <row r="2471">
      <c r="A2471">
        <f>'4 Demanda por hora'!$A$105</f>
        <v/>
      </c>
      <c r="B2471">
        <f>'4 Demanda por hora'!$B$105</f>
        <v/>
      </c>
      <c r="C2471" t="n">
        <v>6</v>
      </c>
      <c r="D2471">
        <f>'4 Demanda por hora'!I105</f>
        <v/>
      </c>
    </row>
    <row r="2472">
      <c r="A2472">
        <f>'4 Demanda por hora'!$A$105</f>
        <v/>
      </c>
      <c r="B2472">
        <f>'4 Demanda por hora'!$B$105</f>
        <v/>
      </c>
      <c r="C2472" t="n">
        <v>7</v>
      </c>
      <c r="D2472">
        <f>'4 Demanda por hora'!J105</f>
        <v/>
      </c>
    </row>
    <row r="2473">
      <c r="A2473">
        <f>'4 Demanda por hora'!$A$105</f>
        <v/>
      </c>
      <c r="B2473">
        <f>'4 Demanda por hora'!$B$105</f>
        <v/>
      </c>
      <c r="C2473" t="n">
        <v>8</v>
      </c>
      <c r="D2473">
        <f>'4 Demanda por hora'!K105</f>
        <v/>
      </c>
    </row>
    <row r="2474">
      <c r="A2474">
        <f>'4 Demanda por hora'!$A$105</f>
        <v/>
      </c>
      <c r="B2474">
        <f>'4 Demanda por hora'!$B$105</f>
        <v/>
      </c>
      <c r="C2474" t="n">
        <v>9</v>
      </c>
      <c r="D2474">
        <f>'4 Demanda por hora'!L105</f>
        <v/>
      </c>
    </row>
    <row r="2475">
      <c r="A2475">
        <f>'4 Demanda por hora'!$A$105</f>
        <v/>
      </c>
      <c r="B2475">
        <f>'4 Demanda por hora'!$B$105</f>
        <v/>
      </c>
      <c r="C2475" t="n">
        <v>10</v>
      </c>
      <c r="D2475">
        <f>'4 Demanda por hora'!M105</f>
        <v/>
      </c>
    </row>
    <row r="2476">
      <c r="A2476">
        <f>'4 Demanda por hora'!$A$105</f>
        <v/>
      </c>
      <c r="B2476">
        <f>'4 Demanda por hora'!$B$105</f>
        <v/>
      </c>
      <c r="C2476" t="n">
        <v>11</v>
      </c>
      <c r="D2476">
        <f>'4 Demanda por hora'!N105</f>
        <v/>
      </c>
    </row>
    <row r="2477">
      <c r="A2477">
        <f>'4 Demanda por hora'!$A$105</f>
        <v/>
      </c>
      <c r="B2477">
        <f>'4 Demanda por hora'!$B$105</f>
        <v/>
      </c>
      <c r="C2477" t="n">
        <v>12</v>
      </c>
      <c r="D2477">
        <f>'4 Demanda por hora'!O105</f>
        <v/>
      </c>
    </row>
    <row r="2478">
      <c r="A2478">
        <f>'4 Demanda por hora'!$A$105</f>
        <v/>
      </c>
      <c r="B2478">
        <f>'4 Demanda por hora'!$B$105</f>
        <v/>
      </c>
      <c r="C2478" t="n">
        <v>13</v>
      </c>
      <c r="D2478">
        <f>'4 Demanda por hora'!P105</f>
        <v/>
      </c>
    </row>
    <row r="2479">
      <c r="A2479">
        <f>'4 Demanda por hora'!$A$105</f>
        <v/>
      </c>
      <c r="B2479">
        <f>'4 Demanda por hora'!$B$105</f>
        <v/>
      </c>
      <c r="C2479" t="n">
        <v>14</v>
      </c>
      <c r="D2479">
        <f>'4 Demanda por hora'!Q105</f>
        <v/>
      </c>
    </row>
    <row r="2480">
      <c r="A2480">
        <f>'4 Demanda por hora'!$A$105</f>
        <v/>
      </c>
      <c r="B2480">
        <f>'4 Demanda por hora'!$B$105</f>
        <v/>
      </c>
      <c r="C2480" t="n">
        <v>15</v>
      </c>
      <c r="D2480">
        <f>'4 Demanda por hora'!R105</f>
        <v/>
      </c>
    </row>
    <row r="2481">
      <c r="A2481">
        <f>'4 Demanda por hora'!$A$105</f>
        <v/>
      </c>
      <c r="B2481">
        <f>'4 Demanda por hora'!$B$105</f>
        <v/>
      </c>
      <c r="C2481" t="n">
        <v>16</v>
      </c>
      <c r="D2481">
        <f>'4 Demanda por hora'!S105</f>
        <v/>
      </c>
    </row>
    <row r="2482">
      <c r="A2482">
        <f>'4 Demanda por hora'!$A$105</f>
        <v/>
      </c>
      <c r="B2482">
        <f>'4 Demanda por hora'!$B$105</f>
        <v/>
      </c>
      <c r="C2482" t="n">
        <v>17</v>
      </c>
      <c r="D2482">
        <f>'4 Demanda por hora'!T105</f>
        <v/>
      </c>
    </row>
    <row r="2483">
      <c r="A2483">
        <f>'4 Demanda por hora'!$A$105</f>
        <v/>
      </c>
      <c r="B2483">
        <f>'4 Demanda por hora'!$B$105</f>
        <v/>
      </c>
      <c r="C2483" t="n">
        <v>18</v>
      </c>
      <c r="D2483">
        <f>'4 Demanda por hora'!U105</f>
        <v/>
      </c>
    </row>
    <row r="2484">
      <c r="A2484">
        <f>'4 Demanda por hora'!$A$105</f>
        <v/>
      </c>
      <c r="B2484">
        <f>'4 Demanda por hora'!$B$105</f>
        <v/>
      </c>
      <c r="C2484" t="n">
        <v>19</v>
      </c>
      <c r="D2484">
        <f>'4 Demanda por hora'!V105</f>
        <v/>
      </c>
    </row>
    <row r="2485">
      <c r="A2485">
        <f>'4 Demanda por hora'!$A$105</f>
        <v/>
      </c>
      <c r="B2485">
        <f>'4 Demanda por hora'!$B$105</f>
        <v/>
      </c>
      <c r="C2485" t="n">
        <v>20</v>
      </c>
      <c r="D2485">
        <f>'4 Demanda por hora'!W105</f>
        <v/>
      </c>
    </row>
    <row r="2486">
      <c r="A2486">
        <f>'4 Demanda por hora'!$A$105</f>
        <v/>
      </c>
      <c r="B2486">
        <f>'4 Demanda por hora'!$B$105</f>
        <v/>
      </c>
      <c r="C2486" t="n">
        <v>21</v>
      </c>
      <c r="D2486">
        <f>'4 Demanda por hora'!X105</f>
        <v/>
      </c>
    </row>
    <row r="2487">
      <c r="A2487">
        <f>'4 Demanda por hora'!$A$105</f>
        <v/>
      </c>
      <c r="B2487">
        <f>'4 Demanda por hora'!$B$105</f>
        <v/>
      </c>
      <c r="C2487" t="n">
        <v>22</v>
      </c>
      <c r="D2487">
        <f>'4 Demanda por hora'!Y105</f>
        <v/>
      </c>
    </row>
    <row r="2488">
      <c r="A2488">
        <f>'4 Demanda por hora'!$A$105</f>
        <v/>
      </c>
      <c r="B2488">
        <f>'4 Demanda por hora'!$B$105</f>
        <v/>
      </c>
      <c r="C2488" t="n">
        <v>23</v>
      </c>
      <c r="D2488">
        <f>'4 Demanda por hora'!Z105</f>
        <v/>
      </c>
    </row>
    <row r="2489">
      <c r="A2489">
        <f>'4 Demanda por hora'!$A$106</f>
        <v/>
      </c>
      <c r="B2489">
        <f>'4 Demanda por hora'!$B$106</f>
        <v/>
      </c>
      <c r="C2489" t="n">
        <v>0</v>
      </c>
      <c r="D2489">
        <f>'4 Demanda por hora'!C106</f>
        <v/>
      </c>
    </row>
    <row r="2490">
      <c r="A2490">
        <f>'4 Demanda por hora'!$A$106</f>
        <v/>
      </c>
      <c r="B2490">
        <f>'4 Demanda por hora'!$B$106</f>
        <v/>
      </c>
      <c r="C2490" t="n">
        <v>1</v>
      </c>
      <c r="D2490">
        <f>'4 Demanda por hora'!D106</f>
        <v/>
      </c>
    </row>
    <row r="2491">
      <c r="A2491">
        <f>'4 Demanda por hora'!$A$106</f>
        <v/>
      </c>
      <c r="B2491">
        <f>'4 Demanda por hora'!$B$106</f>
        <v/>
      </c>
      <c r="C2491" t="n">
        <v>2</v>
      </c>
      <c r="D2491">
        <f>'4 Demanda por hora'!E106</f>
        <v/>
      </c>
    </row>
    <row r="2492">
      <c r="A2492">
        <f>'4 Demanda por hora'!$A$106</f>
        <v/>
      </c>
      <c r="B2492">
        <f>'4 Demanda por hora'!$B$106</f>
        <v/>
      </c>
      <c r="C2492" t="n">
        <v>3</v>
      </c>
      <c r="D2492">
        <f>'4 Demanda por hora'!F106</f>
        <v/>
      </c>
    </row>
    <row r="2493">
      <c r="A2493">
        <f>'4 Demanda por hora'!$A$106</f>
        <v/>
      </c>
      <c r="B2493">
        <f>'4 Demanda por hora'!$B$106</f>
        <v/>
      </c>
      <c r="C2493" t="n">
        <v>4</v>
      </c>
      <c r="D2493">
        <f>'4 Demanda por hora'!G106</f>
        <v/>
      </c>
    </row>
    <row r="2494">
      <c r="A2494">
        <f>'4 Demanda por hora'!$A$106</f>
        <v/>
      </c>
      <c r="B2494">
        <f>'4 Demanda por hora'!$B$106</f>
        <v/>
      </c>
      <c r="C2494" t="n">
        <v>5</v>
      </c>
      <c r="D2494">
        <f>'4 Demanda por hora'!H106</f>
        <v/>
      </c>
    </row>
    <row r="2495">
      <c r="A2495">
        <f>'4 Demanda por hora'!$A$106</f>
        <v/>
      </c>
      <c r="B2495">
        <f>'4 Demanda por hora'!$B$106</f>
        <v/>
      </c>
      <c r="C2495" t="n">
        <v>6</v>
      </c>
      <c r="D2495">
        <f>'4 Demanda por hora'!I106</f>
        <v/>
      </c>
    </row>
    <row r="2496">
      <c r="A2496">
        <f>'4 Demanda por hora'!$A$106</f>
        <v/>
      </c>
      <c r="B2496">
        <f>'4 Demanda por hora'!$B$106</f>
        <v/>
      </c>
      <c r="C2496" t="n">
        <v>7</v>
      </c>
      <c r="D2496">
        <f>'4 Demanda por hora'!J106</f>
        <v/>
      </c>
    </row>
    <row r="2497">
      <c r="A2497">
        <f>'4 Demanda por hora'!$A$106</f>
        <v/>
      </c>
      <c r="B2497">
        <f>'4 Demanda por hora'!$B$106</f>
        <v/>
      </c>
      <c r="C2497" t="n">
        <v>8</v>
      </c>
      <c r="D2497">
        <f>'4 Demanda por hora'!K106</f>
        <v/>
      </c>
    </row>
    <row r="2498">
      <c r="A2498">
        <f>'4 Demanda por hora'!$A$106</f>
        <v/>
      </c>
      <c r="B2498">
        <f>'4 Demanda por hora'!$B$106</f>
        <v/>
      </c>
      <c r="C2498" t="n">
        <v>9</v>
      </c>
      <c r="D2498">
        <f>'4 Demanda por hora'!L106</f>
        <v/>
      </c>
    </row>
    <row r="2499">
      <c r="A2499">
        <f>'4 Demanda por hora'!$A$106</f>
        <v/>
      </c>
      <c r="B2499">
        <f>'4 Demanda por hora'!$B$106</f>
        <v/>
      </c>
      <c r="C2499" t="n">
        <v>10</v>
      </c>
      <c r="D2499">
        <f>'4 Demanda por hora'!M106</f>
        <v/>
      </c>
    </row>
    <row r="2500">
      <c r="A2500">
        <f>'4 Demanda por hora'!$A$106</f>
        <v/>
      </c>
      <c r="B2500">
        <f>'4 Demanda por hora'!$B$106</f>
        <v/>
      </c>
      <c r="C2500" t="n">
        <v>11</v>
      </c>
      <c r="D2500">
        <f>'4 Demanda por hora'!N106</f>
        <v/>
      </c>
    </row>
    <row r="2501">
      <c r="A2501">
        <f>'4 Demanda por hora'!$A$106</f>
        <v/>
      </c>
      <c r="B2501">
        <f>'4 Demanda por hora'!$B$106</f>
        <v/>
      </c>
      <c r="C2501" t="n">
        <v>12</v>
      </c>
      <c r="D2501">
        <f>'4 Demanda por hora'!O106</f>
        <v/>
      </c>
    </row>
    <row r="2502">
      <c r="A2502">
        <f>'4 Demanda por hora'!$A$106</f>
        <v/>
      </c>
      <c r="B2502">
        <f>'4 Demanda por hora'!$B$106</f>
        <v/>
      </c>
      <c r="C2502" t="n">
        <v>13</v>
      </c>
      <c r="D2502">
        <f>'4 Demanda por hora'!P106</f>
        <v/>
      </c>
    </row>
    <row r="2503">
      <c r="A2503">
        <f>'4 Demanda por hora'!$A$106</f>
        <v/>
      </c>
      <c r="B2503">
        <f>'4 Demanda por hora'!$B$106</f>
        <v/>
      </c>
      <c r="C2503" t="n">
        <v>14</v>
      </c>
      <c r="D2503">
        <f>'4 Demanda por hora'!Q106</f>
        <v/>
      </c>
    </row>
    <row r="2504">
      <c r="A2504">
        <f>'4 Demanda por hora'!$A$106</f>
        <v/>
      </c>
      <c r="B2504">
        <f>'4 Demanda por hora'!$B$106</f>
        <v/>
      </c>
      <c r="C2504" t="n">
        <v>15</v>
      </c>
      <c r="D2504">
        <f>'4 Demanda por hora'!R106</f>
        <v/>
      </c>
    </row>
    <row r="2505">
      <c r="A2505">
        <f>'4 Demanda por hora'!$A$106</f>
        <v/>
      </c>
      <c r="B2505">
        <f>'4 Demanda por hora'!$B$106</f>
        <v/>
      </c>
      <c r="C2505" t="n">
        <v>16</v>
      </c>
      <c r="D2505">
        <f>'4 Demanda por hora'!S106</f>
        <v/>
      </c>
    </row>
    <row r="2506">
      <c r="A2506">
        <f>'4 Demanda por hora'!$A$106</f>
        <v/>
      </c>
      <c r="B2506">
        <f>'4 Demanda por hora'!$B$106</f>
        <v/>
      </c>
      <c r="C2506" t="n">
        <v>17</v>
      </c>
      <c r="D2506">
        <f>'4 Demanda por hora'!T106</f>
        <v/>
      </c>
    </row>
    <row r="2507">
      <c r="A2507">
        <f>'4 Demanda por hora'!$A$106</f>
        <v/>
      </c>
      <c r="B2507">
        <f>'4 Demanda por hora'!$B$106</f>
        <v/>
      </c>
      <c r="C2507" t="n">
        <v>18</v>
      </c>
      <c r="D2507">
        <f>'4 Demanda por hora'!U106</f>
        <v/>
      </c>
    </row>
    <row r="2508">
      <c r="A2508">
        <f>'4 Demanda por hora'!$A$106</f>
        <v/>
      </c>
      <c r="B2508">
        <f>'4 Demanda por hora'!$B$106</f>
        <v/>
      </c>
      <c r="C2508" t="n">
        <v>19</v>
      </c>
      <c r="D2508">
        <f>'4 Demanda por hora'!V106</f>
        <v/>
      </c>
    </row>
    <row r="2509">
      <c r="A2509">
        <f>'4 Demanda por hora'!$A$106</f>
        <v/>
      </c>
      <c r="B2509">
        <f>'4 Demanda por hora'!$B$106</f>
        <v/>
      </c>
      <c r="C2509" t="n">
        <v>20</v>
      </c>
      <c r="D2509">
        <f>'4 Demanda por hora'!W106</f>
        <v/>
      </c>
    </row>
    <row r="2510">
      <c r="A2510">
        <f>'4 Demanda por hora'!$A$106</f>
        <v/>
      </c>
      <c r="B2510">
        <f>'4 Demanda por hora'!$B$106</f>
        <v/>
      </c>
      <c r="C2510" t="n">
        <v>21</v>
      </c>
      <c r="D2510">
        <f>'4 Demanda por hora'!X106</f>
        <v/>
      </c>
    </row>
    <row r="2511">
      <c r="A2511">
        <f>'4 Demanda por hora'!$A$106</f>
        <v/>
      </c>
      <c r="B2511">
        <f>'4 Demanda por hora'!$B$106</f>
        <v/>
      </c>
      <c r="C2511" t="n">
        <v>22</v>
      </c>
      <c r="D2511">
        <f>'4 Demanda por hora'!Y106</f>
        <v/>
      </c>
    </row>
    <row r="2512">
      <c r="A2512">
        <f>'4 Demanda por hora'!$A$106</f>
        <v/>
      </c>
      <c r="B2512">
        <f>'4 Demanda por hora'!$B$106</f>
        <v/>
      </c>
      <c r="C2512" t="n">
        <v>23</v>
      </c>
      <c r="D2512">
        <f>'4 Demanda por hora'!Z106</f>
        <v/>
      </c>
    </row>
    <row r="2513">
      <c r="A2513">
        <f>'4 Demanda por hora'!$A$107</f>
        <v/>
      </c>
      <c r="B2513">
        <f>'4 Demanda por hora'!$B$107</f>
        <v/>
      </c>
      <c r="C2513" t="n">
        <v>0</v>
      </c>
      <c r="D2513">
        <f>'4 Demanda por hora'!C107</f>
        <v/>
      </c>
    </row>
    <row r="2514">
      <c r="A2514">
        <f>'4 Demanda por hora'!$A$107</f>
        <v/>
      </c>
      <c r="B2514">
        <f>'4 Demanda por hora'!$B$107</f>
        <v/>
      </c>
      <c r="C2514" t="n">
        <v>1</v>
      </c>
      <c r="D2514">
        <f>'4 Demanda por hora'!D107</f>
        <v/>
      </c>
    </row>
    <row r="2515">
      <c r="A2515">
        <f>'4 Demanda por hora'!$A$107</f>
        <v/>
      </c>
      <c r="B2515">
        <f>'4 Demanda por hora'!$B$107</f>
        <v/>
      </c>
      <c r="C2515" t="n">
        <v>2</v>
      </c>
      <c r="D2515">
        <f>'4 Demanda por hora'!E107</f>
        <v/>
      </c>
    </row>
    <row r="2516">
      <c r="A2516">
        <f>'4 Demanda por hora'!$A$107</f>
        <v/>
      </c>
      <c r="B2516">
        <f>'4 Demanda por hora'!$B$107</f>
        <v/>
      </c>
      <c r="C2516" t="n">
        <v>3</v>
      </c>
      <c r="D2516">
        <f>'4 Demanda por hora'!F107</f>
        <v/>
      </c>
    </row>
    <row r="2517">
      <c r="A2517">
        <f>'4 Demanda por hora'!$A$107</f>
        <v/>
      </c>
      <c r="B2517">
        <f>'4 Demanda por hora'!$B$107</f>
        <v/>
      </c>
      <c r="C2517" t="n">
        <v>4</v>
      </c>
      <c r="D2517">
        <f>'4 Demanda por hora'!G107</f>
        <v/>
      </c>
    </row>
    <row r="2518">
      <c r="A2518">
        <f>'4 Demanda por hora'!$A$107</f>
        <v/>
      </c>
      <c r="B2518">
        <f>'4 Demanda por hora'!$B$107</f>
        <v/>
      </c>
      <c r="C2518" t="n">
        <v>5</v>
      </c>
      <c r="D2518">
        <f>'4 Demanda por hora'!H107</f>
        <v/>
      </c>
    </row>
    <row r="2519">
      <c r="A2519">
        <f>'4 Demanda por hora'!$A$107</f>
        <v/>
      </c>
      <c r="B2519">
        <f>'4 Demanda por hora'!$B$107</f>
        <v/>
      </c>
      <c r="C2519" t="n">
        <v>6</v>
      </c>
      <c r="D2519">
        <f>'4 Demanda por hora'!I107</f>
        <v/>
      </c>
    </row>
    <row r="2520">
      <c r="A2520">
        <f>'4 Demanda por hora'!$A$107</f>
        <v/>
      </c>
      <c r="B2520">
        <f>'4 Demanda por hora'!$B$107</f>
        <v/>
      </c>
      <c r="C2520" t="n">
        <v>7</v>
      </c>
      <c r="D2520">
        <f>'4 Demanda por hora'!J107</f>
        <v/>
      </c>
    </row>
    <row r="2521">
      <c r="A2521">
        <f>'4 Demanda por hora'!$A$107</f>
        <v/>
      </c>
      <c r="B2521">
        <f>'4 Demanda por hora'!$B$107</f>
        <v/>
      </c>
      <c r="C2521" t="n">
        <v>8</v>
      </c>
      <c r="D2521">
        <f>'4 Demanda por hora'!K107</f>
        <v/>
      </c>
    </row>
    <row r="2522">
      <c r="A2522">
        <f>'4 Demanda por hora'!$A$107</f>
        <v/>
      </c>
      <c r="B2522">
        <f>'4 Demanda por hora'!$B$107</f>
        <v/>
      </c>
      <c r="C2522" t="n">
        <v>9</v>
      </c>
      <c r="D2522">
        <f>'4 Demanda por hora'!L107</f>
        <v/>
      </c>
    </row>
    <row r="2523">
      <c r="A2523">
        <f>'4 Demanda por hora'!$A$107</f>
        <v/>
      </c>
      <c r="B2523">
        <f>'4 Demanda por hora'!$B$107</f>
        <v/>
      </c>
      <c r="C2523" t="n">
        <v>10</v>
      </c>
      <c r="D2523">
        <f>'4 Demanda por hora'!M107</f>
        <v/>
      </c>
    </row>
    <row r="2524">
      <c r="A2524">
        <f>'4 Demanda por hora'!$A$107</f>
        <v/>
      </c>
      <c r="B2524">
        <f>'4 Demanda por hora'!$B$107</f>
        <v/>
      </c>
      <c r="C2524" t="n">
        <v>11</v>
      </c>
      <c r="D2524">
        <f>'4 Demanda por hora'!N107</f>
        <v/>
      </c>
    </row>
    <row r="2525">
      <c r="A2525">
        <f>'4 Demanda por hora'!$A$107</f>
        <v/>
      </c>
      <c r="B2525">
        <f>'4 Demanda por hora'!$B$107</f>
        <v/>
      </c>
      <c r="C2525" t="n">
        <v>12</v>
      </c>
      <c r="D2525">
        <f>'4 Demanda por hora'!O107</f>
        <v/>
      </c>
    </row>
    <row r="2526">
      <c r="A2526">
        <f>'4 Demanda por hora'!$A$107</f>
        <v/>
      </c>
      <c r="B2526">
        <f>'4 Demanda por hora'!$B$107</f>
        <v/>
      </c>
      <c r="C2526" t="n">
        <v>13</v>
      </c>
      <c r="D2526">
        <f>'4 Demanda por hora'!P107</f>
        <v/>
      </c>
    </row>
    <row r="2527">
      <c r="A2527">
        <f>'4 Demanda por hora'!$A$107</f>
        <v/>
      </c>
      <c r="B2527">
        <f>'4 Demanda por hora'!$B$107</f>
        <v/>
      </c>
      <c r="C2527" t="n">
        <v>14</v>
      </c>
      <c r="D2527">
        <f>'4 Demanda por hora'!Q107</f>
        <v/>
      </c>
    </row>
    <row r="2528">
      <c r="A2528">
        <f>'4 Demanda por hora'!$A$107</f>
        <v/>
      </c>
      <c r="B2528">
        <f>'4 Demanda por hora'!$B$107</f>
        <v/>
      </c>
      <c r="C2528" t="n">
        <v>15</v>
      </c>
      <c r="D2528">
        <f>'4 Demanda por hora'!R107</f>
        <v/>
      </c>
    </row>
    <row r="2529">
      <c r="A2529">
        <f>'4 Demanda por hora'!$A$107</f>
        <v/>
      </c>
      <c r="B2529">
        <f>'4 Demanda por hora'!$B$107</f>
        <v/>
      </c>
      <c r="C2529" t="n">
        <v>16</v>
      </c>
      <c r="D2529">
        <f>'4 Demanda por hora'!S107</f>
        <v/>
      </c>
    </row>
    <row r="2530">
      <c r="A2530">
        <f>'4 Demanda por hora'!$A$107</f>
        <v/>
      </c>
      <c r="B2530">
        <f>'4 Demanda por hora'!$B$107</f>
        <v/>
      </c>
      <c r="C2530" t="n">
        <v>17</v>
      </c>
      <c r="D2530">
        <f>'4 Demanda por hora'!T107</f>
        <v/>
      </c>
    </row>
    <row r="2531">
      <c r="A2531">
        <f>'4 Demanda por hora'!$A$107</f>
        <v/>
      </c>
      <c r="B2531">
        <f>'4 Demanda por hora'!$B$107</f>
        <v/>
      </c>
      <c r="C2531" t="n">
        <v>18</v>
      </c>
      <c r="D2531">
        <f>'4 Demanda por hora'!U107</f>
        <v/>
      </c>
    </row>
    <row r="2532">
      <c r="A2532">
        <f>'4 Demanda por hora'!$A$107</f>
        <v/>
      </c>
      <c r="B2532">
        <f>'4 Demanda por hora'!$B$107</f>
        <v/>
      </c>
      <c r="C2532" t="n">
        <v>19</v>
      </c>
      <c r="D2532">
        <f>'4 Demanda por hora'!V107</f>
        <v/>
      </c>
    </row>
    <row r="2533">
      <c r="A2533">
        <f>'4 Demanda por hora'!$A$107</f>
        <v/>
      </c>
      <c r="B2533">
        <f>'4 Demanda por hora'!$B$107</f>
        <v/>
      </c>
      <c r="C2533" t="n">
        <v>20</v>
      </c>
      <c r="D2533">
        <f>'4 Demanda por hora'!W107</f>
        <v/>
      </c>
    </row>
    <row r="2534">
      <c r="A2534">
        <f>'4 Demanda por hora'!$A$107</f>
        <v/>
      </c>
      <c r="B2534">
        <f>'4 Demanda por hora'!$B$107</f>
        <v/>
      </c>
      <c r="C2534" t="n">
        <v>21</v>
      </c>
      <c r="D2534">
        <f>'4 Demanda por hora'!X107</f>
        <v/>
      </c>
    </row>
    <row r="2535">
      <c r="A2535">
        <f>'4 Demanda por hora'!$A$107</f>
        <v/>
      </c>
      <c r="B2535">
        <f>'4 Demanda por hora'!$B$107</f>
        <v/>
      </c>
      <c r="C2535" t="n">
        <v>22</v>
      </c>
      <c r="D2535">
        <f>'4 Demanda por hora'!Y107</f>
        <v/>
      </c>
    </row>
    <row r="2536">
      <c r="A2536">
        <f>'4 Demanda por hora'!$A$107</f>
        <v/>
      </c>
      <c r="B2536">
        <f>'4 Demanda por hora'!$B$107</f>
        <v/>
      </c>
      <c r="C2536" t="n">
        <v>23</v>
      </c>
      <c r="D2536">
        <f>'4 Demanda por hora'!Z107</f>
        <v/>
      </c>
    </row>
    <row r="2537">
      <c r="A2537">
        <f>'4 Demanda por hora'!$A$108</f>
        <v/>
      </c>
      <c r="B2537">
        <f>'4 Demanda por hora'!$B$108</f>
        <v/>
      </c>
      <c r="C2537" t="n">
        <v>0</v>
      </c>
      <c r="D2537">
        <f>'4 Demanda por hora'!C108</f>
        <v/>
      </c>
    </row>
    <row r="2538">
      <c r="A2538">
        <f>'4 Demanda por hora'!$A$108</f>
        <v/>
      </c>
      <c r="B2538">
        <f>'4 Demanda por hora'!$B$108</f>
        <v/>
      </c>
      <c r="C2538" t="n">
        <v>1</v>
      </c>
      <c r="D2538">
        <f>'4 Demanda por hora'!D108</f>
        <v/>
      </c>
    </row>
    <row r="2539">
      <c r="A2539">
        <f>'4 Demanda por hora'!$A$108</f>
        <v/>
      </c>
      <c r="B2539">
        <f>'4 Demanda por hora'!$B$108</f>
        <v/>
      </c>
      <c r="C2539" t="n">
        <v>2</v>
      </c>
      <c r="D2539">
        <f>'4 Demanda por hora'!E108</f>
        <v/>
      </c>
    </row>
    <row r="2540">
      <c r="A2540">
        <f>'4 Demanda por hora'!$A$108</f>
        <v/>
      </c>
      <c r="B2540">
        <f>'4 Demanda por hora'!$B$108</f>
        <v/>
      </c>
      <c r="C2540" t="n">
        <v>3</v>
      </c>
      <c r="D2540">
        <f>'4 Demanda por hora'!F108</f>
        <v/>
      </c>
    </row>
    <row r="2541">
      <c r="A2541">
        <f>'4 Demanda por hora'!$A$108</f>
        <v/>
      </c>
      <c r="B2541">
        <f>'4 Demanda por hora'!$B$108</f>
        <v/>
      </c>
      <c r="C2541" t="n">
        <v>4</v>
      </c>
      <c r="D2541">
        <f>'4 Demanda por hora'!G108</f>
        <v/>
      </c>
    </row>
    <row r="2542">
      <c r="A2542">
        <f>'4 Demanda por hora'!$A$108</f>
        <v/>
      </c>
      <c r="B2542">
        <f>'4 Demanda por hora'!$B$108</f>
        <v/>
      </c>
      <c r="C2542" t="n">
        <v>5</v>
      </c>
      <c r="D2542">
        <f>'4 Demanda por hora'!H108</f>
        <v/>
      </c>
    </row>
    <row r="2543">
      <c r="A2543">
        <f>'4 Demanda por hora'!$A$108</f>
        <v/>
      </c>
      <c r="B2543">
        <f>'4 Demanda por hora'!$B$108</f>
        <v/>
      </c>
      <c r="C2543" t="n">
        <v>6</v>
      </c>
      <c r="D2543">
        <f>'4 Demanda por hora'!I108</f>
        <v/>
      </c>
    </row>
    <row r="2544">
      <c r="A2544">
        <f>'4 Demanda por hora'!$A$108</f>
        <v/>
      </c>
      <c r="B2544">
        <f>'4 Demanda por hora'!$B$108</f>
        <v/>
      </c>
      <c r="C2544" t="n">
        <v>7</v>
      </c>
      <c r="D2544">
        <f>'4 Demanda por hora'!J108</f>
        <v/>
      </c>
    </row>
    <row r="2545">
      <c r="A2545">
        <f>'4 Demanda por hora'!$A$108</f>
        <v/>
      </c>
      <c r="B2545">
        <f>'4 Demanda por hora'!$B$108</f>
        <v/>
      </c>
      <c r="C2545" t="n">
        <v>8</v>
      </c>
      <c r="D2545">
        <f>'4 Demanda por hora'!K108</f>
        <v/>
      </c>
    </row>
    <row r="2546">
      <c r="A2546">
        <f>'4 Demanda por hora'!$A$108</f>
        <v/>
      </c>
      <c r="B2546">
        <f>'4 Demanda por hora'!$B$108</f>
        <v/>
      </c>
      <c r="C2546" t="n">
        <v>9</v>
      </c>
      <c r="D2546">
        <f>'4 Demanda por hora'!L108</f>
        <v/>
      </c>
    </row>
    <row r="2547">
      <c r="A2547">
        <f>'4 Demanda por hora'!$A$108</f>
        <v/>
      </c>
      <c r="B2547">
        <f>'4 Demanda por hora'!$B$108</f>
        <v/>
      </c>
      <c r="C2547" t="n">
        <v>10</v>
      </c>
      <c r="D2547">
        <f>'4 Demanda por hora'!M108</f>
        <v/>
      </c>
    </row>
    <row r="2548">
      <c r="A2548">
        <f>'4 Demanda por hora'!$A$108</f>
        <v/>
      </c>
      <c r="B2548">
        <f>'4 Demanda por hora'!$B$108</f>
        <v/>
      </c>
      <c r="C2548" t="n">
        <v>11</v>
      </c>
      <c r="D2548">
        <f>'4 Demanda por hora'!N108</f>
        <v/>
      </c>
    </row>
    <row r="2549">
      <c r="A2549">
        <f>'4 Demanda por hora'!$A$108</f>
        <v/>
      </c>
      <c r="B2549">
        <f>'4 Demanda por hora'!$B$108</f>
        <v/>
      </c>
      <c r="C2549" t="n">
        <v>12</v>
      </c>
      <c r="D2549">
        <f>'4 Demanda por hora'!O108</f>
        <v/>
      </c>
    </row>
    <row r="2550">
      <c r="A2550">
        <f>'4 Demanda por hora'!$A$108</f>
        <v/>
      </c>
      <c r="B2550">
        <f>'4 Demanda por hora'!$B$108</f>
        <v/>
      </c>
      <c r="C2550" t="n">
        <v>13</v>
      </c>
      <c r="D2550">
        <f>'4 Demanda por hora'!P108</f>
        <v/>
      </c>
    </row>
    <row r="2551">
      <c r="A2551">
        <f>'4 Demanda por hora'!$A$108</f>
        <v/>
      </c>
      <c r="B2551">
        <f>'4 Demanda por hora'!$B$108</f>
        <v/>
      </c>
      <c r="C2551" t="n">
        <v>14</v>
      </c>
      <c r="D2551">
        <f>'4 Demanda por hora'!Q108</f>
        <v/>
      </c>
    </row>
    <row r="2552">
      <c r="A2552">
        <f>'4 Demanda por hora'!$A$108</f>
        <v/>
      </c>
      <c r="B2552">
        <f>'4 Demanda por hora'!$B$108</f>
        <v/>
      </c>
      <c r="C2552" t="n">
        <v>15</v>
      </c>
      <c r="D2552">
        <f>'4 Demanda por hora'!R108</f>
        <v/>
      </c>
    </row>
    <row r="2553">
      <c r="A2553">
        <f>'4 Demanda por hora'!$A$108</f>
        <v/>
      </c>
      <c r="B2553">
        <f>'4 Demanda por hora'!$B$108</f>
        <v/>
      </c>
      <c r="C2553" t="n">
        <v>16</v>
      </c>
      <c r="D2553">
        <f>'4 Demanda por hora'!S108</f>
        <v/>
      </c>
    </row>
    <row r="2554">
      <c r="A2554">
        <f>'4 Demanda por hora'!$A$108</f>
        <v/>
      </c>
      <c r="B2554">
        <f>'4 Demanda por hora'!$B$108</f>
        <v/>
      </c>
      <c r="C2554" t="n">
        <v>17</v>
      </c>
      <c r="D2554">
        <f>'4 Demanda por hora'!T108</f>
        <v/>
      </c>
    </row>
    <row r="2555">
      <c r="A2555">
        <f>'4 Demanda por hora'!$A$108</f>
        <v/>
      </c>
      <c r="B2555">
        <f>'4 Demanda por hora'!$B$108</f>
        <v/>
      </c>
      <c r="C2555" t="n">
        <v>18</v>
      </c>
      <c r="D2555">
        <f>'4 Demanda por hora'!U108</f>
        <v/>
      </c>
    </row>
    <row r="2556">
      <c r="A2556">
        <f>'4 Demanda por hora'!$A$108</f>
        <v/>
      </c>
      <c r="B2556">
        <f>'4 Demanda por hora'!$B$108</f>
        <v/>
      </c>
      <c r="C2556" t="n">
        <v>19</v>
      </c>
      <c r="D2556">
        <f>'4 Demanda por hora'!V108</f>
        <v/>
      </c>
    </row>
    <row r="2557">
      <c r="A2557">
        <f>'4 Demanda por hora'!$A$108</f>
        <v/>
      </c>
      <c r="B2557">
        <f>'4 Demanda por hora'!$B$108</f>
        <v/>
      </c>
      <c r="C2557" t="n">
        <v>20</v>
      </c>
      <c r="D2557">
        <f>'4 Demanda por hora'!W108</f>
        <v/>
      </c>
    </row>
    <row r="2558">
      <c r="A2558">
        <f>'4 Demanda por hora'!$A$108</f>
        <v/>
      </c>
      <c r="B2558">
        <f>'4 Demanda por hora'!$B$108</f>
        <v/>
      </c>
      <c r="C2558" t="n">
        <v>21</v>
      </c>
      <c r="D2558">
        <f>'4 Demanda por hora'!X108</f>
        <v/>
      </c>
    </row>
    <row r="2559">
      <c r="A2559">
        <f>'4 Demanda por hora'!$A$108</f>
        <v/>
      </c>
      <c r="B2559">
        <f>'4 Demanda por hora'!$B$108</f>
        <v/>
      </c>
      <c r="C2559" t="n">
        <v>22</v>
      </c>
      <c r="D2559">
        <f>'4 Demanda por hora'!Y108</f>
        <v/>
      </c>
    </row>
    <row r="2560">
      <c r="A2560">
        <f>'4 Demanda por hora'!$A$108</f>
        <v/>
      </c>
      <c r="B2560">
        <f>'4 Demanda por hora'!$B$108</f>
        <v/>
      </c>
      <c r="C2560" t="n">
        <v>23</v>
      </c>
      <c r="D2560">
        <f>'4 Demanda por hora'!Z108</f>
        <v/>
      </c>
    </row>
    <row r="2561">
      <c r="A2561">
        <f>'4 Demanda por hora'!$A$109</f>
        <v/>
      </c>
      <c r="B2561">
        <f>'4 Demanda por hora'!$B$109</f>
        <v/>
      </c>
      <c r="C2561" t="n">
        <v>0</v>
      </c>
      <c r="D2561">
        <f>'4 Demanda por hora'!C109</f>
        <v/>
      </c>
    </row>
    <row r="2562">
      <c r="A2562">
        <f>'4 Demanda por hora'!$A$109</f>
        <v/>
      </c>
      <c r="B2562">
        <f>'4 Demanda por hora'!$B$109</f>
        <v/>
      </c>
      <c r="C2562" t="n">
        <v>1</v>
      </c>
      <c r="D2562">
        <f>'4 Demanda por hora'!D109</f>
        <v/>
      </c>
    </row>
    <row r="2563">
      <c r="A2563">
        <f>'4 Demanda por hora'!$A$109</f>
        <v/>
      </c>
      <c r="B2563">
        <f>'4 Demanda por hora'!$B$109</f>
        <v/>
      </c>
      <c r="C2563" t="n">
        <v>2</v>
      </c>
      <c r="D2563">
        <f>'4 Demanda por hora'!E109</f>
        <v/>
      </c>
    </row>
    <row r="2564">
      <c r="A2564">
        <f>'4 Demanda por hora'!$A$109</f>
        <v/>
      </c>
      <c r="B2564">
        <f>'4 Demanda por hora'!$B$109</f>
        <v/>
      </c>
      <c r="C2564" t="n">
        <v>3</v>
      </c>
      <c r="D2564">
        <f>'4 Demanda por hora'!F109</f>
        <v/>
      </c>
    </row>
    <row r="2565">
      <c r="A2565">
        <f>'4 Demanda por hora'!$A$109</f>
        <v/>
      </c>
      <c r="B2565">
        <f>'4 Demanda por hora'!$B$109</f>
        <v/>
      </c>
      <c r="C2565" t="n">
        <v>4</v>
      </c>
      <c r="D2565">
        <f>'4 Demanda por hora'!G109</f>
        <v/>
      </c>
    </row>
    <row r="2566">
      <c r="A2566">
        <f>'4 Demanda por hora'!$A$109</f>
        <v/>
      </c>
      <c r="B2566">
        <f>'4 Demanda por hora'!$B$109</f>
        <v/>
      </c>
      <c r="C2566" t="n">
        <v>5</v>
      </c>
      <c r="D2566">
        <f>'4 Demanda por hora'!H109</f>
        <v/>
      </c>
    </row>
    <row r="2567">
      <c r="A2567">
        <f>'4 Demanda por hora'!$A$109</f>
        <v/>
      </c>
      <c r="B2567">
        <f>'4 Demanda por hora'!$B$109</f>
        <v/>
      </c>
      <c r="C2567" t="n">
        <v>6</v>
      </c>
      <c r="D2567">
        <f>'4 Demanda por hora'!I109</f>
        <v/>
      </c>
    </row>
    <row r="2568">
      <c r="A2568">
        <f>'4 Demanda por hora'!$A$109</f>
        <v/>
      </c>
      <c r="B2568">
        <f>'4 Demanda por hora'!$B$109</f>
        <v/>
      </c>
      <c r="C2568" t="n">
        <v>7</v>
      </c>
      <c r="D2568">
        <f>'4 Demanda por hora'!J109</f>
        <v/>
      </c>
    </row>
    <row r="2569">
      <c r="A2569">
        <f>'4 Demanda por hora'!$A$109</f>
        <v/>
      </c>
      <c r="B2569">
        <f>'4 Demanda por hora'!$B$109</f>
        <v/>
      </c>
      <c r="C2569" t="n">
        <v>8</v>
      </c>
      <c r="D2569">
        <f>'4 Demanda por hora'!K109</f>
        <v/>
      </c>
    </row>
    <row r="2570">
      <c r="A2570">
        <f>'4 Demanda por hora'!$A$109</f>
        <v/>
      </c>
      <c r="B2570">
        <f>'4 Demanda por hora'!$B$109</f>
        <v/>
      </c>
      <c r="C2570" t="n">
        <v>9</v>
      </c>
      <c r="D2570">
        <f>'4 Demanda por hora'!L109</f>
        <v/>
      </c>
    </row>
    <row r="2571">
      <c r="A2571">
        <f>'4 Demanda por hora'!$A$109</f>
        <v/>
      </c>
      <c r="B2571">
        <f>'4 Demanda por hora'!$B$109</f>
        <v/>
      </c>
      <c r="C2571" t="n">
        <v>10</v>
      </c>
      <c r="D2571">
        <f>'4 Demanda por hora'!M109</f>
        <v/>
      </c>
    </row>
    <row r="2572">
      <c r="A2572">
        <f>'4 Demanda por hora'!$A$109</f>
        <v/>
      </c>
      <c r="B2572">
        <f>'4 Demanda por hora'!$B$109</f>
        <v/>
      </c>
      <c r="C2572" t="n">
        <v>11</v>
      </c>
      <c r="D2572">
        <f>'4 Demanda por hora'!N109</f>
        <v/>
      </c>
    </row>
    <row r="2573">
      <c r="A2573">
        <f>'4 Demanda por hora'!$A$109</f>
        <v/>
      </c>
      <c r="B2573">
        <f>'4 Demanda por hora'!$B$109</f>
        <v/>
      </c>
      <c r="C2573" t="n">
        <v>12</v>
      </c>
      <c r="D2573">
        <f>'4 Demanda por hora'!O109</f>
        <v/>
      </c>
    </row>
    <row r="2574">
      <c r="A2574">
        <f>'4 Demanda por hora'!$A$109</f>
        <v/>
      </c>
      <c r="B2574">
        <f>'4 Demanda por hora'!$B$109</f>
        <v/>
      </c>
      <c r="C2574" t="n">
        <v>13</v>
      </c>
      <c r="D2574">
        <f>'4 Demanda por hora'!P109</f>
        <v/>
      </c>
    </row>
    <row r="2575">
      <c r="A2575">
        <f>'4 Demanda por hora'!$A$109</f>
        <v/>
      </c>
      <c r="B2575">
        <f>'4 Demanda por hora'!$B$109</f>
        <v/>
      </c>
      <c r="C2575" t="n">
        <v>14</v>
      </c>
      <c r="D2575">
        <f>'4 Demanda por hora'!Q109</f>
        <v/>
      </c>
    </row>
    <row r="2576">
      <c r="A2576">
        <f>'4 Demanda por hora'!$A$109</f>
        <v/>
      </c>
      <c r="B2576">
        <f>'4 Demanda por hora'!$B$109</f>
        <v/>
      </c>
      <c r="C2576" t="n">
        <v>15</v>
      </c>
      <c r="D2576">
        <f>'4 Demanda por hora'!R109</f>
        <v/>
      </c>
    </row>
    <row r="2577">
      <c r="A2577">
        <f>'4 Demanda por hora'!$A$109</f>
        <v/>
      </c>
      <c r="B2577">
        <f>'4 Demanda por hora'!$B$109</f>
        <v/>
      </c>
      <c r="C2577" t="n">
        <v>16</v>
      </c>
      <c r="D2577">
        <f>'4 Demanda por hora'!S109</f>
        <v/>
      </c>
    </row>
    <row r="2578">
      <c r="A2578">
        <f>'4 Demanda por hora'!$A$109</f>
        <v/>
      </c>
      <c r="B2578">
        <f>'4 Demanda por hora'!$B$109</f>
        <v/>
      </c>
      <c r="C2578" t="n">
        <v>17</v>
      </c>
      <c r="D2578">
        <f>'4 Demanda por hora'!T109</f>
        <v/>
      </c>
    </row>
    <row r="2579">
      <c r="A2579">
        <f>'4 Demanda por hora'!$A$109</f>
        <v/>
      </c>
      <c r="B2579">
        <f>'4 Demanda por hora'!$B$109</f>
        <v/>
      </c>
      <c r="C2579" t="n">
        <v>18</v>
      </c>
      <c r="D2579">
        <f>'4 Demanda por hora'!U109</f>
        <v/>
      </c>
    </row>
    <row r="2580">
      <c r="A2580">
        <f>'4 Demanda por hora'!$A$109</f>
        <v/>
      </c>
      <c r="B2580">
        <f>'4 Demanda por hora'!$B$109</f>
        <v/>
      </c>
      <c r="C2580" t="n">
        <v>19</v>
      </c>
      <c r="D2580">
        <f>'4 Demanda por hora'!V109</f>
        <v/>
      </c>
    </row>
    <row r="2581">
      <c r="A2581">
        <f>'4 Demanda por hora'!$A$109</f>
        <v/>
      </c>
      <c r="B2581">
        <f>'4 Demanda por hora'!$B$109</f>
        <v/>
      </c>
      <c r="C2581" t="n">
        <v>20</v>
      </c>
      <c r="D2581">
        <f>'4 Demanda por hora'!W109</f>
        <v/>
      </c>
    </row>
    <row r="2582">
      <c r="A2582">
        <f>'4 Demanda por hora'!$A$109</f>
        <v/>
      </c>
      <c r="B2582">
        <f>'4 Demanda por hora'!$B$109</f>
        <v/>
      </c>
      <c r="C2582" t="n">
        <v>21</v>
      </c>
      <c r="D2582">
        <f>'4 Demanda por hora'!X109</f>
        <v/>
      </c>
    </row>
    <row r="2583">
      <c r="A2583">
        <f>'4 Demanda por hora'!$A$109</f>
        <v/>
      </c>
      <c r="B2583">
        <f>'4 Demanda por hora'!$B$109</f>
        <v/>
      </c>
      <c r="C2583" t="n">
        <v>22</v>
      </c>
      <c r="D2583">
        <f>'4 Demanda por hora'!Y109</f>
        <v/>
      </c>
    </row>
    <row r="2584">
      <c r="A2584">
        <f>'4 Demanda por hora'!$A$109</f>
        <v/>
      </c>
      <c r="B2584">
        <f>'4 Demanda por hora'!$B$109</f>
        <v/>
      </c>
      <c r="C2584" t="n">
        <v>23</v>
      </c>
      <c r="D2584">
        <f>'4 Demanda por hora'!Z109</f>
        <v/>
      </c>
    </row>
    <row r="2585">
      <c r="A2585">
        <f>'4 Demanda por hora'!$A$110</f>
        <v/>
      </c>
      <c r="B2585">
        <f>'4 Demanda por hora'!$B$110</f>
        <v/>
      </c>
      <c r="C2585" t="n">
        <v>0</v>
      </c>
      <c r="D2585">
        <f>'4 Demanda por hora'!C110</f>
        <v/>
      </c>
    </row>
    <row r="2586">
      <c r="A2586">
        <f>'4 Demanda por hora'!$A$110</f>
        <v/>
      </c>
      <c r="B2586">
        <f>'4 Demanda por hora'!$B$110</f>
        <v/>
      </c>
      <c r="C2586" t="n">
        <v>1</v>
      </c>
      <c r="D2586">
        <f>'4 Demanda por hora'!D110</f>
        <v/>
      </c>
    </row>
    <row r="2587">
      <c r="A2587">
        <f>'4 Demanda por hora'!$A$110</f>
        <v/>
      </c>
      <c r="B2587">
        <f>'4 Demanda por hora'!$B$110</f>
        <v/>
      </c>
      <c r="C2587" t="n">
        <v>2</v>
      </c>
      <c r="D2587">
        <f>'4 Demanda por hora'!E110</f>
        <v/>
      </c>
    </row>
    <row r="2588">
      <c r="A2588">
        <f>'4 Demanda por hora'!$A$110</f>
        <v/>
      </c>
      <c r="B2588">
        <f>'4 Demanda por hora'!$B$110</f>
        <v/>
      </c>
      <c r="C2588" t="n">
        <v>3</v>
      </c>
      <c r="D2588">
        <f>'4 Demanda por hora'!F110</f>
        <v/>
      </c>
    </row>
    <row r="2589">
      <c r="A2589">
        <f>'4 Demanda por hora'!$A$110</f>
        <v/>
      </c>
      <c r="B2589">
        <f>'4 Demanda por hora'!$B$110</f>
        <v/>
      </c>
      <c r="C2589" t="n">
        <v>4</v>
      </c>
      <c r="D2589">
        <f>'4 Demanda por hora'!G110</f>
        <v/>
      </c>
    </row>
    <row r="2590">
      <c r="A2590">
        <f>'4 Demanda por hora'!$A$110</f>
        <v/>
      </c>
      <c r="B2590">
        <f>'4 Demanda por hora'!$B$110</f>
        <v/>
      </c>
      <c r="C2590" t="n">
        <v>5</v>
      </c>
      <c r="D2590">
        <f>'4 Demanda por hora'!H110</f>
        <v/>
      </c>
    </row>
    <row r="2591">
      <c r="A2591">
        <f>'4 Demanda por hora'!$A$110</f>
        <v/>
      </c>
      <c r="B2591">
        <f>'4 Demanda por hora'!$B$110</f>
        <v/>
      </c>
      <c r="C2591" t="n">
        <v>6</v>
      </c>
      <c r="D2591">
        <f>'4 Demanda por hora'!I110</f>
        <v/>
      </c>
    </row>
    <row r="2592">
      <c r="A2592">
        <f>'4 Demanda por hora'!$A$110</f>
        <v/>
      </c>
      <c r="B2592">
        <f>'4 Demanda por hora'!$B$110</f>
        <v/>
      </c>
      <c r="C2592" t="n">
        <v>7</v>
      </c>
      <c r="D2592">
        <f>'4 Demanda por hora'!J110</f>
        <v/>
      </c>
    </row>
    <row r="2593">
      <c r="A2593">
        <f>'4 Demanda por hora'!$A$110</f>
        <v/>
      </c>
      <c r="B2593">
        <f>'4 Demanda por hora'!$B$110</f>
        <v/>
      </c>
      <c r="C2593" t="n">
        <v>8</v>
      </c>
      <c r="D2593">
        <f>'4 Demanda por hora'!K110</f>
        <v/>
      </c>
    </row>
    <row r="2594">
      <c r="A2594">
        <f>'4 Demanda por hora'!$A$110</f>
        <v/>
      </c>
      <c r="B2594">
        <f>'4 Demanda por hora'!$B$110</f>
        <v/>
      </c>
      <c r="C2594" t="n">
        <v>9</v>
      </c>
      <c r="D2594">
        <f>'4 Demanda por hora'!L110</f>
        <v/>
      </c>
    </row>
    <row r="2595">
      <c r="A2595">
        <f>'4 Demanda por hora'!$A$110</f>
        <v/>
      </c>
      <c r="B2595">
        <f>'4 Demanda por hora'!$B$110</f>
        <v/>
      </c>
      <c r="C2595" t="n">
        <v>10</v>
      </c>
      <c r="D2595">
        <f>'4 Demanda por hora'!M110</f>
        <v/>
      </c>
    </row>
    <row r="2596">
      <c r="A2596">
        <f>'4 Demanda por hora'!$A$110</f>
        <v/>
      </c>
      <c r="B2596">
        <f>'4 Demanda por hora'!$B$110</f>
        <v/>
      </c>
      <c r="C2596" t="n">
        <v>11</v>
      </c>
      <c r="D2596">
        <f>'4 Demanda por hora'!N110</f>
        <v/>
      </c>
    </row>
    <row r="2597">
      <c r="A2597">
        <f>'4 Demanda por hora'!$A$110</f>
        <v/>
      </c>
      <c r="B2597">
        <f>'4 Demanda por hora'!$B$110</f>
        <v/>
      </c>
      <c r="C2597" t="n">
        <v>12</v>
      </c>
      <c r="D2597">
        <f>'4 Demanda por hora'!O110</f>
        <v/>
      </c>
    </row>
    <row r="2598">
      <c r="A2598">
        <f>'4 Demanda por hora'!$A$110</f>
        <v/>
      </c>
      <c r="B2598">
        <f>'4 Demanda por hora'!$B$110</f>
        <v/>
      </c>
      <c r="C2598" t="n">
        <v>13</v>
      </c>
      <c r="D2598">
        <f>'4 Demanda por hora'!P110</f>
        <v/>
      </c>
    </row>
    <row r="2599">
      <c r="A2599">
        <f>'4 Demanda por hora'!$A$110</f>
        <v/>
      </c>
      <c r="B2599">
        <f>'4 Demanda por hora'!$B$110</f>
        <v/>
      </c>
      <c r="C2599" t="n">
        <v>14</v>
      </c>
      <c r="D2599">
        <f>'4 Demanda por hora'!Q110</f>
        <v/>
      </c>
    </row>
    <row r="2600">
      <c r="A2600">
        <f>'4 Demanda por hora'!$A$110</f>
        <v/>
      </c>
      <c r="B2600">
        <f>'4 Demanda por hora'!$B$110</f>
        <v/>
      </c>
      <c r="C2600" t="n">
        <v>15</v>
      </c>
      <c r="D2600">
        <f>'4 Demanda por hora'!R110</f>
        <v/>
      </c>
    </row>
    <row r="2601">
      <c r="A2601">
        <f>'4 Demanda por hora'!$A$110</f>
        <v/>
      </c>
      <c r="B2601">
        <f>'4 Demanda por hora'!$B$110</f>
        <v/>
      </c>
      <c r="C2601" t="n">
        <v>16</v>
      </c>
      <c r="D2601">
        <f>'4 Demanda por hora'!S110</f>
        <v/>
      </c>
    </row>
    <row r="2602">
      <c r="A2602">
        <f>'4 Demanda por hora'!$A$110</f>
        <v/>
      </c>
      <c r="B2602">
        <f>'4 Demanda por hora'!$B$110</f>
        <v/>
      </c>
      <c r="C2602" t="n">
        <v>17</v>
      </c>
      <c r="D2602">
        <f>'4 Demanda por hora'!T110</f>
        <v/>
      </c>
    </row>
    <row r="2603">
      <c r="A2603">
        <f>'4 Demanda por hora'!$A$110</f>
        <v/>
      </c>
      <c r="B2603">
        <f>'4 Demanda por hora'!$B$110</f>
        <v/>
      </c>
      <c r="C2603" t="n">
        <v>18</v>
      </c>
      <c r="D2603">
        <f>'4 Demanda por hora'!U110</f>
        <v/>
      </c>
    </row>
    <row r="2604">
      <c r="A2604">
        <f>'4 Demanda por hora'!$A$110</f>
        <v/>
      </c>
      <c r="B2604">
        <f>'4 Demanda por hora'!$B$110</f>
        <v/>
      </c>
      <c r="C2604" t="n">
        <v>19</v>
      </c>
      <c r="D2604">
        <f>'4 Demanda por hora'!V110</f>
        <v/>
      </c>
    </row>
    <row r="2605">
      <c r="A2605">
        <f>'4 Demanda por hora'!$A$110</f>
        <v/>
      </c>
      <c r="B2605">
        <f>'4 Demanda por hora'!$B$110</f>
        <v/>
      </c>
      <c r="C2605" t="n">
        <v>20</v>
      </c>
      <c r="D2605">
        <f>'4 Demanda por hora'!W110</f>
        <v/>
      </c>
    </row>
    <row r="2606">
      <c r="A2606">
        <f>'4 Demanda por hora'!$A$110</f>
        <v/>
      </c>
      <c r="B2606">
        <f>'4 Demanda por hora'!$B$110</f>
        <v/>
      </c>
      <c r="C2606" t="n">
        <v>21</v>
      </c>
      <c r="D2606">
        <f>'4 Demanda por hora'!X110</f>
        <v/>
      </c>
    </row>
    <row r="2607">
      <c r="A2607">
        <f>'4 Demanda por hora'!$A$110</f>
        <v/>
      </c>
      <c r="B2607">
        <f>'4 Demanda por hora'!$B$110</f>
        <v/>
      </c>
      <c r="C2607" t="n">
        <v>22</v>
      </c>
      <c r="D2607">
        <f>'4 Demanda por hora'!Y110</f>
        <v/>
      </c>
    </row>
    <row r="2608">
      <c r="A2608">
        <f>'4 Demanda por hora'!$A$110</f>
        <v/>
      </c>
      <c r="B2608">
        <f>'4 Demanda por hora'!$B$110</f>
        <v/>
      </c>
      <c r="C2608" t="n">
        <v>23</v>
      </c>
      <c r="D2608">
        <f>'4 Demanda por hora'!Z110</f>
        <v/>
      </c>
    </row>
    <row r="2609">
      <c r="A2609">
        <f>'4 Demanda por hora'!$A$111</f>
        <v/>
      </c>
      <c r="B2609">
        <f>'4 Demanda por hora'!$B$111</f>
        <v/>
      </c>
      <c r="C2609" t="n">
        <v>0</v>
      </c>
      <c r="D2609">
        <f>'4 Demanda por hora'!C111</f>
        <v/>
      </c>
    </row>
    <row r="2610">
      <c r="A2610">
        <f>'4 Demanda por hora'!$A$111</f>
        <v/>
      </c>
      <c r="B2610">
        <f>'4 Demanda por hora'!$B$111</f>
        <v/>
      </c>
      <c r="C2610" t="n">
        <v>1</v>
      </c>
      <c r="D2610">
        <f>'4 Demanda por hora'!D111</f>
        <v/>
      </c>
    </row>
    <row r="2611">
      <c r="A2611">
        <f>'4 Demanda por hora'!$A$111</f>
        <v/>
      </c>
      <c r="B2611">
        <f>'4 Demanda por hora'!$B$111</f>
        <v/>
      </c>
      <c r="C2611" t="n">
        <v>2</v>
      </c>
      <c r="D2611">
        <f>'4 Demanda por hora'!E111</f>
        <v/>
      </c>
    </row>
    <row r="2612">
      <c r="A2612">
        <f>'4 Demanda por hora'!$A$111</f>
        <v/>
      </c>
      <c r="B2612">
        <f>'4 Demanda por hora'!$B$111</f>
        <v/>
      </c>
      <c r="C2612" t="n">
        <v>3</v>
      </c>
      <c r="D2612">
        <f>'4 Demanda por hora'!F111</f>
        <v/>
      </c>
    </row>
    <row r="2613">
      <c r="A2613">
        <f>'4 Demanda por hora'!$A$111</f>
        <v/>
      </c>
      <c r="B2613">
        <f>'4 Demanda por hora'!$B$111</f>
        <v/>
      </c>
      <c r="C2613" t="n">
        <v>4</v>
      </c>
      <c r="D2613">
        <f>'4 Demanda por hora'!G111</f>
        <v/>
      </c>
    </row>
    <row r="2614">
      <c r="A2614">
        <f>'4 Demanda por hora'!$A$111</f>
        <v/>
      </c>
      <c r="B2614">
        <f>'4 Demanda por hora'!$B$111</f>
        <v/>
      </c>
      <c r="C2614" t="n">
        <v>5</v>
      </c>
      <c r="D2614">
        <f>'4 Demanda por hora'!H111</f>
        <v/>
      </c>
    </row>
    <row r="2615">
      <c r="A2615">
        <f>'4 Demanda por hora'!$A$111</f>
        <v/>
      </c>
      <c r="B2615">
        <f>'4 Demanda por hora'!$B$111</f>
        <v/>
      </c>
      <c r="C2615" t="n">
        <v>6</v>
      </c>
      <c r="D2615">
        <f>'4 Demanda por hora'!I111</f>
        <v/>
      </c>
    </row>
    <row r="2616">
      <c r="A2616">
        <f>'4 Demanda por hora'!$A$111</f>
        <v/>
      </c>
      <c r="B2616">
        <f>'4 Demanda por hora'!$B$111</f>
        <v/>
      </c>
      <c r="C2616" t="n">
        <v>7</v>
      </c>
      <c r="D2616">
        <f>'4 Demanda por hora'!J111</f>
        <v/>
      </c>
    </row>
    <row r="2617">
      <c r="A2617">
        <f>'4 Demanda por hora'!$A$111</f>
        <v/>
      </c>
      <c r="B2617">
        <f>'4 Demanda por hora'!$B$111</f>
        <v/>
      </c>
      <c r="C2617" t="n">
        <v>8</v>
      </c>
      <c r="D2617">
        <f>'4 Demanda por hora'!K111</f>
        <v/>
      </c>
    </row>
    <row r="2618">
      <c r="A2618">
        <f>'4 Demanda por hora'!$A$111</f>
        <v/>
      </c>
      <c r="B2618">
        <f>'4 Demanda por hora'!$B$111</f>
        <v/>
      </c>
      <c r="C2618" t="n">
        <v>9</v>
      </c>
      <c r="D2618">
        <f>'4 Demanda por hora'!L111</f>
        <v/>
      </c>
    </row>
    <row r="2619">
      <c r="A2619">
        <f>'4 Demanda por hora'!$A$111</f>
        <v/>
      </c>
      <c r="B2619">
        <f>'4 Demanda por hora'!$B$111</f>
        <v/>
      </c>
      <c r="C2619" t="n">
        <v>10</v>
      </c>
      <c r="D2619">
        <f>'4 Demanda por hora'!M111</f>
        <v/>
      </c>
    </row>
    <row r="2620">
      <c r="A2620">
        <f>'4 Demanda por hora'!$A$111</f>
        <v/>
      </c>
      <c r="B2620">
        <f>'4 Demanda por hora'!$B$111</f>
        <v/>
      </c>
      <c r="C2620" t="n">
        <v>11</v>
      </c>
      <c r="D2620">
        <f>'4 Demanda por hora'!N111</f>
        <v/>
      </c>
    </row>
    <row r="2621">
      <c r="A2621">
        <f>'4 Demanda por hora'!$A$111</f>
        <v/>
      </c>
      <c r="B2621">
        <f>'4 Demanda por hora'!$B$111</f>
        <v/>
      </c>
      <c r="C2621" t="n">
        <v>12</v>
      </c>
      <c r="D2621">
        <f>'4 Demanda por hora'!O111</f>
        <v/>
      </c>
    </row>
    <row r="2622">
      <c r="A2622">
        <f>'4 Demanda por hora'!$A$111</f>
        <v/>
      </c>
      <c r="B2622">
        <f>'4 Demanda por hora'!$B$111</f>
        <v/>
      </c>
      <c r="C2622" t="n">
        <v>13</v>
      </c>
      <c r="D2622">
        <f>'4 Demanda por hora'!P111</f>
        <v/>
      </c>
    </row>
    <row r="2623">
      <c r="A2623">
        <f>'4 Demanda por hora'!$A$111</f>
        <v/>
      </c>
      <c r="B2623">
        <f>'4 Demanda por hora'!$B$111</f>
        <v/>
      </c>
      <c r="C2623" t="n">
        <v>14</v>
      </c>
      <c r="D2623">
        <f>'4 Demanda por hora'!Q111</f>
        <v/>
      </c>
    </row>
    <row r="2624">
      <c r="A2624">
        <f>'4 Demanda por hora'!$A$111</f>
        <v/>
      </c>
      <c r="B2624">
        <f>'4 Demanda por hora'!$B$111</f>
        <v/>
      </c>
      <c r="C2624" t="n">
        <v>15</v>
      </c>
      <c r="D2624">
        <f>'4 Demanda por hora'!R111</f>
        <v/>
      </c>
    </row>
    <row r="2625">
      <c r="A2625">
        <f>'4 Demanda por hora'!$A$111</f>
        <v/>
      </c>
      <c r="B2625">
        <f>'4 Demanda por hora'!$B$111</f>
        <v/>
      </c>
      <c r="C2625" t="n">
        <v>16</v>
      </c>
      <c r="D2625">
        <f>'4 Demanda por hora'!S111</f>
        <v/>
      </c>
    </row>
    <row r="2626">
      <c r="A2626">
        <f>'4 Demanda por hora'!$A$111</f>
        <v/>
      </c>
      <c r="B2626">
        <f>'4 Demanda por hora'!$B$111</f>
        <v/>
      </c>
      <c r="C2626" t="n">
        <v>17</v>
      </c>
      <c r="D2626">
        <f>'4 Demanda por hora'!T111</f>
        <v/>
      </c>
    </row>
    <row r="2627">
      <c r="A2627">
        <f>'4 Demanda por hora'!$A$111</f>
        <v/>
      </c>
      <c r="B2627">
        <f>'4 Demanda por hora'!$B$111</f>
        <v/>
      </c>
      <c r="C2627" t="n">
        <v>18</v>
      </c>
      <c r="D2627">
        <f>'4 Demanda por hora'!U111</f>
        <v/>
      </c>
    </row>
    <row r="2628">
      <c r="A2628">
        <f>'4 Demanda por hora'!$A$111</f>
        <v/>
      </c>
      <c r="B2628">
        <f>'4 Demanda por hora'!$B$111</f>
        <v/>
      </c>
      <c r="C2628" t="n">
        <v>19</v>
      </c>
      <c r="D2628">
        <f>'4 Demanda por hora'!V111</f>
        <v/>
      </c>
    </row>
    <row r="2629">
      <c r="A2629">
        <f>'4 Demanda por hora'!$A$111</f>
        <v/>
      </c>
      <c r="B2629">
        <f>'4 Demanda por hora'!$B$111</f>
        <v/>
      </c>
      <c r="C2629" t="n">
        <v>20</v>
      </c>
      <c r="D2629">
        <f>'4 Demanda por hora'!W111</f>
        <v/>
      </c>
    </row>
    <row r="2630">
      <c r="A2630">
        <f>'4 Demanda por hora'!$A$111</f>
        <v/>
      </c>
      <c r="B2630">
        <f>'4 Demanda por hora'!$B$111</f>
        <v/>
      </c>
      <c r="C2630" t="n">
        <v>21</v>
      </c>
      <c r="D2630">
        <f>'4 Demanda por hora'!X111</f>
        <v/>
      </c>
    </row>
    <row r="2631">
      <c r="A2631">
        <f>'4 Demanda por hora'!$A$111</f>
        <v/>
      </c>
      <c r="B2631">
        <f>'4 Demanda por hora'!$B$111</f>
        <v/>
      </c>
      <c r="C2631" t="n">
        <v>22</v>
      </c>
      <c r="D2631">
        <f>'4 Demanda por hora'!Y111</f>
        <v/>
      </c>
    </row>
    <row r="2632">
      <c r="A2632">
        <f>'4 Demanda por hora'!$A$111</f>
        <v/>
      </c>
      <c r="B2632">
        <f>'4 Demanda por hora'!$B$111</f>
        <v/>
      </c>
      <c r="C2632" t="n">
        <v>23</v>
      </c>
      <c r="D2632">
        <f>'4 Demanda por hora'!Z111</f>
        <v/>
      </c>
    </row>
    <row r="2633">
      <c r="A2633">
        <f>'4 Demanda por hora'!$A$112</f>
        <v/>
      </c>
      <c r="B2633">
        <f>'4 Demanda por hora'!$B$112</f>
        <v/>
      </c>
      <c r="C2633" t="n">
        <v>0</v>
      </c>
      <c r="D2633">
        <f>'4 Demanda por hora'!C112</f>
        <v/>
      </c>
    </row>
    <row r="2634">
      <c r="A2634">
        <f>'4 Demanda por hora'!$A$112</f>
        <v/>
      </c>
      <c r="B2634">
        <f>'4 Demanda por hora'!$B$112</f>
        <v/>
      </c>
      <c r="C2634" t="n">
        <v>1</v>
      </c>
      <c r="D2634">
        <f>'4 Demanda por hora'!D112</f>
        <v/>
      </c>
    </row>
    <row r="2635">
      <c r="A2635">
        <f>'4 Demanda por hora'!$A$112</f>
        <v/>
      </c>
      <c r="B2635">
        <f>'4 Demanda por hora'!$B$112</f>
        <v/>
      </c>
      <c r="C2635" t="n">
        <v>2</v>
      </c>
      <c r="D2635">
        <f>'4 Demanda por hora'!E112</f>
        <v/>
      </c>
    </row>
    <row r="2636">
      <c r="A2636">
        <f>'4 Demanda por hora'!$A$112</f>
        <v/>
      </c>
      <c r="B2636">
        <f>'4 Demanda por hora'!$B$112</f>
        <v/>
      </c>
      <c r="C2636" t="n">
        <v>3</v>
      </c>
      <c r="D2636">
        <f>'4 Demanda por hora'!F112</f>
        <v/>
      </c>
    </row>
    <row r="2637">
      <c r="A2637">
        <f>'4 Demanda por hora'!$A$112</f>
        <v/>
      </c>
      <c r="B2637">
        <f>'4 Demanda por hora'!$B$112</f>
        <v/>
      </c>
      <c r="C2637" t="n">
        <v>4</v>
      </c>
      <c r="D2637">
        <f>'4 Demanda por hora'!G112</f>
        <v/>
      </c>
    </row>
    <row r="2638">
      <c r="A2638">
        <f>'4 Demanda por hora'!$A$112</f>
        <v/>
      </c>
      <c r="B2638">
        <f>'4 Demanda por hora'!$B$112</f>
        <v/>
      </c>
      <c r="C2638" t="n">
        <v>5</v>
      </c>
      <c r="D2638">
        <f>'4 Demanda por hora'!H112</f>
        <v/>
      </c>
    </row>
    <row r="2639">
      <c r="A2639">
        <f>'4 Demanda por hora'!$A$112</f>
        <v/>
      </c>
      <c r="B2639">
        <f>'4 Demanda por hora'!$B$112</f>
        <v/>
      </c>
      <c r="C2639" t="n">
        <v>6</v>
      </c>
      <c r="D2639">
        <f>'4 Demanda por hora'!I112</f>
        <v/>
      </c>
    </row>
    <row r="2640">
      <c r="A2640">
        <f>'4 Demanda por hora'!$A$112</f>
        <v/>
      </c>
      <c r="B2640">
        <f>'4 Demanda por hora'!$B$112</f>
        <v/>
      </c>
      <c r="C2640" t="n">
        <v>7</v>
      </c>
      <c r="D2640">
        <f>'4 Demanda por hora'!J112</f>
        <v/>
      </c>
    </row>
    <row r="2641">
      <c r="A2641">
        <f>'4 Demanda por hora'!$A$112</f>
        <v/>
      </c>
      <c r="B2641">
        <f>'4 Demanda por hora'!$B$112</f>
        <v/>
      </c>
      <c r="C2641" t="n">
        <v>8</v>
      </c>
      <c r="D2641">
        <f>'4 Demanda por hora'!K112</f>
        <v/>
      </c>
    </row>
    <row r="2642">
      <c r="A2642">
        <f>'4 Demanda por hora'!$A$112</f>
        <v/>
      </c>
      <c r="B2642">
        <f>'4 Demanda por hora'!$B$112</f>
        <v/>
      </c>
      <c r="C2642" t="n">
        <v>9</v>
      </c>
      <c r="D2642">
        <f>'4 Demanda por hora'!L112</f>
        <v/>
      </c>
    </row>
    <row r="2643">
      <c r="A2643">
        <f>'4 Demanda por hora'!$A$112</f>
        <v/>
      </c>
      <c r="B2643">
        <f>'4 Demanda por hora'!$B$112</f>
        <v/>
      </c>
      <c r="C2643" t="n">
        <v>10</v>
      </c>
      <c r="D2643">
        <f>'4 Demanda por hora'!M112</f>
        <v/>
      </c>
    </row>
    <row r="2644">
      <c r="A2644">
        <f>'4 Demanda por hora'!$A$112</f>
        <v/>
      </c>
      <c r="B2644">
        <f>'4 Demanda por hora'!$B$112</f>
        <v/>
      </c>
      <c r="C2644" t="n">
        <v>11</v>
      </c>
      <c r="D2644">
        <f>'4 Demanda por hora'!N112</f>
        <v/>
      </c>
    </row>
    <row r="2645">
      <c r="A2645">
        <f>'4 Demanda por hora'!$A$112</f>
        <v/>
      </c>
      <c r="B2645">
        <f>'4 Demanda por hora'!$B$112</f>
        <v/>
      </c>
      <c r="C2645" t="n">
        <v>12</v>
      </c>
      <c r="D2645">
        <f>'4 Demanda por hora'!O112</f>
        <v/>
      </c>
    </row>
    <row r="2646">
      <c r="A2646">
        <f>'4 Demanda por hora'!$A$112</f>
        <v/>
      </c>
      <c r="B2646">
        <f>'4 Demanda por hora'!$B$112</f>
        <v/>
      </c>
      <c r="C2646" t="n">
        <v>13</v>
      </c>
      <c r="D2646">
        <f>'4 Demanda por hora'!P112</f>
        <v/>
      </c>
    </row>
    <row r="2647">
      <c r="A2647">
        <f>'4 Demanda por hora'!$A$112</f>
        <v/>
      </c>
      <c r="B2647">
        <f>'4 Demanda por hora'!$B$112</f>
        <v/>
      </c>
      <c r="C2647" t="n">
        <v>14</v>
      </c>
      <c r="D2647">
        <f>'4 Demanda por hora'!Q112</f>
        <v/>
      </c>
    </row>
    <row r="2648">
      <c r="A2648">
        <f>'4 Demanda por hora'!$A$112</f>
        <v/>
      </c>
      <c r="B2648">
        <f>'4 Demanda por hora'!$B$112</f>
        <v/>
      </c>
      <c r="C2648" t="n">
        <v>15</v>
      </c>
      <c r="D2648">
        <f>'4 Demanda por hora'!R112</f>
        <v/>
      </c>
    </row>
    <row r="2649">
      <c r="A2649">
        <f>'4 Demanda por hora'!$A$112</f>
        <v/>
      </c>
      <c r="B2649">
        <f>'4 Demanda por hora'!$B$112</f>
        <v/>
      </c>
      <c r="C2649" t="n">
        <v>16</v>
      </c>
      <c r="D2649">
        <f>'4 Demanda por hora'!S112</f>
        <v/>
      </c>
    </row>
    <row r="2650">
      <c r="A2650">
        <f>'4 Demanda por hora'!$A$112</f>
        <v/>
      </c>
      <c r="B2650">
        <f>'4 Demanda por hora'!$B$112</f>
        <v/>
      </c>
      <c r="C2650" t="n">
        <v>17</v>
      </c>
      <c r="D2650">
        <f>'4 Demanda por hora'!T112</f>
        <v/>
      </c>
    </row>
    <row r="2651">
      <c r="A2651">
        <f>'4 Demanda por hora'!$A$112</f>
        <v/>
      </c>
      <c r="B2651">
        <f>'4 Demanda por hora'!$B$112</f>
        <v/>
      </c>
      <c r="C2651" t="n">
        <v>18</v>
      </c>
      <c r="D2651">
        <f>'4 Demanda por hora'!U112</f>
        <v/>
      </c>
    </row>
    <row r="2652">
      <c r="A2652">
        <f>'4 Demanda por hora'!$A$112</f>
        <v/>
      </c>
      <c r="B2652">
        <f>'4 Demanda por hora'!$B$112</f>
        <v/>
      </c>
      <c r="C2652" t="n">
        <v>19</v>
      </c>
      <c r="D2652">
        <f>'4 Demanda por hora'!V112</f>
        <v/>
      </c>
    </row>
    <row r="2653">
      <c r="A2653">
        <f>'4 Demanda por hora'!$A$112</f>
        <v/>
      </c>
      <c r="B2653">
        <f>'4 Demanda por hora'!$B$112</f>
        <v/>
      </c>
      <c r="C2653" t="n">
        <v>20</v>
      </c>
      <c r="D2653">
        <f>'4 Demanda por hora'!W112</f>
        <v/>
      </c>
    </row>
    <row r="2654">
      <c r="A2654">
        <f>'4 Demanda por hora'!$A$112</f>
        <v/>
      </c>
      <c r="B2654">
        <f>'4 Demanda por hora'!$B$112</f>
        <v/>
      </c>
      <c r="C2654" t="n">
        <v>21</v>
      </c>
      <c r="D2654">
        <f>'4 Demanda por hora'!X112</f>
        <v/>
      </c>
    </row>
    <row r="2655">
      <c r="A2655">
        <f>'4 Demanda por hora'!$A$112</f>
        <v/>
      </c>
      <c r="B2655">
        <f>'4 Demanda por hora'!$B$112</f>
        <v/>
      </c>
      <c r="C2655" t="n">
        <v>22</v>
      </c>
      <c r="D2655">
        <f>'4 Demanda por hora'!Y112</f>
        <v/>
      </c>
    </row>
    <row r="2656">
      <c r="A2656">
        <f>'4 Demanda por hora'!$A$112</f>
        <v/>
      </c>
      <c r="B2656">
        <f>'4 Demanda por hora'!$B$112</f>
        <v/>
      </c>
      <c r="C2656" t="n">
        <v>23</v>
      </c>
      <c r="D2656">
        <f>'4 Demanda por hora'!Z112</f>
        <v/>
      </c>
    </row>
    <row r="2657">
      <c r="A2657">
        <f>'4 Demanda por hora'!$A$113</f>
        <v/>
      </c>
      <c r="B2657">
        <f>'4 Demanda por hora'!$B$113</f>
        <v/>
      </c>
      <c r="C2657" t="n">
        <v>0</v>
      </c>
      <c r="D2657">
        <f>'4 Demanda por hora'!C113</f>
        <v/>
      </c>
    </row>
    <row r="2658">
      <c r="A2658">
        <f>'4 Demanda por hora'!$A$113</f>
        <v/>
      </c>
      <c r="B2658">
        <f>'4 Demanda por hora'!$B$113</f>
        <v/>
      </c>
      <c r="C2658" t="n">
        <v>1</v>
      </c>
      <c r="D2658">
        <f>'4 Demanda por hora'!D113</f>
        <v/>
      </c>
    </row>
    <row r="2659">
      <c r="A2659">
        <f>'4 Demanda por hora'!$A$113</f>
        <v/>
      </c>
      <c r="B2659">
        <f>'4 Demanda por hora'!$B$113</f>
        <v/>
      </c>
      <c r="C2659" t="n">
        <v>2</v>
      </c>
      <c r="D2659">
        <f>'4 Demanda por hora'!E113</f>
        <v/>
      </c>
    </row>
    <row r="2660">
      <c r="A2660">
        <f>'4 Demanda por hora'!$A$113</f>
        <v/>
      </c>
      <c r="B2660">
        <f>'4 Demanda por hora'!$B$113</f>
        <v/>
      </c>
      <c r="C2660" t="n">
        <v>3</v>
      </c>
      <c r="D2660">
        <f>'4 Demanda por hora'!F113</f>
        <v/>
      </c>
    </row>
    <row r="2661">
      <c r="A2661">
        <f>'4 Demanda por hora'!$A$113</f>
        <v/>
      </c>
      <c r="B2661">
        <f>'4 Demanda por hora'!$B$113</f>
        <v/>
      </c>
      <c r="C2661" t="n">
        <v>4</v>
      </c>
      <c r="D2661">
        <f>'4 Demanda por hora'!G113</f>
        <v/>
      </c>
    </row>
    <row r="2662">
      <c r="A2662">
        <f>'4 Demanda por hora'!$A$113</f>
        <v/>
      </c>
      <c r="B2662">
        <f>'4 Demanda por hora'!$B$113</f>
        <v/>
      </c>
      <c r="C2662" t="n">
        <v>5</v>
      </c>
      <c r="D2662">
        <f>'4 Demanda por hora'!H113</f>
        <v/>
      </c>
    </row>
    <row r="2663">
      <c r="A2663">
        <f>'4 Demanda por hora'!$A$113</f>
        <v/>
      </c>
      <c r="B2663">
        <f>'4 Demanda por hora'!$B$113</f>
        <v/>
      </c>
      <c r="C2663" t="n">
        <v>6</v>
      </c>
      <c r="D2663">
        <f>'4 Demanda por hora'!I113</f>
        <v/>
      </c>
    </row>
    <row r="2664">
      <c r="A2664">
        <f>'4 Demanda por hora'!$A$113</f>
        <v/>
      </c>
      <c r="B2664">
        <f>'4 Demanda por hora'!$B$113</f>
        <v/>
      </c>
      <c r="C2664" t="n">
        <v>7</v>
      </c>
      <c r="D2664">
        <f>'4 Demanda por hora'!J113</f>
        <v/>
      </c>
    </row>
    <row r="2665">
      <c r="A2665">
        <f>'4 Demanda por hora'!$A$113</f>
        <v/>
      </c>
      <c r="B2665">
        <f>'4 Demanda por hora'!$B$113</f>
        <v/>
      </c>
      <c r="C2665" t="n">
        <v>8</v>
      </c>
      <c r="D2665">
        <f>'4 Demanda por hora'!K113</f>
        <v/>
      </c>
    </row>
    <row r="2666">
      <c r="A2666">
        <f>'4 Demanda por hora'!$A$113</f>
        <v/>
      </c>
      <c r="B2666">
        <f>'4 Demanda por hora'!$B$113</f>
        <v/>
      </c>
      <c r="C2666" t="n">
        <v>9</v>
      </c>
      <c r="D2666">
        <f>'4 Demanda por hora'!L113</f>
        <v/>
      </c>
    </row>
    <row r="2667">
      <c r="A2667">
        <f>'4 Demanda por hora'!$A$113</f>
        <v/>
      </c>
      <c r="B2667">
        <f>'4 Demanda por hora'!$B$113</f>
        <v/>
      </c>
      <c r="C2667" t="n">
        <v>10</v>
      </c>
      <c r="D2667">
        <f>'4 Demanda por hora'!M113</f>
        <v/>
      </c>
    </row>
    <row r="2668">
      <c r="A2668">
        <f>'4 Demanda por hora'!$A$113</f>
        <v/>
      </c>
      <c r="B2668">
        <f>'4 Demanda por hora'!$B$113</f>
        <v/>
      </c>
      <c r="C2668" t="n">
        <v>11</v>
      </c>
      <c r="D2668">
        <f>'4 Demanda por hora'!N113</f>
        <v/>
      </c>
    </row>
    <row r="2669">
      <c r="A2669">
        <f>'4 Demanda por hora'!$A$113</f>
        <v/>
      </c>
      <c r="B2669">
        <f>'4 Demanda por hora'!$B$113</f>
        <v/>
      </c>
      <c r="C2669" t="n">
        <v>12</v>
      </c>
      <c r="D2669">
        <f>'4 Demanda por hora'!O113</f>
        <v/>
      </c>
    </row>
    <row r="2670">
      <c r="A2670">
        <f>'4 Demanda por hora'!$A$113</f>
        <v/>
      </c>
      <c r="B2670">
        <f>'4 Demanda por hora'!$B$113</f>
        <v/>
      </c>
      <c r="C2670" t="n">
        <v>13</v>
      </c>
      <c r="D2670">
        <f>'4 Demanda por hora'!P113</f>
        <v/>
      </c>
    </row>
    <row r="2671">
      <c r="A2671">
        <f>'4 Demanda por hora'!$A$113</f>
        <v/>
      </c>
      <c r="B2671">
        <f>'4 Demanda por hora'!$B$113</f>
        <v/>
      </c>
      <c r="C2671" t="n">
        <v>14</v>
      </c>
      <c r="D2671">
        <f>'4 Demanda por hora'!Q113</f>
        <v/>
      </c>
    </row>
    <row r="2672">
      <c r="A2672">
        <f>'4 Demanda por hora'!$A$113</f>
        <v/>
      </c>
      <c r="B2672">
        <f>'4 Demanda por hora'!$B$113</f>
        <v/>
      </c>
      <c r="C2672" t="n">
        <v>15</v>
      </c>
      <c r="D2672">
        <f>'4 Demanda por hora'!R113</f>
        <v/>
      </c>
    </row>
    <row r="2673">
      <c r="A2673">
        <f>'4 Demanda por hora'!$A$113</f>
        <v/>
      </c>
      <c r="B2673">
        <f>'4 Demanda por hora'!$B$113</f>
        <v/>
      </c>
      <c r="C2673" t="n">
        <v>16</v>
      </c>
      <c r="D2673">
        <f>'4 Demanda por hora'!S113</f>
        <v/>
      </c>
    </row>
    <row r="2674">
      <c r="A2674">
        <f>'4 Demanda por hora'!$A$113</f>
        <v/>
      </c>
      <c r="B2674">
        <f>'4 Demanda por hora'!$B$113</f>
        <v/>
      </c>
      <c r="C2674" t="n">
        <v>17</v>
      </c>
      <c r="D2674">
        <f>'4 Demanda por hora'!T113</f>
        <v/>
      </c>
    </row>
    <row r="2675">
      <c r="A2675">
        <f>'4 Demanda por hora'!$A$113</f>
        <v/>
      </c>
      <c r="B2675">
        <f>'4 Demanda por hora'!$B$113</f>
        <v/>
      </c>
      <c r="C2675" t="n">
        <v>18</v>
      </c>
      <c r="D2675">
        <f>'4 Demanda por hora'!U113</f>
        <v/>
      </c>
    </row>
    <row r="2676">
      <c r="A2676">
        <f>'4 Demanda por hora'!$A$113</f>
        <v/>
      </c>
      <c r="B2676">
        <f>'4 Demanda por hora'!$B$113</f>
        <v/>
      </c>
      <c r="C2676" t="n">
        <v>19</v>
      </c>
      <c r="D2676">
        <f>'4 Demanda por hora'!V113</f>
        <v/>
      </c>
    </row>
    <row r="2677">
      <c r="A2677">
        <f>'4 Demanda por hora'!$A$113</f>
        <v/>
      </c>
      <c r="B2677">
        <f>'4 Demanda por hora'!$B$113</f>
        <v/>
      </c>
      <c r="C2677" t="n">
        <v>20</v>
      </c>
      <c r="D2677">
        <f>'4 Demanda por hora'!W113</f>
        <v/>
      </c>
    </row>
    <row r="2678">
      <c r="A2678">
        <f>'4 Demanda por hora'!$A$113</f>
        <v/>
      </c>
      <c r="B2678">
        <f>'4 Demanda por hora'!$B$113</f>
        <v/>
      </c>
      <c r="C2678" t="n">
        <v>21</v>
      </c>
      <c r="D2678">
        <f>'4 Demanda por hora'!X113</f>
        <v/>
      </c>
    </row>
    <row r="2679">
      <c r="A2679">
        <f>'4 Demanda por hora'!$A$113</f>
        <v/>
      </c>
      <c r="B2679">
        <f>'4 Demanda por hora'!$B$113</f>
        <v/>
      </c>
      <c r="C2679" t="n">
        <v>22</v>
      </c>
      <c r="D2679">
        <f>'4 Demanda por hora'!Y113</f>
        <v/>
      </c>
    </row>
    <row r="2680">
      <c r="A2680">
        <f>'4 Demanda por hora'!$A$113</f>
        <v/>
      </c>
      <c r="B2680">
        <f>'4 Demanda por hora'!$B$113</f>
        <v/>
      </c>
      <c r="C2680" t="n">
        <v>23</v>
      </c>
      <c r="D2680">
        <f>'4 Demanda por hora'!Z113</f>
        <v/>
      </c>
    </row>
    <row r="2681">
      <c r="A2681">
        <f>'4 Demanda por hora'!$A$114</f>
        <v/>
      </c>
      <c r="B2681">
        <f>'4 Demanda por hora'!$B$114</f>
        <v/>
      </c>
      <c r="C2681" t="n">
        <v>0</v>
      </c>
      <c r="D2681">
        <f>'4 Demanda por hora'!C114</f>
        <v/>
      </c>
    </row>
    <row r="2682">
      <c r="A2682">
        <f>'4 Demanda por hora'!$A$114</f>
        <v/>
      </c>
      <c r="B2682">
        <f>'4 Demanda por hora'!$B$114</f>
        <v/>
      </c>
      <c r="C2682" t="n">
        <v>1</v>
      </c>
      <c r="D2682">
        <f>'4 Demanda por hora'!D114</f>
        <v/>
      </c>
    </row>
    <row r="2683">
      <c r="A2683">
        <f>'4 Demanda por hora'!$A$114</f>
        <v/>
      </c>
      <c r="B2683">
        <f>'4 Demanda por hora'!$B$114</f>
        <v/>
      </c>
      <c r="C2683" t="n">
        <v>2</v>
      </c>
      <c r="D2683">
        <f>'4 Demanda por hora'!E114</f>
        <v/>
      </c>
    </row>
    <row r="2684">
      <c r="A2684">
        <f>'4 Demanda por hora'!$A$114</f>
        <v/>
      </c>
      <c r="B2684">
        <f>'4 Demanda por hora'!$B$114</f>
        <v/>
      </c>
      <c r="C2684" t="n">
        <v>3</v>
      </c>
      <c r="D2684">
        <f>'4 Demanda por hora'!F114</f>
        <v/>
      </c>
    </row>
    <row r="2685">
      <c r="A2685">
        <f>'4 Demanda por hora'!$A$114</f>
        <v/>
      </c>
      <c r="B2685">
        <f>'4 Demanda por hora'!$B$114</f>
        <v/>
      </c>
      <c r="C2685" t="n">
        <v>4</v>
      </c>
      <c r="D2685">
        <f>'4 Demanda por hora'!G114</f>
        <v/>
      </c>
    </row>
    <row r="2686">
      <c r="A2686">
        <f>'4 Demanda por hora'!$A$114</f>
        <v/>
      </c>
      <c r="B2686">
        <f>'4 Demanda por hora'!$B$114</f>
        <v/>
      </c>
      <c r="C2686" t="n">
        <v>5</v>
      </c>
      <c r="D2686">
        <f>'4 Demanda por hora'!H114</f>
        <v/>
      </c>
    </row>
    <row r="2687">
      <c r="A2687">
        <f>'4 Demanda por hora'!$A$114</f>
        <v/>
      </c>
      <c r="B2687">
        <f>'4 Demanda por hora'!$B$114</f>
        <v/>
      </c>
      <c r="C2687" t="n">
        <v>6</v>
      </c>
      <c r="D2687">
        <f>'4 Demanda por hora'!I114</f>
        <v/>
      </c>
    </row>
    <row r="2688">
      <c r="A2688">
        <f>'4 Demanda por hora'!$A$114</f>
        <v/>
      </c>
      <c r="B2688">
        <f>'4 Demanda por hora'!$B$114</f>
        <v/>
      </c>
      <c r="C2688" t="n">
        <v>7</v>
      </c>
      <c r="D2688">
        <f>'4 Demanda por hora'!J114</f>
        <v/>
      </c>
    </row>
    <row r="2689">
      <c r="A2689">
        <f>'4 Demanda por hora'!$A$114</f>
        <v/>
      </c>
      <c r="B2689">
        <f>'4 Demanda por hora'!$B$114</f>
        <v/>
      </c>
      <c r="C2689" t="n">
        <v>8</v>
      </c>
      <c r="D2689">
        <f>'4 Demanda por hora'!K114</f>
        <v/>
      </c>
    </row>
    <row r="2690">
      <c r="A2690">
        <f>'4 Demanda por hora'!$A$114</f>
        <v/>
      </c>
      <c r="B2690">
        <f>'4 Demanda por hora'!$B$114</f>
        <v/>
      </c>
      <c r="C2690" t="n">
        <v>9</v>
      </c>
      <c r="D2690">
        <f>'4 Demanda por hora'!L114</f>
        <v/>
      </c>
    </row>
    <row r="2691">
      <c r="A2691">
        <f>'4 Demanda por hora'!$A$114</f>
        <v/>
      </c>
      <c r="B2691">
        <f>'4 Demanda por hora'!$B$114</f>
        <v/>
      </c>
      <c r="C2691" t="n">
        <v>10</v>
      </c>
      <c r="D2691">
        <f>'4 Demanda por hora'!M114</f>
        <v/>
      </c>
    </row>
    <row r="2692">
      <c r="A2692">
        <f>'4 Demanda por hora'!$A$114</f>
        <v/>
      </c>
      <c r="B2692">
        <f>'4 Demanda por hora'!$B$114</f>
        <v/>
      </c>
      <c r="C2692" t="n">
        <v>11</v>
      </c>
      <c r="D2692">
        <f>'4 Demanda por hora'!N114</f>
        <v/>
      </c>
    </row>
    <row r="2693">
      <c r="A2693">
        <f>'4 Demanda por hora'!$A$114</f>
        <v/>
      </c>
      <c r="B2693">
        <f>'4 Demanda por hora'!$B$114</f>
        <v/>
      </c>
      <c r="C2693" t="n">
        <v>12</v>
      </c>
      <c r="D2693">
        <f>'4 Demanda por hora'!O114</f>
        <v/>
      </c>
    </row>
    <row r="2694">
      <c r="A2694">
        <f>'4 Demanda por hora'!$A$114</f>
        <v/>
      </c>
      <c r="B2694">
        <f>'4 Demanda por hora'!$B$114</f>
        <v/>
      </c>
      <c r="C2694" t="n">
        <v>13</v>
      </c>
      <c r="D2694">
        <f>'4 Demanda por hora'!P114</f>
        <v/>
      </c>
    </row>
    <row r="2695">
      <c r="A2695">
        <f>'4 Demanda por hora'!$A$114</f>
        <v/>
      </c>
      <c r="B2695">
        <f>'4 Demanda por hora'!$B$114</f>
        <v/>
      </c>
      <c r="C2695" t="n">
        <v>14</v>
      </c>
      <c r="D2695">
        <f>'4 Demanda por hora'!Q114</f>
        <v/>
      </c>
    </row>
    <row r="2696">
      <c r="A2696">
        <f>'4 Demanda por hora'!$A$114</f>
        <v/>
      </c>
      <c r="B2696">
        <f>'4 Demanda por hora'!$B$114</f>
        <v/>
      </c>
      <c r="C2696" t="n">
        <v>15</v>
      </c>
      <c r="D2696">
        <f>'4 Demanda por hora'!R114</f>
        <v/>
      </c>
    </row>
    <row r="2697">
      <c r="A2697">
        <f>'4 Demanda por hora'!$A$114</f>
        <v/>
      </c>
      <c r="B2697">
        <f>'4 Demanda por hora'!$B$114</f>
        <v/>
      </c>
      <c r="C2697" t="n">
        <v>16</v>
      </c>
      <c r="D2697">
        <f>'4 Demanda por hora'!S114</f>
        <v/>
      </c>
    </row>
    <row r="2698">
      <c r="A2698">
        <f>'4 Demanda por hora'!$A$114</f>
        <v/>
      </c>
      <c r="B2698">
        <f>'4 Demanda por hora'!$B$114</f>
        <v/>
      </c>
      <c r="C2698" t="n">
        <v>17</v>
      </c>
      <c r="D2698">
        <f>'4 Demanda por hora'!T114</f>
        <v/>
      </c>
    </row>
    <row r="2699">
      <c r="A2699">
        <f>'4 Demanda por hora'!$A$114</f>
        <v/>
      </c>
      <c r="B2699">
        <f>'4 Demanda por hora'!$B$114</f>
        <v/>
      </c>
      <c r="C2699" t="n">
        <v>18</v>
      </c>
      <c r="D2699">
        <f>'4 Demanda por hora'!U114</f>
        <v/>
      </c>
    </row>
    <row r="2700">
      <c r="A2700">
        <f>'4 Demanda por hora'!$A$114</f>
        <v/>
      </c>
      <c r="B2700">
        <f>'4 Demanda por hora'!$B$114</f>
        <v/>
      </c>
      <c r="C2700" t="n">
        <v>19</v>
      </c>
      <c r="D2700">
        <f>'4 Demanda por hora'!V114</f>
        <v/>
      </c>
    </row>
    <row r="2701">
      <c r="A2701">
        <f>'4 Demanda por hora'!$A$114</f>
        <v/>
      </c>
      <c r="B2701">
        <f>'4 Demanda por hora'!$B$114</f>
        <v/>
      </c>
      <c r="C2701" t="n">
        <v>20</v>
      </c>
      <c r="D2701">
        <f>'4 Demanda por hora'!W114</f>
        <v/>
      </c>
    </row>
    <row r="2702">
      <c r="A2702">
        <f>'4 Demanda por hora'!$A$114</f>
        <v/>
      </c>
      <c r="B2702">
        <f>'4 Demanda por hora'!$B$114</f>
        <v/>
      </c>
      <c r="C2702" t="n">
        <v>21</v>
      </c>
      <c r="D2702">
        <f>'4 Demanda por hora'!X114</f>
        <v/>
      </c>
    </row>
    <row r="2703">
      <c r="A2703">
        <f>'4 Demanda por hora'!$A$114</f>
        <v/>
      </c>
      <c r="B2703">
        <f>'4 Demanda por hora'!$B$114</f>
        <v/>
      </c>
      <c r="C2703" t="n">
        <v>22</v>
      </c>
      <c r="D2703">
        <f>'4 Demanda por hora'!Y114</f>
        <v/>
      </c>
    </row>
    <row r="2704">
      <c r="A2704">
        <f>'4 Demanda por hora'!$A$114</f>
        <v/>
      </c>
      <c r="B2704">
        <f>'4 Demanda por hora'!$B$114</f>
        <v/>
      </c>
      <c r="C2704" t="n">
        <v>23</v>
      </c>
      <c r="D2704">
        <f>'4 Demanda por hora'!Z114</f>
        <v/>
      </c>
    </row>
    <row r="2705">
      <c r="A2705">
        <f>'4 Demanda por hora'!$A$115</f>
        <v/>
      </c>
      <c r="B2705">
        <f>'4 Demanda por hora'!$B$115</f>
        <v/>
      </c>
      <c r="C2705" t="n">
        <v>0</v>
      </c>
      <c r="D2705">
        <f>'4 Demanda por hora'!C115</f>
        <v/>
      </c>
    </row>
    <row r="2706">
      <c r="A2706">
        <f>'4 Demanda por hora'!$A$115</f>
        <v/>
      </c>
      <c r="B2706">
        <f>'4 Demanda por hora'!$B$115</f>
        <v/>
      </c>
      <c r="C2706" t="n">
        <v>1</v>
      </c>
      <c r="D2706">
        <f>'4 Demanda por hora'!D115</f>
        <v/>
      </c>
    </row>
    <row r="2707">
      <c r="A2707">
        <f>'4 Demanda por hora'!$A$115</f>
        <v/>
      </c>
      <c r="B2707">
        <f>'4 Demanda por hora'!$B$115</f>
        <v/>
      </c>
      <c r="C2707" t="n">
        <v>2</v>
      </c>
      <c r="D2707">
        <f>'4 Demanda por hora'!E115</f>
        <v/>
      </c>
    </row>
    <row r="2708">
      <c r="A2708">
        <f>'4 Demanda por hora'!$A$115</f>
        <v/>
      </c>
      <c r="B2708">
        <f>'4 Demanda por hora'!$B$115</f>
        <v/>
      </c>
      <c r="C2708" t="n">
        <v>3</v>
      </c>
      <c r="D2708">
        <f>'4 Demanda por hora'!F115</f>
        <v/>
      </c>
    </row>
    <row r="2709">
      <c r="A2709">
        <f>'4 Demanda por hora'!$A$115</f>
        <v/>
      </c>
      <c r="B2709">
        <f>'4 Demanda por hora'!$B$115</f>
        <v/>
      </c>
      <c r="C2709" t="n">
        <v>4</v>
      </c>
      <c r="D2709">
        <f>'4 Demanda por hora'!G115</f>
        <v/>
      </c>
    </row>
    <row r="2710">
      <c r="A2710">
        <f>'4 Demanda por hora'!$A$115</f>
        <v/>
      </c>
      <c r="B2710">
        <f>'4 Demanda por hora'!$B$115</f>
        <v/>
      </c>
      <c r="C2710" t="n">
        <v>5</v>
      </c>
      <c r="D2710">
        <f>'4 Demanda por hora'!H115</f>
        <v/>
      </c>
    </row>
    <row r="2711">
      <c r="A2711">
        <f>'4 Demanda por hora'!$A$115</f>
        <v/>
      </c>
      <c r="B2711">
        <f>'4 Demanda por hora'!$B$115</f>
        <v/>
      </c>
      <c r="C2711" t="n">
        <v>6</v>
      </c>
      <c r="D2711">
        <f>'4 Demanda por hora'!I115</f>
        <v/>
      </c>
    </row>
    <row r="2712">
      <c r="A2712">
        <f>'4 Demanda por hora'!$A$115</f>
        <v/>
      </c>
      <c r="B2712">
        <f>'4 Demanda por hora'!$B$115</f>
        <v/>
      </c>
      <c r="C2712" t="n">
        <v>7</v>
      </c>
      <c r="D2712">
        <f>'4 Demanda por hora'!J115</f>
        <v/>
      </c>
    </row>
    <row r="2713">
      <c r="A2713">
        <f>'4 Demanda por hora'!$A$115</f>
        <v/>
      </c>
      <c r="B2713">
        <f>'4 Demanda por hora'!$B$115</f>
        <v/>
      </c>
      <c r="C2713" t="n">
        <v>8</v>
      </c>
      <c r="D2713">
        <f>'4 Demanda por hora'!K115</f>
        <v/>
      </c>
    </row>
    <row r="2714">
      <c r="A2714">
        <f>'4 Demanda por hora'!$A$115</f>
        <v/>
      </c>
      <c r="B2714">
        <f>'4 Demanda por hora'!$B$115</f>
        <v/>
      </c>
      <c r="C2714" t="n">
        <v>9</v>
      </c>
      <c r="D2714">
        <f>'4 Demanda por hora'!L115</f>
        <v/>
      </c>
    </row>
    <row r="2715">
      <c r="A2715">
        <f>'4 Demanda por hora'!$A$115</f>
        <v/>
      </c>
      <c r="B2715">
        <f>'4 Demanda por hora'!$B$115</f>
        <v/>
      </c>
      <c r="C2715" t="n">
        <v>10</v>
      </c>
      <c r="D2715">
        <f>'4 Demanda por hora'!M115</f>
        <v/>
      </c>
    </row>
    <row r="2716">
      <c r="A2716">
        <f>'4 Demanda por hora'!$A$115</f>
        <v/>
      </c>
      <c r="B2716">
        <f>'4 Demanda por hora'!$B$115</f>
        <v/>
      </c>
      <c r="C2716" t="n">
        <v>11</v>
      </c>
      <c r="D2716">
        <f>'4 Demanda por hora'!N115</f>
        <v/>
      </c>
    </row>
    <row r="2717">
      <c r="A2717">
        <f>'4 Demanda por hora'!$A$115</f>
        <v/>
      </c>
      <c r="B2717">
        <f>'4 Demanda por hora'!$B$115</f>
        <v/>
      </c>
      <c r="C2717" t="n">
        <v>12</v>
      </c>
      <c r="D2717">
        <f>'4 Demanda por hora'!O115</f>
        <v/>
      </c>
    </row>
    <row r="2718">
      <c r="A2718">
        <f>'4 Demanda por hora'!$A$115</f>
        <v/>
      </c>
      <c r="B2718">
        <f>'4 Demanda por hora'!$B$115</f>
        <v/>
      </c>
      <c r="C2718" t="n">
        <v>13</v>
      </c>
      <c r="D2718">
        <f>'4 Demanda por hora'!P115</f>
        <v/>
      </c>
    </row>
    <row r="2719">
      <c r="A2719">
        <f>'4 Demanda por hora'!$A$115</f>
        <v/>
      </c>
      <c r="B2719">
        <f>'4 Demanda por hora'!$B$115</f>
        <v/>
      </c>
      <c r="C2719" t="n">
        <v>14</v>
      </c>
      <c r="D2719">
        <f>'4 Demanda por hora'!Q115</f>
        <v/>
      </c>
    </row>
    <row r="2720">
      <c r="A2720">
        <f>'4 Demanda por hora'!$A$115</f>
        <v/>
      </c>
      <c r="B2720">
        <f>'4 Demanda por hora'!$B$115</f>
        <v/>
      </c>
      <c r="C2720" t="n">
        <v>15</v>
      </c>
      <c r="D2720">
        <f>'4 Demanda por hora'!R115</f>
        <v/>
      </c>
    </row>
    <row r="2721">
      <c r="A2721">
        <f>'4 Demanda por hora'!$A$115</f>
        <v/>
      </c>
      <c r="B2721">
        <f>'4 Demanda por hora'!$B$115</f>
        <v/>
      </c>
      <c r="C2721" t="n">
        <v>16</v>
      </c>
      <c r="D2721">
        <f>'4 Demanda por hora'!S115</f>
        <v/>
      </c>
    </row>
    <row r="2722">
      <c r="A2722">
        <f>'4 Demanda por hora'!$A$115</f>
        <v/>
      </c>
      <c r="B2722">
        <f>'4 Demanda por hora'!$B$115</f>
        <v/>
      </c>
      <c r="C2722" t="n">
        <v>17</v>
      </c>
      <c r="D2722">
        <f>'4 Demanda por hora'!T115</f>
        <v/>
      </c>
    </row>
    <row r="2723">
      <c r="A2723">
        <f>'4 Demanda por hora'!$A$115</f>
        <v/>
      </c>
      <c r="B2723">
        <f>'4 Demanda por hora'!$B$115</f>
        <v/>
      </c>
      <c r="C2723" t="n">
        <v>18</v>
      </c>
      <c r="D2723">
        <f>'4 Demanda por hora'!U115</f>
        <v/>
      </c>
    </row>
    <row r="2724">
      <c r="A2724">
        <f>'4 Demanda por hora'!$A$115</f>
        <v/>
      </c>
      <c r="B2724">
        <f>'4 Demanda por hora'!$B$115</f>
        <v/>
      </c>
      <c r="C2724" t="n">
        <v>19</v>
      </c>
      <c r="D2724">
        <f>'4 Demanda por hora'!V115</f>
        <v/>
      </c>
    </row>
    <row r="2725">
      <c r="A2725">
        <f>'4 Demanda por hora'!$A$115</f>
        <v/>
      </c>
      <c r="B2725">
        <f>'4 Demanda por hora'!$B$115</f>
        <v/>
      </c>
      <c r="C2725" t="n">
        <v>20</v>
      </c>
      <c r="D2725">
        <f>'4 Demanda por hora'!W115</f>
        <v/>
      </c>
    </row>
    <row r="2726">
      <c r="A2726">
        <f>'4 Demanda por hora'!$A$115</f>
        <v/>
      </c>
      <c r="B2726">
        <f>'4 Demanda por hora'!$B$115</f>
        <v/>
      </c>
      <c r="C2726" t="n">
        <v>21</v>
      </c>
      <c r="D2726">
        <f>'4 Demanda por hora'!X115</f>
        <v/>
      </c>
    </row>
    <row r="2727">
      <c r="A2727">
        <f>'4 Demanda por hora'!$A$115</f>
        <v/>
      </c>
      <c r="B2727">
        <f>'4 Demanda por hora'!$B$115</f>
        <v/>
      </c>
      <c r="C2727" t="n">
        <v>22</v>
      </c>
      <c r="D2727">
        <f>'4 Demanda por hora'!Y115</f>
        <v/>
      </c>
    </row>
    <row r="2728">
      <c r="A2728">
        <f>'4 Demanda por hora'!$A$115</f>
        <v/>
      </c>
      <c r="B2728">
        <f>'4 Demanda por hora'!$B$115</f>
        <v/>
      </c>
      <c r="C2728" t="n">
        <v>23</v>
      </c>
      <c r="D2728">
        <f>'4 Demanda por hora'!Z115</f>
        <v/>
      </c>
    </row>
    <row r="2729">
      <c r="A2729">
        <f>'4 Demanda por hora'!$A$116</f>
        <v/>
      </c>
      <c r="B2729">
        <f>'4 Demanda por hora'!$B$116</f>
        <v/>
      </c>
      <c r="C2729" t="n">
        <v>0</v>
      </c>
      <c r="D2729">
        <f>'4 Demanda por hora'!C116</f>
        <v/>
      </c>
    </row>
    <row r="2730">
      <c r="A2730">
        <f>'4 Demanda por hora'!$A$116</f>
        <v/>
      </c>
      <c r="B2730">
        <f>'4 Demanda por hora'!$B$116</f>
        <v/>
      </c>
      <c r="C2730" t="n">
        <v>1</v>
      </c>
      <c r="D2730">
        <f>'4 Demanda por hora'!D116</f>
        <v/>
      </c>
    </row>
    <row r="2731">
      <c r="A2731">
        <f>'4 Demanda por hora'!$A$116</f>
        <v/>
      </c>
      <c r="B2731">
        <f>'4 Demanda por hora'!$B$116</f>
        <v/>
      </c>
      <c r="C2731" t="n">
        <v>2</v>
      </c>
      <c r="D2731">
        <f>'4 Demanda por hora'!E116</f>
        <v/>
      </c>
    </row>
    <row r="2732">
      <c r="A2732">
        <f>'4 Demanda por hora'!$A$116</f>
        <v/>
      </c>
      <c r="B2732">
        <f>'4 Demanda por hora'!$B$116</f>
        <v/>
      </c>
      <c r="C2732" t="n">
        <v>3</v>
      </c>
      <c r="D2732">
        <f>'4 Demanda por hora'!F116</f>
        <v/>
      </c>
    </row>
    <row r="2733">
      <c r="A2733">
        <f>'4 Demanda por hora'!$A$116</f>
        <v/>
      </c>
      <c r="B2733">
        <f>'4 Demanda por hora'!$B$116</f>
        <v/>
      </c>
      <c r="C2733" t="n">
        <v>4</v>
      </c>
      <c r="D2733">
        <f>'4 Demanda por hora'!G116</f>
        <v/>
      </c>
    </row>
    <row r="2734">
      <c r="A2734">
        <f>'4 Demanda por hora'!$A$116</f>
        <v/>
      </c>
      <c r="B2734">
        <f>'4 Demanda por hora'!$B$116</f>
        <v/>
      </c>
      <c r="C2734" t="n">
        <v>5</v>
      </c>
      <c r="D2734">
        <f>'4 Demanda por hora'!H116</f>
        <v/>
      </c>
    </row>
    <row r="2735">
      <c r="A2735">
        <f>'4 Demanda por hora'!$A$116</f>
        <v/>
      </c>
      <c r="B2735">
        <f>'4 Demanda por hora'!$B$116</f>
        <v/>
      </c>
      <c r="C2735" t="n">
        <v>6</v>
      </c>
      <c r="D2735">
        <f>'4 Demanda por hora'!I116</f>
        <v/>
      </c>
    </row>
    <row r="2736">
      <c r="A2736">
        <f>'4 Demanda por hora'!$A$116</f>
        <v/>
      </c>
      <c r="B2736">
        <f>'4 Demanda por hora'!$B$116</f>
        <v/>
      </c>
      <c r="C2736" t="n">
        <v>7</v>
      </c>
      <c r="D2736">
        <f>'4 Demanda por hora'!J116</f>
        <v/>
      </c>
    </row>
    <row r="2737">
      <c r="A2737">
        <f>'4 Demanda por hora'!$A$116</f>
        <v/>
      </c>
      <c r="B2737">
        <f>'4 Demanda por hora'!$B$116</f>
        <v/>
      </c>
      <c r="C2737" t="n">
        <v>8</v>
      </c>
      <c r="D2737">
        <f>'4 Demanda por hora'!K116</f>
        <v/>
      </c>
    </row>
    <row r="2738">
      <c r="A2738">
        <f>'4 Demanda por hora'!$A$116</f>
        <v/>
      </c>
      <c r="B2738">
        <f>'4 Demanda por hora'!$B$116</f>
        <v/>
      </c>
      <c r="C2738" t="n">
        <v>9</v>
      </c>
      <c r="D2738">
        <f>'4 Demanda por hora'!L116</f>
        <v/>
      </c>
    </row>
    <row r="2739">
      <c r="A2739">
        <f>'4 Demanda por hora'!$A$116</f>
        <v/>
      </c>
      <c r="B2739">
        <f>'4 Demanda por hora'!$B$116</f>
        <v/>
      </c>
      <c r="C2739" t="n">
        <v>10</v>
      </c>
      <c r="D2739">
        <f>'4 Demanda por hora'!M116</f>
        <v/>
      </c>
    </row>
    <row r="2740">
      <c r="A2740">
        <f>'4 Demanda por hora'!$A$116</f>
        <v/>
      </c>
      <c r="B2740">
        <f>'4 Demanda por hora'!$B$116</f>
        <v/>
      </c>
      <c r="C2740" t="n">
        <v>11</v>
      </c>
      <c r="D2740">
        <f>'4 Demanda por hora'!N116</f>
        <v/>
      </c>
    </row>
    <row r="2741">
      <c r="A2741">
        <f>'4 Demanda por hora'!$A$116</f>
        <v/>
      </c>
      <c r="B2741">
        <f>'4 Demanda por hora'!$B$116</f>
        <v/>
      </c>
      <c r="C2741" t="n">
        <v>12</v>
      </c>
      <c r="D2741">
        <f>'4 Demanda por hora'!O116</f>
        <v/>
      </c>
    </row>
    <row r="2742">
      <c r="A2742">
        <f>'4 Demanda por hora'!$A$116</f>
        <v/>
      </c>
      <c r="B2742">
        <f>'4 Demanda por hora'!$B$116</f>
        <v/>
      </c>
      <c r="C2742" t="n">
        <v>13</v>
      </c>
      <c r="D2742">
        <f>'4 Demanda por hora'!P116</f>
        <v/>
      </c>
    </row>
    <row r="2743">
      <c r="A2743">
        <f>'4 Demanda por hora'!$A$116</f>
        <v/>
      </c>
      <c r="B2743">
        <f>'4 Demanda por hora'!$B$116</f>
        <v/>
      </c>
      <c r="C2743" t="n">
        <v>14</v>
      </c>
      <c r="D2743">
        <f>'4 Demanda por hora'!Q116</f>
        <v/>
      </c>
    </row>
    <row r="2744">
      <c r="A2744">
        <f>'4 Demanda por hora'!$A$116</f>
        <v/>
      </c>
      <c r="B2744">
        <f>'4 Demanda por hora'!$B$116</f>
        <v/>
      </c>
      <c r="C2744" t="n">
        <v>15</v>
      </c>
      <c r="D2744">
        <f>'4 Demanda por hora'!R116</f>
        <v/>
      </c>
    </row>
    <row r="2745">
      <c r="A2745">
        <f>'4 Demanda por hora'!$A$116</f>
        <v/>
      </c>
      <c r="B2745">
        <f>'4 Demanda por hora'!$B$116</f>
        <v/>
      </c>
      <c r="C2745" t="n">
        <v>16</v>
      </c>
      <c r="D2745">
        <f>'4 Demanda por hora'!S116</f>
        <v/>
      </c>
    </row>
    <row r="2746">
      <c r="A2746">
        <f>'4 Demanda por hora'!$A$116</f>
        <v/>
      </c>
      <c r="B2746">
        <f>'4 Demanda por hora'!$B$116</f>
        <v/>
      </c>
      <c r="C2746" t="n">
        <v>17</v>
      </c>
      <c r="D2746">
        <f>'4 Demanda por hora'!T116</f>
        <v/>
      </c>
    </row>
    <row r="2747">
      <c r="A2747">
        <f>'4 Demanda por hora'!$A$116</f>
        <v/>
      </c>
      <c r="B2747">
        <f>'4 Demanda por hora'!$B$116</f>
        <v/>
      </c>
      <c r="C2747" t="n">
        <v>18</v>
      </c>
      <c r="D2747">
        <f>'4 Demanda por hora'!U116</f>
        <v/>
      </c>
    </row>
    <row r="2748">
      <c r="A2748">
        <f>'4 Demanda por hora'!$A$116</f>
        <v/>
      </c>
      <c r="B2748">
        <f>'4 Demanda por hora'!$B$116</f>
        <v/>
      </c>
      <c r="C2748" t="n">
        <v>19</v>
      </c>
      <c r="D2748">
        <f>'4 Demanda por hora'!V116</f>
        <v/>
      </c>
    </row>
    <row r="2749">
      <c r="A2749">
        <f>'4 Demanda por hora'!$A$116</f>
        <v/>
      </c>
      <c r="B2749">
        <f>'4 Demanda por hora'!$B$116</f>
        <v/>
      </c>
      <c r="C2749" t="n">
        <v>20</v>
      </c>
      <c r="D2749">
        <f>'4 Demanda por hora'!W116</f>
        <v/>
      </c>
    </row>
    <row r="2750">
      <c r="A2750">
        <f>'4 Demanda por hora'!$A$116</f>
        <v/>
      </c>
      <c r="B2750">
        <f>'4 Demanda por hora'!$B$116</f>
        <v/>
      </c>
      <c r="C2750" t="n">
        <v>21</v>
      </c>
      <c r="D2750">
        <f>'4 Demanda por hora'!X116</f>
        <v/>
      </c>
    </row>
    <row r="2751">
      <c r="A2751">
        <f>'4 Demanda por hora'!$A$116</f>
        <v/>
      </c>
      <c r="B2751">
        <f>'4 Demanda por hora'!$B$116</f>
        <v/>
      </c>
      <c r="C2751" t="n">
        <v>22</v>
      </c>
      <c r="D2751">
        <f>'4 Demanda por hora'!Y116</f>
        <v/>
      </c>
    </row>
    <row r="2752">
      <c r="A2752">
        <f>'4 Demanda por hora'!$A$116</f>
        <v/>
      </c>
      <c r="B2752">
        <f>'4 Demanda por hora'!$B$116</f>
        <v/>
      </c>
      <c r="C2752" t="n">
        <v>23</v>
      </c>
      <c r="D2752">
        <f>'4 Demanda por hora'!Z116</f>
        <v/>
      </c>
    </row>
    <row r="2753">
      <c r="A2753">
        <f>'4 Demanda por hora'!$A$117</f>
        <v/>
      </c>
      <c r="B2753">
        <f>'4 Demanda por hora'!$B$117</f>
        <v/>
      </c>
      <c r="C2753" t="n">
        <v>0</v>
      </c>
      <c r="D2753">
        <f>'4 Demanda por hora'!C117</f>
        <v/>
      </c>
    </row>
    <row r="2754">
      <c r="A2754">
        <f>'4 Demanda por hora'!$A$117</f>
        <v/>
      </c>
      <c r="B2754">
        <f>'4 Demanda por hora'!$B$117</f>
        <v/>
      </c>
      <c r="C2754" t="n">
        <v>1</v>
      </c>
      <c r="D2754">
        <f>'4 Demanda por hora'!D117</f>
        <v/>
      </c>
    </row>
    <row r="2755">
      <c r="A2755">
        <f>'4 Demanda por hora'!$A$117</f>
        <v/>
      </c>
      <c r="B2755">
        <f>'4 Demanda por hora'!$B$117</f>
        <v/>
      </c>
      <c r="C2755" t="n">
        <v>2</v>
      </c>
      <c r="D2755">
        <f>'4 Demanda por hora'!E117</f>
        <v/>
      </c>
    </row>
    <row r="2756">
      <c r="A2756">
        <f>'4 Demanda por hora'!$A$117</f>
        <v/>
      </c>
      <c r="B2756">
        <f>'4 Demanda por hora'!$B$117</f>
        <v/>
      </c>
      <c r="C2756" t="n">
        <v>3</v>
      </c>
      <c r="D2756">
        <f>'4 Demanda por hora'!F117</f>
        <v/>
      </c>
    </row>
    <row r="2757">
      <c r="A2757">
        <f>'4 Demanda por hora'!$A$117</f>
        <v/>
      </c>
      <c r="B2757">
        <f>'4 Demanda por hora'!$B$117</f>
        <v/>
      </c>
      <c r="C2757" t="n">
        <v>4</v>
      </c>
      <c r="D2757">
        <f>'4 Demanda por hora'!G117</f>
        <v/>
      </c>
    </row>
    <row r="2758">
      <c r="A2758">
        <f>'4 Demanda por hora'!$A$117</f>
        <v/>
      </c>
      <c r="B2758">
        <f>'4 Demanda por hora'!$B$117</f>
        <v/>
      </c>
      <c r="C2758" t="n">
        <v>5</v>
      </c>
      <c r="D2758">
        <f>'4 Demanda por hora'!H117</f>
        <v/>
      </c>
    </row>
    <row r="2759">
      <c r="A2759">
        <f>'4 Demanda por hora'!$A$117</f>
        <v/>
      </c>
      <c r="B2759">
        <f>'4 Demanda por hora'!$B$117</f>
        <v/>
      </c>
      <c r="C2759" t="n">
        <v>6</v>
      </c>
      <c r="D2759">
        <f>'4 Demanda por hora'!I117</f>
        <v/>
      </c>
    </row>
    <row r="2760">
      <c r="A2760">
        <f>'4 Demanda por hora'!$A$117</f>
        <v/>
      </c>
      <c r="B2760">
        <f>'4 Demanda por hora'!$B$117</f>
        <v/>
      </c>
      <c r="C2760" t="n">
        <v>7</v>
      </c>
      <c r="D2760">
        <f>'4 Demanda por hora'!J117</f>
        <v/>
      </c>
    </row>
    <row r="2761">
      <c r="A2761">
        <f>'4 Demanda por hora'!$A$117</f>
        <v/>
      </c>
      <c r="B2761">
        <f>'4 Demanda por hora'!$B$117</f>
        <v/>
      </c>
      <c r="C2761" t="n">
        <v>8</v>
      </c>
      <c r="D2761">
        <f>'4 Demanda por hora'!K117</f>
        <v/>
      </c>
    </row>
    <row r="2762">
      <c r="A2762">
        <f>'4 Demanda por hora'!$A$117</f>
        <v/>
      </c>
      <c r="B2762">
        <f>'4 Demanda por hora'!$B$117</f>
        <v/>
      </c>
      <c r="C2762" t="n">
        <v>9</v>
      </c>
      <c r="D2762">
        <f>'4 Demanda por hora'!L117</f>
        <v/>
      </c>
    </row>
    <row r="2763">
      <c r="A2763">
        <f>'4 Demanda por hora'!$A$117</f>
        <v/>
      </c>
      <c r="B2763">
        <f>'4 Demanda por hora'!$B$117</f>
        <v/>
      </c>
      <c r="C2763" t="n">
        <v>10</v>
      </c>
      <c r="D2763">
        <f>'4 Demanda por hora'!M117</f>
        <v/>
      </c>
    </row>
    <row r="2764">
      <c r="A2764">
        <f>'4 Demanda por hora'!$A$117</f>
        <v/>
      </c>
      <c r="B2764">
        <f>'4 Demanda por hora'!$B$117</f>
        <v/>
      </c>
      <c r="C2764" t="n">
        <v>11</v>
      </c>
      <c r="D2764">
        <f>'4 Demanda por hora'!N117</f>
        <v/>
      </c>
    </row>
    <row r="2765">
      <c r="A2765">
        <f>'4 Demanda por hora'!$A$117</f>
        <v/>
      </c>
      <c r="B2765">
        <f>'4 Demanda por hora'!$B$117</f>
        <v/>
      </c>
      <c r="C2765" t="n">
        <v>12</v>
      </c>
      <c r="D2765">
        <f>'4 Demanda por hora'!O117</f>
        <v/>
      </c>
    </row>
    <row r="2766">
      <c r="A2766">
        <f>'4 Demanda por hora'!$A$117</f>
        <v/>
      </c>
      <c r="B2766">
        <f>'4 Demanda por hora'!$B$117</f>
        <v/>
      </c>
      <c r="C2766" t="n">
        <v>13</v>
      </c>
      <c r="D2766">
        <f>'4 Demanda por hora'!P117</f>
        <v/>
      </c>
    </row>
    <row r="2767">
      <c r="A2767">
        <f>'4 Demanda por hora'!$A$117</f>
        <v/>
      </c>
      <c r="B2767">
        <f>'4 Demanda por hora'!$B$117</f>
        <v/>
      </c>
      <c r="C2767" t="n">
        <v>14</v>
      </c>
      <c r="D2767">
        <f>'4 Demanda por hora'!Q117</f>
        <v/>
      </c>
    </row>
    <row r="2768">
      <c r="A2768">
        <f>'4 Demanda por hora'!$A$117</f>
        <v/>
      </c>
      <c r="B2768">
        <f>'4 Demanda por hora'!$B$117</f>
        <v/>
      </c>
      <c r="C2768" t="n">
        <v>15</v>
      </c>
      <c r="D2768">
        <f>'4 Demanda por hora'!R117</f>
        <v/>
      </c>
    </row>
    <row r="2769">
      <c r="A2769">
        <f>'4 Demanda por hora'!$A$117</f>
        <v/>
      </c>
      <c r="B2769">
        <f>'4 Demanda por hora'!$B$117</f>
        <v/>
      </c>
      <c r="C2769" t="n">
        <v>16</v>
      </c>
      <c r="D2769">
        <f>'4 Demanda por hora'!S117</f>
        <v/>
      </c>
    </row>
    <row r="2770">
      <c r="A2770">
        <f>'4 Demanda por hora'!$A$117</f>
        <v/>
      </c>
      <c r="B2770">
        <f>'4 Demanda por hora'!$B$117</f>
        <v/>
      </c>
      <c r="C2770" t="n">
        <v>17</v>
      </c>
      <c r="D2770">
        <f>'4 Demanda por hora'!T117</f>
        <v/>
      </c>
    </row>
    <row r="2771">
      <c r="A2771">
        <f>'4 Demanda por hora'!$A$117</f>
        <v/>
      </c>
      <c r="B2771">
        <f>'4 Demanda por hora'!$B$117</f>
        <v/>
      </c>
      <c r="C2771" t="n">
        <v>18</v>
      </c>
      <c r="D2771">
        <f>'4 Demanda por hora'!U117</f>
        <v/>
      </c>
    </row>
    <row r="2772">
      <c r="A2772">
        <f>'4 Demanda por hora'!$A$117</f>
        <v/>
      </c>
      <c r="B2772">
        <f>'4 Demanda por hora'!$B$117</f>
        <v/>
      </c>
      <c r="C2772" t="n">
        <v>19</v>
      </c>
      <c r="D2772">
        <f>'4 Demanda por hora'!V117</f>
        <v/>
      </c>
    </row>
    <row r="2773">
      <c r="A2773">
        <f>'4 Demanda por hora'!$A$117</f>
        <v/>
      </c>
      <c r="B2773">
        <f>'4 Demanda por hora'!$B$117</f>
        <v/>
      </c>
      <c r="C2773" t="n">
        <v>20</v>
      </c>
      <c r="D2773">
        <f>'4 Demanda por hora'!W117</f>
        <v/>
      </c>
    </row>
    <row r="2774">
      <c r="A2774">
        <f>'4 Demanda por hora'!$A$117</f>
        <v/>
      </c>
      <c r="B2774">
        <f>'4 Demanda por hora'!$B$117</f>
        <v/>
      </c>
      <c r="C2774" t="n">
        <v>21</v>
      </c>
      <c r="D2774">
        <f>'4 Demanda por hora'!X117</f>
        <v/>
      </c>
    </row>
    <row r="2775">
      <c r="A2775">
        <f>'4 Demanda por hora'!$A$117</f>
        <v/>
      </c>
      <c r="B2775">
        <f>'4 Demanda por hora'!$B$117</f>
        <v/>
      </c>
      <c r="C2775" t="n">
        <v>22</v>
      </c>
      <c r="D2775">
        <f>'4 Demanda por hora'!Y117</f>
        <v/>
      </c>
    </row>
    <row r="2776">
      <c r="A2776">
        <f>'4 Demanda por hora'!$A$117</f>
        <v/>
      </c>
      <c r="B2776">
        <f>'4 Demanda por hora'!$B$117</f>
        <v/>
      </c>
      <c r="C2776" t="n">
        <v>23</v>
      </c>
      <c r="D2776">
        <f>'4 Demanda por hora'!Z117</f>
        <v/>
      </c>
    </row>
    <row r="2777">
      <c r="A2777">
        <f>'4 Demanda por hora'!$A$118</f>
        <v/>
      </c>
      <c r="B2777">
        <f>'4 Demanda por hora'!$B$118</f>
        <v/>
      </c>
      <c r="C2777" t="n">
        <v>0</v>
      </c>
      <c r="D2777">
        <f>'4 Demanda por hora'!C118</f>
        <v/>
      </c>
    </row>
    <row r="2778">
      <c r="A2778">
        <f>'4 Demanda por hora'!$A$118</f>
        <v/>
      </c>
      <c r="B2778">
        <f>'4 Demanda por hora'!$B$118</f>
        <v/>
      </c>
      <c r="C2778" t="n">
        <v>1</v>
      </c>
      <c r="D2778">
        <f>'4 Demanda por hora'!D118</f>
        <v/>
      </c>
    </row>
    <row r="2779">
      <c r="A2779">
        <f>'4 Demanda por hora'!$A$118</f>
        <v/>
      </c>
      <c r="B2779">
        <f>'4 Demanda por hora'!$B$118</f>
        <v/>
      </c>
      <c r="C2779" t="n">
        <v>2</v>
      </c>
      <c r="D2779">
        <f>'4 Demanda por hora'!E118</f>
        <v/>
      </c>
    </row>
    <row r="2780">
      <c r="A2780">
        <f>'4 Demanda por hora'!$A$118</f>
        <v/>
      </c>
      <c r="B2780">
        <f>'4 Demanda por hora'!$B$118</f>
        <v/>
      </c>
      <c r="C2780" t="n">
        <v>3</v>
      </c>
      <c r="D2780">
        <f>'4 Demanda por hora'!F118</f>
        <v/>
      </c>
    </row>
    <row r="2781">
      <c r="A2781">
        <f>'4 Demanda por hora'!$A$118</f>
        <v/>
      </c>
      <c r="B2781">
        <f>'4 Demanda por hora'!$B$118</f>
        <v/>
      </c>
      <c r="C2781" t="n">
        <v>4</v>
      </c>
      <c r="D2781">
        <f>'4 Demanda por hora'!G118</f>
        <v/>
      </c>
    </row>
    <row r="2782">
      <c r="A2782">
        <f>'4 Demanda por hora'!$A$118</f>
        <v/>
      </c>
      <c r="B2782">
        <f>'4 Demanda por hora'!$B$118</f>
        <v/>
      </c>
      <c r="C2782" t="n">
        <v>5</v>
      </c>
      <c r="D2782">
        <f>'4 Demanda por hora'!H118</f>
        <v/>
      </c>
    </row>
    <row r="2783">
      <c r="A2783">
        <f>'4 Demanda por hora'!$A$118</f>
        <v/>
      </c>
      <c r="B2783">
        <f>'4 Demanda por hora'!$B$118</f>
        <v/>
      </c>
      <c r="C2783" t="n">
        <v>6</v>
      </c>
      <c r="D2783">
        <f>'4 Demanda por hora'!I118</f>
        <v/>
      </c>
    </row>
    <row r="2784">
      <c r="A2784">
        <f>'4 Demanda por hora'!$A$118</f>
        <v/>
      </c>
      <c r="B2784">
        <f>'4 Demanda por hora'!$B$118</f>
        <v/>
      </c>
      <c r="C2784" t="n">
        <v>7</v>
      </c>
      <c r="D2784">
        <f>'4 Demanda por hora'!J118</f>
        <v/>
      </c>
    </row>
    <row r="2785">
      <c r="A2785">
        <f>'4 Demanda por hora'!$A$118</f>
        <v/>
      </c>
      <c r="B2785">
        <f>'4 Demanda por hora'!$B$118</f>
        <v/>
      </c>
      <c r="C2785" t="n">
        <v>8</v>
      </c>
      <c r="D2785">
        <f>'4 Demanda por hora'!K118</f>
        <v/>
      </c>
    </row>
    <row r="2786">
      <c r="A2786">
        <f>'4 Demanda por hora'!$A$118</f>
        <v/>
      </c>
      <c r="B2786">
        <f>'4 Demanda por hora'!$B$118</f>
        <v/>
      </c>
      <c r="C2786" t="n">
        <v>9</v>
      </c>
      <c r="D2786">
        <f>'4 Demanda por hora'!L118</f>
        <v/>
      </c>
    </row>
    <row r="2787">
      <c r="A2787">
        <f>'4 Demanda por hora'!$A$118</f>
        <v/>
      </c>
      <c r="B2787">
        <f>'4 Demanda por hora'!$B$118</f>
        <v/>
      </c>
      <c r="C2787" t="n">
        <v>10</v>
      </c>
      <c r="D2787">
        <f>'4 Demanda por hora'!M118</f>
        <v/>
      </c>
    </row>
    <row r="2788">
      <c r="A2788">
        <f>'4 Demanda por hora'!$A$118</f>
        <v/>
      </c>
      <c r="B2788">
        <f>'4 Demanda por hora'!$B$118</f>
        <v/>
      </c>
      <c r="C2788" t="n">
        <v>11</v>
      </c>
      <c r="D2788">
        <f>'4 Demanda por hora'!N118</f>
        <v/>
      </c>
    </row>
    <row r="2789">
      <c r="A2789">
        <f>'4 Demanda por hora'!$A$118</f>
        <v/>
      </c>
      <c r="B2789">
        <f>'4 Demanda por hora'!$B$118</f>
        <v/>
      </c>
      <c r="C2789" t="n">
        <v>12</v>
      </c>
      <c r="D2789">
        <f>'4 Demanda por hora'!O118</f>
        <v/>
      </c>
    </row>
    <row r="2790">
      <c r="A2790">
        <f>'4 Demanda por hora'!$A$118</f>
        <v/>
      </c>
      <c r="B2790">
        <f>'4 Demanda por hora'!$B$118</f>
        <v/>
      </c>
      <c r="C2790" t="n">
        <v>13</v>
      </c>
      <c r="D2790">
        <f>'4 Demanda por hora'!P118</f>
        <v/>
      </c>
    </row>
    <row r="2791">
      <c r="A2791">
        <f>'4 Demanda por hora'!$A$118</f>
        <v/>
      </c>
      <c r="B2791">
        <f>'4 Demanda por hora'!$B$118</f>
        <v/>
      </c>
      <c r="C2791" t="n">
        <v>14</v>
      </c>
      <c r="D2791">
        <f>'4 Demanda por hora'!Q118</f>
        <v/>
      </c>
    </row>
    <row r="2792">
      <c r="A2792">
        <f>'4 Demanda por hora'!$A$118</f>
        <v/>
      </c>
      <c r="B2792">
        <f>'4 Demanda por hora'!$B$118</f>
        <v/>
      </c>
      <c r="C2792" t="n">
        <v>15</v>
      </c>
      <c r="D2792">
        <f>'4 Demanda por hora'!R118</f>
        <v/>
      </c>
    </row>
    <row r="2793">
      <c r="A2793">
        <f>'4 Demanda por hora'!$A$118</f>
        <v/>
      </c>
      <c r="B2793">
        <f>'4 Demanda por hora'!$B$118</f>
        <v/>
      </c>
      <c r="C2793" t="n">
        <v>16</v>
      </c>
      <c r="D2793">
        <f>'4 Demanda por hora'!S118</f>
        <v/>
      </c>
    </row>
    <row r="2794">
      <c r="A2794">
        <f>'4 Demanda por hora'!$A$118</f>
        <v/>
      </c>
      <c r="B2794">
        <f>'4 Demanda por hora'!$B$118</f>
        <v/>
      </c>
      <c r="C2794" t="n">
        <v>17</v>
      </c>
      <c r="D2794">
        <f>'4 Demanda por hora'!T118</f>
        <v/>
      </c>
    </row>
    <row r="2795">
      <c r="A2795">
        <f>'4 Demanda por hora'!$A$118</f>
        <v/>
      </c>
      <c r="B2795">
        <f>'4 Demanda por hora'!$B$118</f>
        <v/>
      </c>
      <c r="C2795" t="n">
        <v>18</v>
      </c>
      <c r="D2795">
        <f>'4 Demanda por hora'!U118</f>
        <v/>
      </c>
    </row>
    <row r="2796">
      <c r="A2796">
        <f>'4 Demanda por hora'!$A$118</f>
        <v/>
      </c>
      <c r="B2796">
        <f>'4 Demanda por hora'!$B$118</f>
        <v/>
      </c>
      <c r="C2796" t="n">
        <v>19</v>
      </c>
      <c r="D2796">
        <f>'4 Demanda por hora'!V118</f>
        <v/>
      </c>
    </row>
    <row r="2797">
      <c r="A2797">
        <f>'4 Demanda por hora'!$A$118</f>
        <v/>
      </c>
      <c r="B2797">
        <f>'4 Demanda por hora'!$B$118</f>
        <v/>
      </c>
      <c r="C2797" t="n">
        <v>20</v>
      </c>
      <c r="D2797">
        <f>'4 Demanda por hora'!W118</f>
        <v/>
      </c>
    </row>
    <row r="2798">
      <c r="A2798">
        <f>'4 Demanda por hora'!$A$118</f>
        <v/>
      </c>
      <c r="B2798">
        <f>'4 Demanda por hora'!$B$118</f>
        <v/>
      </c>
      <c r="C2798" t="n">
        <v>21</v>
      </c>
      <c r="D2798">
        <f>'4 Demanda por hora'!X118</f>
        <v/>
      </c>
    </row>
    <row r="2799">
      <c r="A2799">
        <f>'4 Demanda por hora'!$A$118</f>
        <v/>
      </c>
      <c r="B2799">
        <f>'4 Demanda por hora'!$B$118</f>
        <v/>
      </c>
      <c r="C2799" t="n">
        <v>22</v>
      </c>
      <c r="D2799">
        <f>'4 Demanda por hora'!Y118</f>
        <v/>
      </c>
    </row>
    <row r="2800">
      <c r="A2800">
        <f>'4 Demanda por hora'!$A$118</f>
        <v/>
      </c>
      <c r="B2800">
        <f>'4 Demanda por hora'!$B$118</f>
        <v/>
      </c>
      <c r="C2800" t="n">
        <v>23</v>
      </c>
      <c r="D2800">
        <f>'4 Demanda por hora'!Z118</f>
        <v/>
      </c>
    </row>
    <row r="2801">
      <c r="A2801">
        <f>'4 Demanda por hora'!$A$119</f>
        <v/>
      </c>
      <c r="B2801">
        <f>'4 Demanda por hora'!$B$119</f>
        <v/>
      </c>
      <c r="C2801" t="n">
        <v>0</v>
      </c>
      <c r="D2801">
        <f>'4 Demanda por hora'!C119</f>
        <v/>
      </c>
    </row>
    <row r="2802">
      <c r="A2802">
        <f>'4 Demanda por hora'!$A$119</f>
        <v/>
      </c>
      <c r="B2802">
        <f>'4 Demanda por hora'!$B$119</f>
        <v/>
      </c>
      <c r="C2802" t="n">
        <v>1</v>
      </c>
      <c r="D2802">
        <f>'4 Demanda por hora'!D119</f>
        <v/>
      </c>
    </row>
    <row r="2803">
      <c r="A2803">
        <f>'4 Demanda por hora'!$A$119</f>
        <v/>
      </c>
      <c r="B2803">
        <f>'4 Demanda por hora'!$B$119</f>
        <v/>
      </c>
      <c r="C2803" t="n">
        <v>2</v>
      </c>
      <c r="D2803">
        <f>'4 Demanda por hora'!E119</f>
        <v/>
      </c>
    </row>
    <row r="2804">
      <c r="A2804">
        <f>'4 Demanda por hora'!$A$119</f>
        <v/>
      </c>
      <c r="B2804">
        <f>'4 Demanda por hora'!$B$119</f>
        <v/>
      </c>
      <c r="C2804" t="n">
        <v>3</v>
      </c>
      <c r="D2804">
        <f>'4 Demanda por hora'!F119</f>
        <v/>
      </c>
    </row>
    <row r="2805">
      <c r="A2805">
        <f>'4 Demanda por hora'!$A$119</f>
        <v/>
      </c>
      <c r="B2805">
        <f>'4 Demanda por hora'!$B$119</f>
        <v/>
      </c>
      <c r="C2805" t="n">
        <v>4</v>
      </c>
      <c r="D2805">
        <f>'4 Demanda por hora'!G119</f>
        <v/>
      </c>
    </row>
    <row r="2806">
      <c r="A2806">
        <f>'4 Demanda por hora'!$A$119</f>
        <v/>
      </c>
      <c r="B2806">
        <f>'4 Demanda por hora'!$B$119</f>
        <v/>
      </c>
      <c r="C2806" t="n">
        <v>5</v>
      </c>
      <c r="D2806">
        <f>'4 Demanda por hora'!H119</f>
        <v/>
      </c>
    </row>
    <row r="2807">
      <c r="A2807">
        <f>'4 Demanda por hora'!$A$119</f>
        <v/>
      </c>
      <c r="B2807">
        <f>'4 Demanda por hora'!$B$119</f>
        <v/>
      </c>
      <c r="C2807" t="n">
        <v>6</v>
      </c>
      <c r="D2807">
        <f>'4 Demanda por hora'!I119</f>
        <v/>
      </c>
    </row>
    <row r="2808">
      <c r="A2808">
        <f>'4 Demanda por hora'!$A$119</f>
        <v/>
      </c>
      <c r="B2808">
        <f>'4 Demanda por hora'!$B$119</f>
        <v/>
      </c>
      <c r="C2808" t="n">
        <v>7</v>
      </c>
      <c r="D2808">
        <f>'4 Demanda por hora'!J119</f>
        <v/>
      </c>
    </row>
    <row r="2809">
      <c r="A2809">
        <f>'4 Demanda por hora'!$A$119</f>
        <v/>
      </c>
      <c r="B2809">
        <f>'4 Demanda por hora'!$B$119</f>
        <v/>
      </c>
      <c r="C2809" t="n">
        <v>8</v>
      </c>
      <c r="D2809">
        <f>'4 Demanda por hora'!K119</f>
        <v/>
      </c>
    </row>
    <row r="2810">
      <c r="A2810">
        <f>'4 Demanda por hora'!$A$119</f>
        <v/>
      </c>
      <c r="B2810">
        <f>'4 Demanda por hora'!$B$119</f>
        <v/>
      </c>
      <c r="C2810" t="n">
        <v>9</v>
      </c>
      <c r="D2810">
        <f>'4 Demanda por hora'!L119</f>
        <v/>
      </c>
    </row>
    <row r="2811">
      <c r="A2811">
        <f>'4 Demanda por hora'!$A$119</f>
        <v/>
      </c>
      <c r="B2811">
        <f>'4 Demanda por hora'!$B$119</f>
        <v/>
      </c>
      <c r="C2811" t="n">
        <v>10</v>
      </c>
      <c r="D2811">
        <f>'4 Demanda por hora'!M119</f>
        <v/>
      </c>
    </row>
    <row r="2812">
      <c r="A2812">
        <f>'4 Demanda por hora'!$A$119</f>
        <v/>
      </c>
      <c r="B2812">
        <f>'4 Demanda por hora'!$B$119</f>
        <v/>
      </c>
      <c r="C2812" t="n">
        <v>11</v>
      </c>
      <c r="D2812">
        <f>'4 Demanda por hora'!N119</f>
        <v/>
      </c>
    </row>
    <row r="2813">
      <c r="A2813">
        <f>'4 Demanda por hora'!$A$119</f>
        <v/>
      </c>
      <c r="B2813">
        <f>'4 Demanda por hora'!$B$119</f>
        <v/>
      </c>
      <c r="C2813" t="n">
        <v>12</v>
      </c>
      <c r="D2813">
        <f>'4 Demanda por hora'!O119</f>
        <v/>
      </c>
    </row>
    <row r="2814">
      <c r="A2814">
        <f>'4 Demanda por hora'!$A$119</f>
        <v/>
      </c>
      <c r="B2814">
        <f>'4 Demanda por hora'!$B$119</f>
        <v/>
      </c>
      <c r="C2814" t="n">
        <v>13</v>
      </c>
      <c r="D2814">
        <f>'4 Demanda por hora'!P119</f>
        <v/>
      </c>
    </row>
    <row r="2815">
      <c r="A2815">
        <f>'4 Demanda por hora'!$A$119</f>
        <v/>
      </c>
      <c r="B2815">
        <f>'4 Demanda por hora'!$B$119</f>
        <v/>
      </c>
      <c r="C2815" t="n">
        <v>14</v>
      </c>
      <c r="D2815">
        <f>'4 Demanda por hora'!Q119</f>
        <v/>
      </c>
    </row>
    <row r="2816">
      <c r="A2816">
        <f>'4 Demanda por hora'!$A$119</f>
        <v/>
      </c>
      <c r="B2816">
        <f>'4 Demanda por hora'!$B$119</f>
        <v/>
      </c>
      <c r="C2816" t="n">
        <v>15</v>
      </c>
      <c r="D2816">
        <f>'4 Demanda por hora'!R119</f>
        <v/>
      </c>
    </row>
    <row r="2817">
      <c r="A2817">
        <f>'4 Demanda por hora'!$A$119</f>
        <v/>
      </c>
      <c r="B2817">
        <f>'4 Demanda por hora'!$B$119</f>
        <v/>
      </c>
      <c r="C2817" t="n">
        <v>16</v>
      </c>
      <c r="D2817">
        <f>'4 Demanda por hora'!S119</f>
        <v/>
      </c>
    </row>
    <row r="2818">
      <c r="A2818">
        <f>'4 Demanda por hora'!$A$119</f>
        <v/>
      </c>
      <c r="B2818">
        <f>'4 Demanda por hora'!$B$119</f>
        <v/>
      </c>
      <c r="C2818" t="n">
        <v>17</v>
      </c>
      <c r="D2818">
        <f>'4 Demanda por hora'!T119</f>
        <v/>
      </c>
    </row>
    <row r="2819">
      <c r="A2819">
        <f>'4 Demanda por hora'!$A$119</f>
        <v/>
      </c>
      <c r="B2819">
        <f>'4 Demanda por hora'!$B$119</f>
        <v/>
      </c>
      <c r="C2819" t="n">
        <v>18</v>
      </c>
      <c r="D2819">
        <f>'4 Demanda por hora'!U119</f>
        <v/>
      </c>
    </row>
    <row r="2820">
      <c r="A2820">
        <f>'4 Demanda por hora'!$A$119</f>
        <v/>
      </c>
      <c r="B2820">
        <f>'4 Demanda por hora'!$B$119</f>
        <v/>
      </c>
      <c r="C2820" t="n">
        <v>19</v>
      </c>
      <c r="D2820">
        <f>'4 Demanda por hora'!V119</f>
        <v/>
      </c>
    </row>
    <row r="2821">
      <c r="A2821">
        <f>'4 Demanda por hora'!$A$119</f>
        <v/>
      </c>
      <c r="B2821">
        <f>'4 Demanda por hora'!$B$119</f>
        <v/>
      </c>
      <c r="C2821" t="n">
        <v>20</v>
      </c>
      <c r="D2821">
        <f>'4 Demanda por hora'!W119</f>
        <v/>
      </c>
    </row>
    <row r="2822">
      <c r="A2822">
        <f>'4 Demanda por hora'!$A$119</f>
        <v/>
      </c>
      <c r="B2822">
        <f>'4 Demanda por hora'!$B$119</f>
        <v/>
      </c>
      <c r="C2822" t="n">
        <v>21</v>
      </c>
      <c r="D2822">
        <f>'4 Demanda por hora'!X119</f>
        <v/>
      </c>
    </row>
    <row r="2823">
      <c r="A2823">
        <f>'4 Demanda por hora'!$A$119</f>
        <v/>
      </c>
      <c r="B2823">
        <f>'4 Demanda por hora'!$B$119</f>
        <v/>
      </c>
      <c r="C2823" t="n">
        <v>22</v>
      </c>
      <c r="D2823">
        <f>'4 Demanda por hora'!Y119</f>
        <v/>
      </c>
    </row>
    <row r="2824">
      <c r="A2824">
        <f>'4 Demanda por hora'!$A$119</f>
        <v/>
      </c>
      <c r="B2824">
        <f>'4 Demanda por hora'!$B$119</f>
        <v/>
      </c>
      <c r="C2824" t="n">
        <v>23</v>
      </c>
      <c r="D2824">
        <f>'4 Demanda por hora'!Z119</f>
        <v/>
      </c>
    </row>
    <row r="2825">
      <c r="A2825">
        <f>'4 Demanda por hora'!$A$120</f>
        <v/>
      </c>
      <c r="B2825">
        <f>'4 Demanda por hora'!$B$120</f>
        <v/>
      </c>
      <c r="C2825" t="n">
        <v>0</v>
      </c>
      <c r="D2825">
        <f>'4 Demanda por hora'!C120</f>
        <v/>
      </c>
    </row>
    <row r="2826">
      <c r="A2826">
        <f>'4 Demanda por hora'!$A$120</f>
        <v/>
      </c>
      <c r="B2826">
        <f>'4 Demanda por hora'!$B$120</f>
        <v/>
      </c>
      <c r="C2826" t="n">
        <v>1</v>
      </c>
      <c r="D2826">
        <f>'4 Demanda por hora'!D120</f>
        <v/>
      </c>
    </row>
    <row r="2827">
      <c r="A2827">
        <f>'4 Demanda por hora'!$A$120</f>
        <v/>
      </c>
      <c r="B2827">
        <f>'4 Demanda por hora'!$B$120</f>
        <v/>
      </c>
      <c r="C2827" t="n">
        <v>2</v>
      </c>
      <c r="D2827">
        <f>'4 Demanda por hora'!E120</f>
        <v/>
      </c>
    </row>
    <row r="2828">
      <c r="A2828">
        <f>'4 Demanda por hora'!$A$120</f>
        <v/>
      </c>
      <c r="B2828">
        <f>'4 Demanda por hora'!$B$120</f>
        <v/>
      </c>
      <c r="C2828" t="n">
        <v>3</v>
      </c>
      <c r="D2828">
        <f>'4 Demanda por hora'!F120</f>
        <v/>
      </c>
    </row>
    <row r="2829">
      <c r="A2829">
        <f>'4 Demanda por hora'!$A$120</f>
        <v/>
      </c>
      <c r="B2829">
        <f>'4 Demanda por hora'!$B$120</f>
        <v/>
      </c>
      <c r="C2829" t="n">
        <v>4</v>
      </c>
      <c r="D2829">
        <f>'4 Demanda por hora'!G120</f>
        <v/>
      </c>
    </row>
    <row r="2830">
      <c r="A2830">
        <f>'4 Demanda por hora'!$A$120</f>
        <v/>
      </c>
      <c r="B2830">
        <f>'4 Demanda por hora'!$B$120</f>
        <v/>
      </c>
      <c r="C2830" t="n">
        <v>5</v>
      </c>
      <c r="D2830">
        <f>'4 Demanda por hora'!H120</f>
        <v/>
      </c>
    </row>
    <row r="2831">
      <c r="A2831">
        <f>'4 Demanda por hora'!$A$120</f>
        <v/>
      </c>
      <c r="B2831">
        <f>'4 Demanda por hora'!$B$120</f>
        <v/>
      </c>
      <c r="C2831" t="n">
        <v>6</v>
      </c>
      <c r="D2831">
        <f>'4 Demanda por hora'!I120</f>
        <v/>
      </c>
    </row>
    <row r="2832">
      <c r="A2832">
        <f>'4 Demanda por hora'!$A$120</f>
        <v/>
      </c>
      <c r="B2832">
        <f>'4 Demanda por hora'!$B$120</f>
        <v/>
      </c>
      <c r="C2832" t="n">
        <v>7</v>
      </c>
      <c r="D2832">
        <f>'4 Demanda por hora'!J120</f>
        <v/>
      </c>
    </row>
    <row r="2833">
      <c r="A2833">
        <f>'4 Demanda por hora'!$A$120</f>
        <v/>
      </c>
      <c r="B2833">
        <f>'4 Demanda por hora'!$B$120</f>
        <v/>
      </c>
      <c r="C2833" t="n">
        <v>8</v>
      </c>
      <c r="D2833">
        <f>'4 Demanda por hora'!K120</f>
        <v/>
      </c>
    </row>
    <row r="2834">
      <c r="A2834">
        <f>'4 Demanda por hora'!$A$120</f>
        <v/>
      </c>
      <c r="B2834">
        <f>'4 Demanda por hora'!$B$120</f>
        <v/>
      </c>
      <c r="C2834" t="n">
        <v>9</v>
      </c>
      <c r="D2834">
        <f>'4 Demanda por hora'!L120</f>
        <v/>
      </c>
    </row>
    <row r="2835">
      <c r="A2835">
        <f>'4 Demanda por hora'!$A$120</f>
        <v/>
      </c>
      <c r="B2835">
        <f>'4 Demanda por hora'!$B$120</f>
        <v/>
      </c>
      <c r="C2835" t="n">
        <v>10</v>
      </c>
      <c r="D2835">
        <f>'4 Demanda por hora'!M120</f>
        <v/>
      </c>
    </row>
    <row r="2836">
      <c r="A2836">
        <f>'4 Demanda por hora'!$A$120</f>
        <v/>
      </c>
      <c r="B2836">
        <f>'4 Demanda por hora'!$B$120</f>
        <v/>
      </c>
      <c r="C2836" t="n">
        <v>11</v>
      </c>
      <c r="D2836">
        <f>'4 Demanda por hora'!N120</f>
        <v/>
      </c>
    </row>
    <row r="2837">
      <c r="A2837">
        <f>'4 Demanda por hora'!$A$120</f>
        <v/>
      </c>
      <c r="B2837">
        <f>'4 Demanda por hora'!$B$120</f>
        <v/>
      </c>
      <c r="C2837" t="n">
        <v>12</v>
      </c>
      <c r="D2837">
        <f>'4 Demanda por hora'!O120</f>
        <v/>
      </c>
    </row>
    <row r="2838">
      <c r="A2838">
        <f>'4 Demanda por hora'!$A$120</f>
        <v/>
      </c>
      <c r="B2838">
        <f>'4 Demanda por hora'!$B$120</f>
        <v/>
      </c>
      <c r="C2838" t="n">
        <v>13</v>
      </c>
      <c r="D2838">
        <f>'4 Demanda por hora'!P120</f>
        <v/>
      </c>
    </row>
    <row r="2839">
      <c r="A2839">
        <f>'4 Demanda por hora'!$A$120</f>
        <v/>
      </c>
      <c r="B2839">
        <f>'4 Demanda por hora'!$B$120</f>
        <v/>
      </c>
      <c r="C2839" t="n">
        <v>14</v>
      </c>
      <c r="D2839">
        <f>'4 Demanda por hora'!Q120</f>
        <v/>
      </c>
    </row>
    <row r="2840">
      <c r="A2840">
        <f>'4 Demanda por hora'!$A$120</f>
        <v/>
      </c>
      <c r="B2840">
        <f>'4 Demanda por hora'!$B$120</f>
        <v/>
      </c>
      <c r="C2840" t="n">
        <v>15</v>
      </c>
      <c r="D2840">
        <f>'4 Demanda por hora'!R120</f>
        <v/>
      </c>
    </row>
    <row r="2841">
      <c r="A2841">
        <f>'4 Demanda por hora'!$A$120</f>
        <v/>
      </c>
      <c r="B2841">
        <f>'4 Demanda por hora'!$B$120</f>
        <v/>
      </c>
      <c r="C2841" t="n">
        <v>16</v>
      </c>
      <c r="D2841">
        <f>'4 Demanda por hora'!S120</f>
        <v/>
      </c>
    </row>
    <row r="2842">
      <c r="A2842">
        <f>'4 Demanda por hora'!$A$120</f>
        <v/>
      </c>
      <c r="B2842">
        <f>'4 Demanda por hora'!$B$120</f>
        <v/>
      </c>
      <c r="C2842" t="n">
        <v>17</v>
      </c>
      <c r="D2842">
        <f>'4 Demanda por hora'!T120</f>
        <v/>
      </c>
    </row>
    <row r="2843">
      <c r="A2843">
        <f>'4 Demanda por hora'!$A$120</f>
        <v/>
      </c>
      <c r="B2843">
        <f>'4 Demanda por hora'!$B$120</f>
        <v/>
      </c>
      <c r="C2843" t="n">
        <v>18</v>
      </c>
      <c r="D2843">
        <f>'4 Demanda por hora'!U120</f>
        <v/>
      </c>
    </row>
    <row r="2844">
      <c r="A2844">
        <f>'4 Demanda por hora'!$A$120</f>
        <v/>
      </c>
      <c r="B2844">
        <f>'4 Demanda por hora'!$B$120</f>
        <v/>
      </c>
      <c r="C2844" t="n">
        <v>19</v>
      </c>
      <c r="D2844">
        <f>'4 Demanda por hora'!V120</f>
        <v/>
      </c>
    </row>
    <row r="2845">
      <c r="A2845">
        <f>'4 Demanda por hora'!$A$120</f>
        <v/>
      </c>
      <c r="B2845">
        <f>'4 Demanda por hora'!$B$120</f>
        <v/>
      </c>
      <c r="C2845" t="n">
        <v>20</v>
      </c>
      <c r="D2845">
        <f>'4 Demanda por hora'!W120</f>
        <v/>
      </c>
    </row>
    <row r="2846">
      <c r="A2846">
        <f>'4 Demanda por hora'!$A$120</f>
        <v/>
      </c>
      <c r="B2846">
        <f>'4 Demanda por hora'!$B$120</f>
        <v/>
      </c>
      <c r="C2846" t="n">
        <v>21</v>
      </c>
      <c r="D2846">
        <f>'4 Demanda por hora'!X120</f>
        <v/>
      </c>
    </row>
    <row r="2847">
      <c r="A2847">
        <f>'4 Demanda por hora'!$A$120</f>
        <v/>
      </c>
      <c r="B2847">
        <f>'4 Demanda por hora'!$B$120</f>
        <v/>
      </c>
      <c r="C2847" t="n">
        <v>22</v>
      </c>
      <c r="D2847">
        <f>'4 Demanda por hora'!Y120</f>
        <v/>
      </c>
    </row>
    <row r="2848">
      <c r="A2848">
        <f>'4 Demanda por hora'!$A$120</f>
        <v/>
      </c>
      <c r="B2848">
        <f>'4 Demanda por hora'!$B$120</f>
        <v/>
      </c>
      <c r="C2848" t="n">
        <v>23</v>
      </c>
      <c r="D2848">
        <f>'4 Demanda por hora'!Z120</f>
        <v/>
      </c>
    </row>
    <row r="2849">
      <c r="A2849">
        <f>'4 Demanda por hora'!$A$121</f>
        <v/>
      </c>
      <c r="B2849">
        <f>'4 Demanda por hora'!$B$121</f>
        <v/>
      </c>
      <c r="C2849" t="n">
        <v>0</v>
      </c>
      <c r="D2849">
        <f>'4 Demanda por hora'!C121</f>
        <v/>
      </c>
    </row>
    <row r="2850">
      <c r="A2850">
        <f>'4 Demanda por hora'!$A$121</f>
        <v/>
      </c>
      <c r="B2850">
        <f>'4 Demanda por hora'!$B$121</f>
        <v/>
      </c>
      <c r="C2850" t="n">
        <v>1</v>
      </c>
      <c r="D2850">
        <f>'4 Demanda por hora'!D121</f>
        <v/>
      </c>
    </row>
    <row r="2851">
      <c r="A2851">
        <f>'4 Demanda por hora'!$A$121</f>
        <v/>
      </c>
      <c r="B2851">
        <f>'4 Demanda por hora'!$B$121</f>
        <v/>
      </c>
      <c r="C2851" t="n">
        <v>2</v>
      </c>
      <c r="D2851">
        <f>'4 Demanda por hora'!E121</f>
        <v/>
      </c>
    </row>
    <row r="2852">
      <c r="A2852">
        <f>'4 Demanda por hora'!$A$121</f>
        <v/>
      </c>
      <c r="B2852">
        <f>'4 Demanda por hora'!$B$121</f>
        <v/>
      </c>
      <c r="C2852" t="n">
        <v>3</v>
      </c>
      <c r="D2852">
        <f>'4 Demanda por hora'!F121</f>
        <v/>
      </c>
    </row>
    <row r="2853">
      <c r="A2853">
        <f>'4 Demanda por hora'!$A$121</f>
        <v/>
      </c>
      <c r="B2853">
        <f>'4 Demanda por hora'!$B$121</f>
        <v/>
      </c>
      <c r="C2853" t="n">
        <v>4</v>
      </c>
      <c r="D2853">
        <f>'4 Demanda por hora'!G121</f>
        <v/>
      </c>
    </row>
    <row r="2854">
      <c r="A2854">
        <f>'4 Demanda por hora'!$A$121</f>
        <v/>
      </c>
      <c r="B2854">
        <f>'4 Demanda por hora'!$B$121</f>
        <v/>
      </c>
      <c r="C2854" t="n">
        <v>5</v>
      </c>
      <c r="D2854">
        <f>'4 Demanda por hora'!H121</f>
        <v/>
      </c>
    </row>
    <row r="2855">
      <c r="A2855">
        <f>'4 Demanda por hora'!$A$121</f>
        <v/>
      </c>
      <c r="B2855">
        <f>'4 Demanda por hora'!$B$121</f>
        <v/>
      </c>
      <c r="C2855" t="n">
        <v>6</v>
      </c>
      <c r="D2855">
        <f>'4 Demanda por hora'!I121</f>
        <v/>
      </c>
    </row>
    <row r="2856">
      <c r="A2856">
        <f>'4 Demanda por hora'!$A$121</f>
        <v/>
      </c>
      <c r="B2856">
        <f>'4 Demanda por hora'!$B$121</f>
        <v/>
      </c>
      <c r="C2856" t="n">
        <v>7</v>
      </c>
      <c r="D2856">
        <f>'4 Demanda por hora'!J121</f>
        <v/>
      </c>
    </row>
    <row r="2857">
      <c r="A2857">
        <f>'4 Demanda por hora'!$A$121</f>
        <v/>
      </c>
      <c r="B2857">
        <f>'4 Demanda por hora'!$B$121</f>
        <v/>
      </c>
      <c r="C2857" t="n">
        <v>8</v>
      </c>
      <c r="D2857">
        <f>'4 Demanda por hora'!K121</f>
        <v/>
      </c>
    </row>
    <row r="2858">
      <c r="A2858">
        <f>'4 Demanda por hora'!$A$121</f>
        <v/>
      </c>
      <c r="B2858">
        <f>'4 Demanda por hora'!$B$121</f>
        <v/>
      </c>
      <c r="C2858" t="n">
        <v>9</v>
      </c>
      <c r="D2858">
        <f>'4 Demanda por hora'!L121</f>
        <v/>
      </c>
    </row>
    <row r="2859">
      <c r="A2859">
        <f>'4 Demanda por hora'!$A$121</f>
        <v/>
      </c>
      <c r="B2859">
        <f>'4 Demanda por hora'!$B$121</f>
        <v/>
      </c>
      <c r="C2859" t="n">
        <v>10</v>
      </c>
      <c r="D2859">
        <f>'4 Demanda por hora'!M121</f>
        <v/>
      </c>
    </row>
    <row r="2860">
      <c r="A2860">
        <f>'4 Demanda por hora'!$A$121</f>
        <v/>
      </c>
      <c r="B2860">
        <f>'4 Demanda por hora'!$B$121</f>
        <v/>
      </c>
      <c r="C2860" t="n">
        <v>11</v>
      </c>
      <c r="D2860">
        <f>'4 Demanda por hora'!N121</f>
        <v/>
      </c>
    </row>
    <row r="2861">
      <c r="A2861">
        <f>'4 Demanda por hora'!$A$121</f>
        <v/>
      </c>
      <c r="B2861">
        <f>'4 Demanda por hora'!$B$121</f>
        <v/>
      </c>
      <c r="C2861" t="n">
        <v>12</v>
      </c>
      <c r="D2861">
        <f>'4 Demanda por hora'!O121</f>
        <v/>
      </c>
    </row>
    <row r="2862">
      <c r="A2862">
        <f>'4 Demanda por hora'!$A$121</f>
        <v/>
      </c>
      <c r="B2862">
        <f>'4 Demanda por hora'!$B$121</f>
        <v/>
      </c>
      <c r="C2862" t="n">
        <v>13</v>
      </c>
      <c r="D2862">
        <f>'4 Demanda por hora'!P121</f>
        <v/>
      </c>
    </row>
    <row r="2863">
      <c r="A2863">
        <f>'4 Demanda por hora'!$A$121</f>
        <v/>
      </c>
      <c r="B2863">
        <f>'4 Demanda por hora'!$B$121</f>
        <v/>
      </c>
      <c r="C2863" t="n">
        <v>14</v>
      </c>
      <c r="D2863">
        <f>'4 Demanda por hora'!Q121</f>
        <v/>
      </c>
    </row>
    <row r="2864">
      <c r="A2864">
        <f>'4 Demanda por hora'!$A$121</f>
        <v/>
      </c>
      <c r="B2864">
        <f>'4 Demanda por hora'!$B$121</f>
        <v/>
      </c>
      <c r="C2864" t="n">
        <v>15</v>
      </c>
      <c r="D2864">
        <f>'4 Demanda por hora'!R121</f>
        <v/>
      </c>
    </row>
    <row r="2865">
      <c r="A2865">
        <f>'4 Demanda por hora'!$A$121</f>
        <v/>
      </c>
      <c r="B2865">
        <f>'4 Demanda por hora'!$B$121</f>
        <v/>
      </c>
      <c r="C2865" t="n">
        <v>16</v>
      </c>
      <c r="D2865">
        <f>'4 Demanda por hora'!S121</f>
        <v/>
      </c>
    </row>
    <row r="2866">
      <c r="A2866">
        <f>'4 Demanda por hora'!$A$121</f>
        <v/>
      </c>
      <c r="B2866">
        <f>'4 Demanda por hora'!$B$121</f>
        <v/>
      </c>
      <c r="C2866" t="n">
        <v>17</v>
      </c>
      <c r="D2866">
        <f>'4 Demanda por hora'!T121</f>
        <v/>
      </c>
    </row>
    <row r="2867">
      <c r="A2867">
        <f>'4 Demanda por hora'!$A$121</f>
        <v/>
      </c>
      <c r="B2867">
        <f>'4 Demanda por hora'!$B$121</f>
        <v/>
      </c>
      <c r="C2867" t="n">
        <v>18</v>
      </c>
      <c r="D2867">
        <f>'4 Demanda por hora'!U121</f>
        <v/>
      </c>
    </row>
    <row r="2868">
      <c r="A2868">
        <f>'4 Demanda por hora'!$A$121</f>
        <v/>
      </c>
      <c r="B2868">
        <f>'4 Demanda por hora'!$B$121</f>
        <v/>
      </c>
      <c r="C2868" t="n">
        <v>19</v>
      </c>
      <c r="D2868">
        <f>'4 Demanda por hora'!V121</f>
        <v/>
      </c>
    </row>
    <row r="2869">
      <c r="A2869">
        <f>'4 Demanda por hora'!$A$121</f>
        <v/>
      </c>
      <c r="B2869">
        <f>'4 Demanda por hora'!$B$121</f>
        <v/>
      </c>
      <c r="C2869" t="n">
        <v>20</v>
      </c>
      <c r="D2869">
        <f>'4 Demanda por hora'!W121</f>
        <v/>
      </c>
    </row>
    <row r="2870">
      <c r="A2870">
        <f>'4 Demanda por hora'!$A$121</f>
        <v/>
      </c>
      <c r="B2870">
        <f>'4 Demanda por hora'!$B$121</f>
        <v/>
      </c>
      <c r="C2870" t="n">
        <v>21</v>
      </c>
      <c r="D2870">
        <f>'4 Demanda por hora'!X121</f>
        <v/>
      </c>
    </row>
    <row r="2871">
      <c r="A2871">
        <f>'4 Demanda por hora'!$A$121</f>
        <v/>
      </c>
      <c r="B2871">
        <f>'4 Demanda por hora'!$B$121</f>
        <v/>
      </c>
      <c r="C2871" t="n">
        <v>22</v>
      </c>
      <c r="D2871">
        <f>'4 Demanda por hora'!Y121</f>
        <v/>
      </c>
    </row>
    <row r="2872">
      <c r="A2872">
        <f>'4 Demanda por hora'!$A$121</f>
        <v/>
      </c>
      <c r="B2872">
        <f>'4 Demanda por hora'!$B$121</f>
        <v/>
      </c>
      <c r="C2872" t="n">
        <v>23</v>
      </c>
      <c r="D2872">
        <f>'4 Demanda por hora'!Z121</f>
        <v/>
      </c>
    </row>
    <row r="2873">
      <c r="A2873">
        <f>'4 Demanda por hora'!$A$122</f>
        <v/>
      </c>
      <c r="B2873">
        <f>'4 Demanda por hora'!$B$122</f>
        <v/>
      </c>
      <c r="C2873" t="n">
        <v>0</v>
      </c>
      <c r="D2873">
        <f>'4 Demanda por hora'!C122</f>
        <v/>
      </c>
    </row>
    <row r="2874">
      <c r="A2874">
        <f>'4 Demanda por hora'!$A$122</f>
        <v/>
      </c>
      <c r="B2874">
        <f>'4 Demanda por hora'!$B$122</f>
        <v/>
      </c>
      <c r="C2874" t="n">
        <v>1</v>
      </c>
      <c r="D2874">
        <f>'4 Demanda por hora'!D122</f>
        <v/>
      </c>
    </row>
    <row r="2875">
      <c r="A2875">
        <f>'4 Demanda por hora'!$A$122</f>
        <v/>
      </c>
      <c r="B2875">
        <f>'4 Demanda por hora'!$B$122</f>
        <v/>
      </c>
      <c r="C2875" t="n">
        <v>2</v>
      </c>
      <c r="D2875">
        <f>'4 Demanda por hora'!E122</f>
        <v/>
      </c>
    </row>
    <row r="2876">
      <c r="A2876">
        <f>'4 Demanda por hora'!$A$122</f>
        <v/>
      </c>
      <c r="B2876">
        <f>'4 Demanda por hora'!$B$122</f>
        <v/>
      </c>
      <c r="C2876" t="n">
        <v>3</v>
      </c>
      <c r="D2876">
        <f>'4 Demanda por hora'!F122</f>
        <v/>
      </c>
    </row>
    <row r="2877">
      <c r="A2877">
        <f>'4 Demanda por hora'!$A$122</f>
        <v/>
      </c>
      <c r="B2877">
        <f>'4 Demanda por hora'!$B$122</f>
        <v/>
      </c>
      <c r="C2877" t="n">
        <v>4</v>
      </c>
      <c r="D2877">
        <f>'4 Demanda por hora'!G122</f>
        <v/>
      </c>
    </row>
    <row r="2878">
      <c r="A2878">
        <f>'4 Demanda por hora'!$A$122</f>
        <v/>
      </c>
      <c r="B2878">
        <f>'4 Demanda por hora'!$B$122</f>
        <v/>
      </c>
      <c r="C2878" t="n">
        <v>5</v>
      </c>
      <c r="D2878">
        <f>'4 Demanda por hora'!H122</f>
        <v/>
      </c>
    </row>
    <row r="2879">
      <c r="A2879">
        <f>'4 Demanda por hora'!$A$122</f>
        <v/>
      </c>
      <c r="B2879">
        <f>'4 Demanda por hora'!$B$122</f>
        <v/>
      </c>
      <c r="C2879" t="n">
        <v>6</v>
      </c>
      <c r="D2879">
        <f>'4 Demanda por hora'!I122</f>
        <v/>
      </c>
    </row>
    <row r="2880">
      <c r="A2880">
        <f>'4 Demanda por hora'!$A$122</f>
        <v/>
      </c>
      <c r="B2880">
        <f>'4 Demanda por hora'!$B$122</f>
        <v/>
      </c>
      <c r="C2880" t="n">
        <v>7</v>
      </c>
      <c r="D2880">
        <f>'4 Demanda por hora'!J122</f>
        <v/>
      </c>
    </row>
    <row r="2881">
      <c r="A2881">
        <f>'4 Demanda por hora'!$A$122</f>
        <v/>
      </c>
      <c r="B2881">
        <f>'4 Demanda por hora'!$B$122</f>
        <v/>
      </c>
      <c r="C2881" t="n">
        <v>8</v>
      </c>
      <c r="D2881">
        <f>'4 Demanda por hora'!K122</f>
        <v/>
      </c>
    </row>
    <row r="2882">
      <c r="A2882">
        <f>'4 Demanda por hora'!$A$122</f>
        <v/>
      </c>
      <c r="B2882">
        <f>'4 Demanda por hora'!$B$122</f>
        <v/>
      </c>
      <c r="C2882" t="n">
        <v>9</v>
      </c>
      <c r="D2882">
        <f>'4 Demanda por hora'!L122</f>
        <v/>
      </c>
    </row>
    <row r="2883">
      <c r="A2883">
        <f>'4 Demanda por hora'!$A$122</f>
        <v/>
      </c>
      <c r="B2883">
        <f>'4 Demanda por hora'!$B$122</f>
        <v/>
      </c>
      <c r="C2883" t="n">
        <v>10</v>
      </c>
      <c r="D2883">
        <f>'4 Demanda por hora'!M122</f>
        <v/>
      </c>
    </row>
    <row r="2884">
      <c r="A2884">
        <f>'4 Demanda por hora'!$A$122</f>
        <v/>
      </c>
      <c r="B2884">
        <f>'4 Demanda por hora'!$B$122</f>
        <v/>
      </c>
      <c r="C2884" t="n">
        <v>11</v>
      </c>
      <c r="D2884">
        <f>'4 Demanda por hora'!N122</f>
        <v/>
      </c>
    </row>
    <row r="2885">
      <c r="A2885">
        <f>'4 Demanda por hora'!$A$122</f>
        <v/>
      </c>
      <c r="B2885">
        <f>'4 Demanda por hora'!$B$122</f>
        <v/>
      </c>
      <c r="C2885" t="n">
        <v>12</v>
      </c>
      <c r="D2885">
        <f>'4 Demanda por hora'!O122</f>
        <v/>
      </c>
    </row>
    <row r="2886">
      <c r="A2886">
        <f>'4 Demanda por hora'!$A$122</f>
        <v/>
      </c>
      <c r="B2886">
        <f>'4 Demanda por hora'!$B$122</f>
        <v/>
      </c>
      <c r="C2886" t="n">
        <v>13</v>
      </c>
      <c r="D2886">
        <f>'4 Demanda por hora'!P122</f>
        <v/>
      </c>
    </row>
    <row r="2887">
      <c r="A2887">
        <f>'4 Demanda por hora'!$A$122</f>
        <v/>
      </c>
      <c r="B2887">
        <f>'4 Demanda por hora'!$B$122</f>
        <v/>
      </c>
      <c r="C2887" t="n">
        <v>14</v>
      </c>
      <c r="D2887">
        <f>'4 Demanda por hora'!Q122</f>
        <v/>
      </c>
    </row>
    <row r="2888">
      <c r="A2888">
        <f>'4 Demanda por hora'!$A$122</f>
        <v/>
      </c>
      <c r="B2888">
        <f>'4 Demanda por hora'!$B$122</f>
        <v/>
      </c>
      <c r="C2888" t="n">
        <v>15</v>
      </c>
      <c r="D2888">
        <f>'4 Demanda por hora'!R122</f>
        <v/>
      </c>
    </row>
    <row r="2889">
      <c r="A2889">
        <f>'4 Demanda por hora'!$A$122</f>
        <v/>
      </c>
      <c r="B2889">
        <f>'4 Demanda por hora'!$B$122</f>
        <v/>
      </c>
      <c r="C2889" t="n">
        <v>16</v>
      </c>
      <c r="D2889">
        <f>'4 Demanda por hora'!S122</f>
        <v/>
      </c>
    </row>
    <row r="2890">
      <c r="A2890">
        <f>'4 Demanda por hora'!$A$122</f>
        <v/>
      </c>
      <c r="B2890">
        <f>'4 Demanda por hora'!$B$122</f>
        <v/>
      </c>
      <c r="C2890" t="n">
        <v>17</v>
      </c>
      <c r="D2890">
        <f>'4 Demanda por hora'!T122</f>
        <v/>
      </c>
    </row>
    <row r="2891">
      <c r="A2891">
        <f>'4 Demanda por hora'!$A$122</f>
        <v/>
      </c>
      <c r="B2891">
        <f>'4 Demanda por hora'!$B$122</f>
        <v/>
      </c>
      <c r="C2891" t="n">
        <v>18</v>
      </c>
      <c r="D2891">
        <f>'4 Demanda por hora'!U122</f>
        <v/>
      </c>
    </row>
    <row r="2892">
      <c r="A2892">
        <f>'4 Demanda por hora'!$A$122</f>
        <v/>
      </c>
      <c r="B2892">
        <f>'4 Demanda por hora'!$B$122</f>
        <v/>
      </c>
      <c r="C2892" t="n">
        <v>19</v>
      </c>
      <c r="D2892">
        <f>'4 Demanda por hora'!V122</f>
        <v/>
      </c>
    </row>
    <row r="2893">
      <c r="A2893">
        <f>'4 Demanda por hora'!$A$122</f>
        <v/>
      </c>
      <c r="B2893">
        <f>'4 Demanda por hora'!$B$122</f>
        <v/>
      </c>
      <c r="C2893" t="n">
        <v>20</v>
      </c>
      <c r="D2893">
        <f>'4 Demanda por hora'!W122</f>
        <v/>
      </c>
    </row>
    <row r="2894">
      <c r="A2894">
        <f>'4 Demanda por hora'!$A$122</f>
        <v/>
      </c>
      <c r="B2894">
        <f>'4 Demanda por hora'!$B$122</f>
        <v/>
      </c>
      <c r="C2894" t="n">
        <v>21</v>
      </c>
      <c r="D2894">
        <f>'4 Demanda por hora'!X122</f>
        <v/>
      </c>
    </row>
    <row r="2895">
      <c r="A2895">
        <f>'4 Demanda por hora'!$A$122</f>
        <v/>
      </c>
      <c r="B2895">
        <f>'4 Demanda por hora'!$B$122</f>
        <v/>
      </c>
      <c r="C2895" t="n">
        <v>22</v>
      </c>
      <c r="D2895">
        <f>'4 Demanda por hora'!Y122</f>
        <v/>
      </c>
    </row>
    <row r="2896">
      <c r="A2896">
        <f>'4 Demanda por hora'!$A$122</f>
        <v/>
      </c>
      <c r="B2896">
        <f>'4 Demanda por hora'!$B$122</f>
        <v/>
      </c>
      <c r="C2896" t="n">
        <v>23</v>
      </c>
      <c r="D2896">
        <f>'4 Demanda por hora'!Z122</f>
        <v/>
      </c>
    </row>
    <row r="2897">
      <c r="A2897">
        <f>'4 Demanda por hora'!$A$123</f>
        <v/>
      </c>
      <c r="B2897">
        <f>'4 Demanda por hora'!$B$123</f>
        <v/>
      </c>
      <c r="C2897" t="n">
        <v>0</v>
      </c>
      <c r="D2897">
        <f>'4 Demanda por hora'!C123</f>
        <v/>
      </c>
    </row>
    <row r="2898">
      <c r="A2898">
        <f>'4 Demanda por hora'!$A$123</f>
        <v/>
      </c>
      <c r="B2898">
        <f>'4 Demanda por hora'!$B$123</f>
        <v/>
      </c>
      <c r="C2898" t="n">
        <v>1</v>
      </c>
      <c r="D2898">
        <f>'4 Demanda por hora'!D123</f>
        <v/>
      </c>
    </row>
    <row r="2899">
      <c r="A2899">
        <f>'4 Demanda por hora'!$A$123</f>
        <v/>
      </c>
      <c r="B2899">
        <f>'4 Demanda por hora'!$B$123</f>
        <v/>
      </c>
      <c r="C2899" t="n">
        <v>2</v>
      </c>
      <c r="D2899">
        <f>'4 Demanda por hora'!E123</f>
        <v/>
      </c>
    </row>
    <row r="2900">
      <c r="A2900">
        <f>'4 Demanda por hora'!$A$123</f>
        <v/>
      </c>
      <c r="B2900">
        <f>'4 Demanda por hora'!$B$123</f>
        <v/>
      </c>
      <c r="C2900" t="n">
        <v>3</v>
      </c>
      <c r="D2900">
        <f>'4 Demanda por hora'!F123</f>
        <v/>
      </c>
    </row>
    <row r="2901">
      <c r="A2901">
        <f>'4 Demanda por hora'!$A$123</f>
        <v/>
      </c>
      <c r="B2901">
        <f>'4 Demanda por hora'!$B$123</f>
        <v/>
      </c>
      <c r="C2901" t="n">
        <v>4</v>
      </c>
      <c r="D2901">
        <f>'4 Demanda por hora'!G123</f>
        <v/>
      </c>
    </row>
    <row r="2902">
      <c r="A2902">
        <f>'4 Demanda por hora'!$A$123</f>
        <v/>
      </c>
      <c r="B2902">
        <f>'4 Demanda por hora'!$B$123</f>
        <v/>
      </c>
      <c r="C2902" t="n">
        <v>5</v>
      </c>
      <c r="D2902">
        <f>'4 Demanda por hora'!H123</f>
        <v/>
      </c>
    </row>
    <row r="2903">
      <c r="A2903">
        <f>'4 Demanda por hora'!$A$123</f>
        <v/>
      </c>
      <c r="B2903">
        <f>'4 Demanda por hora'!$B$123</f>
        <v/>
      </c>
      <c r="C2903" t="n">
        <v>6</v>
      </c>
      <c r="D2903">
        <f>'4 Demanda por hora'!I123</f>
        <v/>
      </c>
    </row>
    <row r="2904">
      <c r="A2904">
        <f>'4 Demanda por hora'!$A$123</f>
        <v/>
      </c>
      <c r="B2904">
        <f>'4 Demanda por hora'!$B$123</f>
        <v/>
      </c>
      <c r="C2904" t="n">
        <v>7</v>
      </c>
      <c r="D2904">
        <f>'4 Demanda por hora'!J123</f>
        <v/>
      </c>
    </row>
    <row r="2905">
      <c r="A2905">
        <f>'4 Demanda por hora'!$A$123</f>
        <v/>
      </c>
      <c r="B2905">
        <f>'4 Demanda por hora'!$B$123</f>
        <v/>
      </c>
      <c r="C2905" t="n">
        <v>8</v>
      </c>
      <c r="D2905">
        <f>'4 Demanda por hora'!K123</f>
        <v/>
      </c>
    </row>
    <row r="2906">
      <c r="A2906">
        <f>'4 Demanda por hora'!$A$123</f>
        <v/>
      </c>
      <c r="B2906">
        <f>'4 Demanda por hora'!$B$123</f>
        <v/>
      </c>
      <c r="C2906" t="n">
        <v>9</v>
      </c>
      <c r="D2906">
        <f>'4 Demanda por hora'!L123</f>
        <v/>
      </c>
    </row>
    <row r="2907">
      <c r="A2907">
        <f>'4 Demanda por hora'!$A$123</f>
        <v/>
      </c>
      <c r="B2907">
        <f>'4 Demanda por hora'!$B$123</f>
        <v/>
      </c>
      <c r="C2907" t="n">
        <v>10</v>
      </c>
      <c r="D2907">
        <f>'4 Demanda por hora'!M123</f>
        <v/>
      </c>
    </row>
    <row r="2908">
      <c r="A2908">
        <f>'4 Demanda por hora'!$A$123</f>
        <v/>
      </c>
      <c r="B2908">
        <f>'4 Demanda por hora'!$B$123</f>
        <v/>
      </c>
      <c r="C2908" t="n">
        <v>11</v>
      </c>
      <c r="D2908">
        <f>'4 Demanda por hora'!N123</f>
        <v/>
      </c>
    </row>
    <row r="2909">
      <c r="A2909">
        <f>'4 Demanda por hora'!$A$123</f>
        <v/>
      </c>
      <c r="B2909">
        <f>'4 Demanda por hora'!$B$123</f>
        <v/>
      </c>
      <c r="C2909" t="n">
        <v>12</v>
      </c>
      <c r="D2909">
        <f>'4 Demanda por hora'!O123</f>
        <v/>
      </c>
    </row>
    <row r="2910">
      <c r="A2910">
        <f>'4 Demanda por hora'!$A$123</f>
        <v/>
      </c>
      <c r="B2910">
        <f>'4 Demanda por hora'!$B$123</f>
        <v/>
      </c>
      <c r="C2910" t="n">
        <v>13</v>
      </c>
      <c r="D2910">
        <f>'4 Demanda por hora'!P123</f>
        <v/>
      </c>
    </row>
    <row r="2911">
      <c r="A2911">
        <f>'4 Demanda por hora'!$A$123</f>
        <v/>
      </c>
      <c r="B2911">
        <f>'4 Demanda por hora'!$B$123</f>
        <v/>
      </c>
      <c r="C2911" t="n">
        <v>14</v>
      </c>
      <c r="D2911">
        <f>'4 Demanda por hora'!Q123</f>
        <v/>
      </c>
    </row>
    <row r="2912">
      <c r="A2912">
        <f>'4 Demanda por hora'!$A$123</f>
        <v/>
      </c>
      <c r="B2912">
        <f>'4 Demanda por hora'!$B$123</f>
        <v/>
      </c>
      <c r="C2912" t="n">
        <v>15</v>
      </c>
      <c r="D2912">
        <f>'4 Demanda por hora'!R123</f>
        <v/>
      </c>
    </row>
    <row r="2913">
      <c r="A2913">
        <f>'4 Demanda por hora'!$A$123</f>
        <v/>
      </c>
      <c r="B2913">
        <f>'4 Demanda por hora'!$B$123</f>
        <v/>
      </c>
      <c r="C2913" t="n">
        <v>16</v>
      </c>
      <c r="D2913">
        <f>'4 Demanda por hora'!S123</f>
        <v/>
      </c>
    </row>
    <row r="2914">
      <c r="A2914">
        <f>'4 Demanda por hora'!$A$123</f>
        <v/>
      </c>
      <c r="B2914">
        <f>'4 Demanda por hora'!$B$123</f>
        <v/>
      </c>
      <c r="C2914" t="n">
        <v>17</v>
      </c>
      <c r="D2914">
        <f>'4 Demanda por hora'!T123</f>
        <v/>
      </c>
    </row>
    <row r="2915">
      <c r="A2915">
        <f>'4 Demanda por hora'!$A$123</f>
        <v/>
      </c>
      <c r="B2915">
        <f>'4 Demanda por hora'!$B$123</f>
        <v/>
      </c>
      <c r="C2915" t="n">
        <v>18</v>
      </c>
      <c r="D2915">
        <f>'4 Demanda por hora'!U123</f>
        <v/>
      </c>
    </row>
    <row r="2916">
      <c r="A2916">
        <f>'4 Demanda por hora'!$A$123</f>
        <v/>
      </c>
      <c r="B2916">
        <f>'4 Demanda por hora'!$B$123</f>
        <v/>
      </c>
      <c r="C2916" t="n">
        <v>19</v>
      </c>
      <c r="D2916">
        <f>'4 Demanda por hora'!V123</f>
        <v/>
      </c>
    </row>
    <row r="2917">
      <c r="A2917">
        <f>'4 Demanda por hora'!$A$123</f>
        <v/>
      </c>
      <c r="B2917">
        <f>'4 Demanda por hora'!$B$123</f>
        <v/>
      </c>
      <c r="C2917" t="n">
        <v>20</v>
      </c>
      <c r="D2917">
        <f>'4 Demanda por hora'!W123</f>
        <v/>
      </c>
    </row>
    <row r="2918">
      <c r="A2918">
        <f>'4 Demanda por hora'!$A$123</f>
        <v/>
      </c>
      <c r="B2918">
        <f>'4 Demanda por hora'!$B$123</f>
        <v/>
      </c>
      <c r="C2918" t="n">
        <v>21</v>
      </c>
      <c r="D2918">
        <f>'4 Demanda por hora'!X123</f>
        <v/>
      </c>
    </row>
    <row r="2919">
      <c r="A2919">
        <f>'4 Demanda por hora'!$A$123</f>
        <v/>
      </c>
      <c r="B2919">
        <f>'4 Demanda por hora'!$B$123</f>
        <v/>
      </c>
      <c r="C2919" t="n">
        <v>22</v>
      </c>
      <c r="D2919">
        <f>'4 Demanda por hora'!Y123</f>
        <v/>
      </c>
    </row>
    <row r="2920">
      <c r="A2920">
        <f>'4 Demanda por hora'!$A$123</f>
        <v/>
      </c>
      <c r="B2920">
        <f>'4 Demanda por hora'!$B$123</f>
        <v/>
      </c>
      <c r="C2920" t="n">
        <v>23</v>
      </c>
      <c r="D2920">
        <f>'4 Demanda por hora'!Z123</f>
        <v/>
      </c>
    </row>
    <row r="2921">
      <c r="A2921">
        <f>'4 Demanda por hora'!$A$124</f>
        <v/>
      </c>
      <c r="B2921">
        <f>'4 Demanda por hora'!$B$124</f>
        <v/>
      </c>
      <c r="C2921" t="n">
        <v>0</v>
      </c>
      <c r="D2921">
        <f>'4 Demanda por hora'!C124</f>
        <v/>
      </c>
    </row>
    <row r="2922">
      <c r="A2922">
        <f>'4 Demanda por hora'!$A$124</f>
        <v/>
      </c>
      <c r="B2922">
        <f>'4 Demanda por hora'!$B$124</f>
        <v/>
      </c>
      <c r="C2922" t="n">
        <v>1</v>
      </c>
      <c r="D2922">
        <f>'4 Demanda por hora'!D124</f>
        <v/>
      </c>
    </row>
    <row r="2923">
      <c r="A2923">
        <f>'4 Demanda por hora'!$A$124</f>
        <v/>
      </c>
      <c r="B2923">
        <f>'4 Demanda por hora'!$B$124</f>
        <v/>
      </c>
      <c r="C2923" t="n">
        <v>2</v>
      </c>
      <c r="D2923">
        <f>'4 Demanda por hora'!E124</f>
        <v/>
      </c>
    </row>
    <row r="2924">
      <c r="A2924">
        <f>'4 Demanda por hora'!$A$124</f>
        <v/>
      </c>
      <c r="B2924">
        <f>'4 Demanda por hora'!$B$124</f>
        <v/>
      </c>
      <c r="C2924" t="n">
        <v>3</v>
      </c>
      <c r="D2924">
        <f>'4 Demanda por hora'!F124</f>
        <v/>
      </c>
    </row>
    <row r="2925">
      <c r="A2925">
        <f>'4 Demanda por hora'!$A$124</f>
        <v/>
      </c>
      <c r="B2925">
        <f>'4 Demanda por hora'!$B$124</f>
        <v/>
      </c>
      <c r="C2925" t="n">
        <v>4</v>
      </c>
      <c r="D2925">
        <f>'4 Demanda por hora'!G124</f>
        <v/>
      </c>
    </row>
    <row r="2926">
      <c r="A2926">
        <f>'4 Demanda por hora'!$A$124</f>
        <v/>
      </c>
      <c r="B2926">
        <f>'4 Demanda por hora'!$B$124</f>
        <v/>
      </c>
      <c r="C2926" t="n">
        <v>5</v>
      </c>
      <c r="D2926">
        <f>'4 Demanda por hora'!H124</f>
        <v/>
      </c>
    </row>
    <row r="2927">
      <c r="A2927">
        <f>'4 Demanda por hora'!$A$124</f>
        <v/>
      </c>
      <c r="B2927">
        <f>'4 Demanda por hora'!$B$124</f>
        <v/>
      </c>
      <c r="C2927" t="n">
        <v>6</v>
      </c>
      <c r="D2927">
        <f>'4 Demanda por hora'!I124</f>
        <v/>
      </c>
    </row>
    <row r="2928">
      <c r="A2928">
        <f>'4 Demanda por hora'!$A$124</f>
        <v/>
      </c>
      <c r="B2928">
        <f>'4 Demanda por hora'!$B$124</f>
        <v/>
      </c>
      <c r="C2928" t="n">
        <v>7</v>
      </c>
      <c r="D2928">
        <f>'4 Demanda por hora'!J124</f>
        <v/>
      </c>
    </row>
    <row r="2929">
      <c r="A2929">
        <f>'4 Demanda por hora'!$A$124</f>
        <v/>
      </c>
      <c r="B2929">
        <f>'4 Demanda por hora'!$B$124</f>
        <v/>
      </c>
      <c r="C2929" t="n">
        <v>8</v>
      </c>
      <c r="D2929">
        <f>'4 Demanda por hora'!K124</f>
        <v/>
      </c>
    </row>
    <row r="2930">
      <c r="A2930">
        <f>'4 Demanda por hora'!$A$124</f>
        <v/>
      </c>
      <c r="B2930">
        <f>'4 Demanda por hora'!$B$124</f>
        <v/>
      </c>
      <c r="C2930" t="n">
        <v>9</v>
      </c>
      <c r="D2930">
        <f>'4 Demanda por hora'!L124</f>
        <v/>
      </c>
    </row>
    <row r="2931">
      <c r="A2931">
        <f>'4 Demanda por hora'!$A$124</f>
        <v/>
      </c>
      <c r="B2931">
        <f>'4 Demanda por hora'!$B$124</f>
        <v/>
      </c>
      <c r="C2931" t="n">
        <v>10</v>
      </c>
      <c r="D2931">
        <f>'4 Demanda por hora'!M124</f>
        <v/>
      </c>
    </row>
    <row r="2932">
      <c r="A2932">
        <f>'4 Demanda por hora'!$A$124</f>
        <v/>
      </c>
      <c r="B2932">
        <f>'4 Demanda por hora'!$B$124</f>
        <v/>
      </c>
      <c r="C2932" t="n">
        <v>11</v>
      </c>
      <c r="D2932">
        <f>'4 Demanda por hora'!N124</f>
        <v/>
      </c>
    </row>
    <row r="2933">
      <c r="A2933">
        <f>'4 Demanda por hora'!$A$124</f>
        <v/>
      </c>
      <c r="B2933">
        <f>'4 Demanda por hora'!$B$124</f>
        <v/>
      </c>
      <c r="C2933" t="n">
        <v>12</v>
      </c>
      <c r="D2933">
        <f>'4 Demanda por hora'!O124</f>
        <v/>
      </c>
    </row>
    <row r="2934">
      <c r="A2934">
        <f>'4 Demanda por hora'!$A$124</f>
        <v/>
      </c>
      <c r="B2934">
        <f>'4 Demanda por hora'!$B$124</f>
        <v/>
      </c>
      <c r="C2934" t="n">
        <v>13</v>
      </c>
      <c r="D2934">
        <f>'4 Demanda por hora'!P124</f>
        <v/>
      </c>
    </row>
    <row r="2935">
      <c r="A2935">
        <f>'4 Demanda por hora'!$A$124</f>
        <v/>
      </c>
      <c r="B2935">
        <f>'4 Demanda por hora'!$B$124</f>
        <v/>
      </c>
      <c r="C2935" t="n">
        <v>14</v>
      </c>
      <c r="D2935">
        <f>'4 Demanda por hora'!Q124</f>
        <v/>
      </c>
    </row>
    <row r="2936">
      <c r="A2936">
        <f>'4 Demanda por hora'!$A$124</f>
        <v/>
      </c>
      <c r="B2936">
        <f>'4 Demanda por hora'!$B$124</f>
        <v/>
      </c>
      <c r="C2936" t="n">
        <v>15</v>
      </c>
      <c r="D2936">
        <f>'4 Demanda por hora'!R124</f>
        <v/>
      </c>
    </row>
    <row r="2937">
      <c r="A2937">
        <f>'4 Demanda por hora'!$A$124</f>
        <v/>
      </c>
      <c r="B2937">
        <f>'4 Demanda por hora'!$B$124</f>
        <v/>
      </c>
      <c r="C2937" t="n">
        <v>16</v>
      </c>
      <c r="D2937">
        <f>'4 Demanda por hora'!S124</f>
        <v/>
      </c>
    </row>
    <row r="2938">
      <c r="A2938">
        <f>'4 Demanda por hora'!$A$124</f>
        <v/>
      </c>
      <c r="B2938">
        <f>'4 Demanda por hora'!$B$124</f>
        <v/>
      </c>
      <c r="C2938" t="n">
        <v>17</v>
      </c>
      <c r="D2938">
        <f>'4 Demanda por hora'!T124</f>
        <v/>
      </c>
    </row>
    <row r="2939">
      <c r="A2939">
        <f>'4 Demanda por hora'!$A$124</f>
        <v/>
      </c>
      <c r="B2939">
        <f>'4 Demanda por hora'!$B$124</f>
        <v/>
      </c>
      <c r="C2939" t="n">
        <v>18</v>
      </c>
      <c r="D2939">
        <f>'4 Demanda por hora'!U124</f>
        <v/>
      </c>
    </row>
    <row r="2940">
      <c r="A2940">
        <f>'4 Demanda por hora'!$A$124</f>
        <v/>
      </c>
      <c r="B2940">
        <f>'4 Demanda por hora'!$B$124</f>
        <v/>
      </c>
      <c r="C2940" t="n">
        <v>19</v>
      </c>
      <c r="D2940">
        <f>'4 Demanda por hora'!V124</f>
        <v/>
      </c>
    </row>
    <row r="2941">
      <c r="A2941">
        <f>'4 Demanda por hora'!$A$124</f>
        <v/>
      </c>
      <c r="B2941">
        <f>'4 Demanda por hora'!$B$124</f>
        <v/>
      </c>
      <c r="C2941" t="n">
        <v>20</v>
      </c>
      <c r="D2941">
        <f>'4 Demanda por hora'!W124</f>
        <v/>
      </c>
    </row>
    <row r="2942">
      <c r="A2942">
        <f>'4 Demanda por hora'!$A$124</f>
        <v/>
      </c>
      <c r="B2942">
        <f>'4 Demanda por hora'!$B$124</f>
        <v/>
      </c>
      <c r="C2942" t="n">
        <v>21</v>
      </c>
      <c r="D2942">
        <f>'4 Demanda por hora'!X124</f>
        <v/>
      </c>
    </row>
    <row r="2943">
      <c r="A2943">
        <f>'4 Demanda por hora'!$A$124</f>
        <v/>
      </c>
      <c r="B2943">
        <f>'4 Demanda por hora'!$B$124</f>
        <v/>
      </c>
      <c r="C2943" t="n">
        <v>22</v>
      </c>
      <c r="D2943">
        <f>'4 Demanda por hora'!Y124</f>
        <v/>
      </c>
    </row>
    <row r="2944">
      <c r="A2944">
        <f>'4 Demanda por hora'!$A$124</f>
        <v/>
      </c>
      <c r="B2944">
        <f>'4 Demanda por hora'!$B$124</f>
        <v/>
      </c>
      <c r="C2944" t="n">
        <v>23</v>
      </c>
      <c r="D2944">
        <f>'4 Demanda por hora'!Z124</f>
        <v/>
      </c>
    </row>
    <row r="2945">
      <c r="A2945">
        <f>'4 Demanda por hora'!$A$125</f>
        <v/>
      </c>
      <c r="B2945">
        <f>'4 Demanda por hora'!$B$125</f>
        <v/>
      </c>
      <c r="C2945" t="n">
        <v>0</v>
      </c>
      <c r="D2945">
        <f>'4 Demanda por hora'!C125</f>
        <v/>
      </c>
    </row>
    <row r="2946">
      <c r="A2946">
        <f>'4 Demanda por hora'!$A$125</f>
        <v/>
      </c>
      <c r="B2946">
        <f>'4 Demanda por hora'!$B$125</f>
        <v/>
      </c>
      <c r="C2946" t="n">
        <v>1</v>
      </c>
      <c r="D2946">
        <f>'4 Demanda por hora'!D125</f>
        <v/>
      </c>
    </row>
    <row r="2947">
      <c r="A2947">
        <f>'4 Demanda por hora'!$A$125</f>
        <v/>
      </c>
      <c r="B2947">
        <f>'4 Demanda por hora'!$B$125</f>
        <v/>
      </c>
      <c r="C2947" t="n">
        <v>2</v>
      </c>
      <c r="D2947">
        <f>'4 Demanda por hora'!E125</f>
        <v/>
      </c>
    </row>
    <row r="2948">
      <c r="A2948">
        <f>'4 Demanda por hora'!$A$125</f>
        <v/>
      </c>
      <c r="B2948">
        <f>'4 Demanda por hora'!$B$125</f>
        <v/>
      </c>
      <c r="C2948" t="n">
        <v>3</v>
      </c>
      <c r="D2948">
        <f>'4 Demanda por hora'!F125</f>
        <v/>
      </c>
    </row>
    <row r="2949">
      <c r="A2949">
        <f>'4 Demanda por hora'!$A$125</f>
        <v/>
      </c>
      <c r="B2949">
        <f>'4 Demanda por hora'!$B$125</f>
        <v/>
      </c>
      <c r="C2949" t="n">
        <v>4</v>
      </c>
      <c r="D2949">
        <f>'4 Demanda por hora'!G125</f>
        <v/>
      </c>
    </row>
    <row r="2950">
      <c r="A2950">
        <f>'4 Demanda por hora'!$A$125</f>
        <v/>
      </c>
      <c r="B2950">
        <f>'4 Demanda por hora'!$B$125</f>
        <v/>
      </c>
      <c r="C2950" t="n">
        <v>5</v>
      </c>
      <c r="D2950">
        <f>'4 Demanda por hora'!H125</f>
        <v/>
      </c>
    </row>
    <row r="2951">
      <c r="A2951">
        <f>'4 Demanda por hora'!$A$125</f>
        <v/>
      </c>
      <c r="B2951">
        <f>'4 Demanda por hora'!$B$125</f>
        <v/>
      </c>
      <c r="C2951" t="n">
        <v>6</v>
      </c>
      <c r="D2951">
        <f>'4 Demanda por hora'!I125</f>
        <v/>
      </c>
    </row>
    <row r="2952">
      <c r="A2952">
        <f>'4 Demanda por hora'!$A$125</f>
        <v/>
      </c>
      <c r="B2952">
        <f>'4 Demanda por hora'!$B$125</f>
        <v/>
      </c>
      <c r="C2952" t="n">
        <v>7</v>
      </c>
      <c r="D2952">
        <f>'4 Demanda por hora'!J125</f>
        <v/>
      </c>
    </row>
    <row r="2953">
      <c r="A2953">
        <f>'4 Demanda por hora'!$A$125</f>
        <v/>
      </c>
      <c r="B2953">
        <f>'4 Demanda por hora'!$B$125</f>
        <v/>
      </c>
      <c r="C2953" t="n">
        <v>8</v>
      </c>
      <c r="D2953">
        <f>'4 Demanda por hora'!K125</f>
        <v/>
      </c>
    </row>
    <row r="2954">
      <c r="A2954">
        <f>'4 Demanda por hora'!$A$125</f>
        <v/>
      </c>
      <c r="B2954">
        <f>'4 Demanda por hora'!$B$125</f>
        <v/>
      </c>
      <c r="C2954" t="n">
        <v>9</v>
      </c>
      <c r="D2954">
        <f>'4 Demanda por hora'!L125</f>
        <v/>
      </c>
    </row>
    <row r="2955">
      <c r="A2955">
        <f>'4 Demanda por hora'!$A$125</f>
        <v/>
      </c>
      <c r="B2955">
        <f>'4 Demanda por hora'!$B$125</f>
        <v/>
      </c>
      <c r="C2955" t="n">
        <v>10</v>
      </c>
      <c r="D2955">
        <f>'4 Demanda por hora'!M125</f>
        <v/>
      </c>
    </row>
    <row r="2956">
      <c r="A2956">
        <f>'4 Demanda por hora'!$A$125</f>
        <v/>
      </c>
      <c r="B2956">
        <f>'4 Demanda por hora'!$B$125</f>
        <v/>
      </c>
      <c r="C2956" t="n">
        <v>11</v>
      </c>
      <c r="D2956">
        <f>'4 Demanda por hora'!N125</f>
        <v/>
      </c>
    </row>
    <row r="2957">
      <c r="A2957">
        <f>'4 Demanda por hora'!$A$125</f>
        <v/>
      </c>
      <c r="B2957">
        <f>'4 Demanda por hora'!$B$125</f>
        <v/>
      </c>
      <c r="C2957" t="n">
        <v>12</v>
      </c>
      <c r="D2957">
        <f>'4 Demanda por hora'!O125</f>
        <v/>
      </c>
    </row>
    <row r="2958">
      <c r="A2958">
        <f>'4 Demanda por hora'!$A$125</f>
        <v/>
      </c>
      <c r="B2958">
        <f>'4 Demanda por hora'!$B$125</f>
        <v/>
      </c>
      <c r="C2958" t="n">
        <v>13</v>
      </c>
      <c r="D2958">
        <f>'4 Demanda por hora'!P125</f>
        <v/>
      </c>
    </row>
    <row r="2959">
      <c r="A2959">
        <f>'4 Demanda por hora'!$A$125</f>
        <v/>
      </c>
      <c r="B2959">
        <f>'4 Demanda por hora'!$B$125</f>
        <v/>
      </c>
      <c r="C2959" t="n">
        <v>14</v>
      </c>
      <c r="D2959">
        <f>'4 Demanda por hora'!Q125</f>
        <v/>
      </c>
    </row>
    <row r="2960">
      <c r="A2960">
        <f>'4 Demanda por hora'!$A$125</f>
        <v/>
      </c>
      <c r="B2960">
        <f>'4 Demanda por hora'!$B$125</f>
        <v/>
      </c>
      <c r="C2960" t="n">
        <v>15</v>
      </c>
      <c r="D2960">
        <f>'4 Demanda por hora'!R125</f>
        <v/>
      </c>
    </row>
    <row r="2961">
      <c r="A2961">
        <f>'4 Demanda por hora'!$A$125</f>
        <v/>
      </c>
      <c r="B2961">
        <f>'4 Demanda por hora'!$B$125</f>
        <v/>
      </c>
      <c r="C2961" t="n">
        <v>16</v>
      </c>
      <c r="D2961">
        <f>'4 Demanda por hora'!S125</f>
        <v/>
      </c>
    </row>
    <row r="2962">
      <c r="A2962">
        <f>'4 Demanda por hora'!$A$125</f>
        <v/>
      </c>
      <c r="B2962">
        <f>'4 Demanda por hora'!$B$125</f>
        <v/>
      </c>
      <c r="C2962" t="n">
        <v>17</v>
      </c>
      <c r="D2962">
        <f>'4 Demanda por hora'!T125</f>
        <v/>
      </c>
    </row>
    <row r="2963">
      <c r="A2963">
        <f>'4 Demanda por hora'!$A$125</f>
        <v/>
      </c>
      <c r="B2963">
        <f>'4 Demanda por hora'!$B$125</f>
        <v/>
      </c>
      <c r="C2963" t="n">
        <v>18</v>
      </c>
      <c r="D2963">
        <f>'4 Demanda por hora'!U125</f>
        <v/>
      </c>
    </row>
    <row r="2964">
      <c r="A2964">
        <f>'4 Demanda por hora'!$A$125</f>
        <v/>
      </c>
      <c r="B2964">
        <f>'4 Demanda por hora'!$B$125</f>
        <v/>
      </c>
      <c r="C2964" t="n">
        <v>19</v>
      </c>
      <c r="D2964">
        <f>'4 Demanda por hora'!V125</f>
        <v/>
      </c>
    </row>
    <row r="2965">
      <c r="A2965">
        <f>'4 Demanda por hora'!$A$125</f>
        <v/>
      </c>
      <c r="B2965">
        <f>'4 Demanda por hora'!$B$125</f>
        <v/>
      </c>
      <c r="C2965" t="n">
        <v>20</v>
      </c>
      <c r="D2965">
        <f>'4 Demanda por hora'!W125</f>
        <v/>
      </c>
    </row>
    <row r="2966">
      <c r="A2966">
        <f>'4 Demanda por hora'!$A$125</f>
        <v/>
      </c>
      <c r="B2966">
        <f>'4 Demanda por hora'!$B$125</f>
        <v/>
      </c>
      <c r="C2966" t="n">
        <v>21</v>
      </c>
      <c r="D2966">
        <f>'4 Demanda por hora'!X125</f>
        <v/>
      </c>
    </row>
    <row r="2967">
      <c r="A2967">
        <f>'4 Demanda por hora'!$A$125</f>
        <v/>
      </c>
      <c r="B2967">
        <f>'4 Demanda por hora'!$B$125</f>
        <v/>
      </c>
      <c r="C2967" t="n">
        <v>22</v>
      </c>
      <c r="D2967">
        <f>'4 Demanda por hora'!Y125</f>
        <v/>
      </c>
    </row>
    <row r="2968">
      <c r="A2968">
        <f>'4 Demanda por hora'!$A$125</f>
        <v/>
      </c>
      <c r="B2968">
        <f>'4 Demanda por hora'!$B$125</f>
        <v/>
      </c>
      <c r="C2968" t="n">
        <v>23</v>
      </c>
      <c r="D2968">
        <f>'4 Demanda por hora'!Z125</f>
        <v/>
      </c>
    </row>
    <row r="2969">
      <c r="A2969">
        <f>'4 Demanda por hora'!$A$126</f>
        <v/>
      </c>
      <c r="B2969">
        <f>'4 Demanda por hora'!$B$126</f>
        <v/>
      </c>
      <c r="C2969" t="n">
        <v>0</v>
      </c>
      <c r="D2969">
        <f>'4 Demanda por hora'!C126</f>
        <v/>
      </c>
    </row>
    <row r="2970">
      <c r="A2970">
        <f>'4 Demanda por hora'!$A$126</f>
        <v/>
      </c>
      <c r="B2970">
        <f>'4 Demanda por hora'!$B$126</f>
        <v/>
      </c>
      <c r="C2970" t="n">
        <v>1</v>
      </c>
      <c r="D2970">
        <f>'4 Demanda por hora'!D126</f>
        <v/>
      </c>
    </row>
    <row r="2971">
      <c r="A2971">
        <f>'4 Demanda por hora'!$A$126</f>
        <v/>
      </c>
      <c r="B2971">
        <f>'4 Demanda por hora'!$B$126</f>
        <v/>
      </c>
      <c r="C2971" t="n">
        <v>2</v>
      </c>
      <c r="D2971">
        <f>'4 Demanda por hora'!E126</f>
        <v/>
      </c>
    </row>
    <row r="2972">
      <c r="A2972">
        <f>'4 Demanda por hora'!$A$126</f>
        <v/>
      </c>
      <c r="B2972">
        <f>'4 Demanda por hora'!$B$126</f>
        <v/>
      </c>
      <c r="C2972" t="n">
        <v>3</v>
      </c>
      <c r="D2972">
        <f>'4 Demanda por hora'!F126</f>
        <v/>
      </c>
    </row>
    <row r="2973">
      <c r="A2973">
        <f>'4 Demanda por hora'!$A$126</f>
        <v/>
      </c>
      <c r="B2973">
        <f>'4 Demanda por hora'!$B$126</f>
        <v/>
      </c>
      <c r="C2973" t="n">
        <v>4</v>
      </c>
      <c r="D2973">
        <f>'4 Demanda por hora'!G126</f>
        <v/>
      </c>
    </row>
    <row r="2974">
      <c r="A2974">
        <f>'4 Demanda por hora'!$A$126</f>
        <v/>
      </c>
      <c r="B2974">
        <f>'4 Demanda por hora'!$B$126</f>
        <v/>
      </c>
      <c r="C2974" t="n">
        <v>5</v>
      </c>
      <c r="D2974">
        <f>'4 Demanda por hora'!H126</f>
        <v/>
      </c>
    </row>
    <row r="2975">
      <c r="A2975">
        <f>'4 Demanda por hora'!$A$126</f>
        <v/>
      </c>
      <c r="B2975">
        <f>'4 Demanda por hora'!$B$126</f>
        <v/>
      </c>
      <c r="C2975" t="n">
        <v>6</v>
      </c>
      <c r="D2975">
        <f>'4 Demanda por hora'!I126</f>
        <v/>
      </c>
    </row>
    <row r="2976">
      <c r="A2976">
        <f>'4 Demanda por hora'!$A$126</f>
        <v/>
      </c>
      <c r="B2976">
        <f>'4 Demanda por hora'!$B$126</f>
        <v/>
      </c>
      <c r="C2976" t="n">
        <v>7</v>
      </c>
      <c r="D2976">
        <f>'4 Demanda por hora'!J126</f>
        <v/>
      </c>
    </row>
    <row r="2977">
      <c r="A2977">
        <f>'4 Demanda por hora'!$A$126</f>
        <v/>
      </c>
      <c r="B2977">
        <f>'4 Demanda por hora'!$B$126</f>
        <v/>
      </c>
      <c r="C2977" t="n">
        <v>8</v>
      </c>
      <c r="D2977">
        <f>'4 Demanda por hora'!K126</f>
        <v/>
      </c>
    </row>
    <row r="2978">
      <c r="A2978">
        <f>'4 Demanda por hora'!$A$126</f>
        <v/>
      </c>
      <c r="B2978">
        <f>'4 Demanda por hora'!$B$126</f>
        <v/>
      </c>
      <c r="C2978" t="n">
        <v>9</v>
      </c>
      <c r="D2978">
        <f>'4 Demanda por hora'!L126</f>
        <v/>
      </c>
    </row>
    <row r="2979">
      <c r="A2979">
        <f>'4 Demanda por hora'!$A$126</f>
        <v/>
      </c>
      <c r="B2979">
        <f>'4 Demanda por hora'!$B$126</f>
        <v/>
      </c>
      <c r="C2979" t="n">
        <v>10</v>
      </c>
      <c r="D2979">
        <f>'4 Demanda por hora'!M126</f>
        <v/>
      </c>
    </row>
    <row r="2980">
      <c r="A2980">
        <f>'4 Demanda por hora'!$A$126</f>
        <v/>
      </c>
      <c r="B2980">
        <f>'4 Demanda por hora'!$B$126</f>
        <v/>
      </c>
      <c r="C2980" t="n">
        <v>11</v>
      </c>
      <c r="D2980">
        <f>'4 Demanda por hora'!N126</f>
        <v/>
      </c>
    </row>
    <row r="2981">
      <c r="A2981">
        <f>'4 Demanda por hora'!$A$126</f>
        <v/>
      </c>
      <c r="B2981">
        <f>'4 Demanda por hora'!$B$126</f>
        <v/>
      </c>
      <c r="C2981" t="n">
        <v>12</v>
      </c>
      <c r="D2981">
        <f>'4 Demanda por hora'!O126</f>
        <v/>
      </c>
    </row>
    <row r="2982">
      <c r="A2982">
        <f>'4 Demanda por hora'!$A$126</f>
        <v/>
      </c>
      <c r="B2982">
        <f>'4 Demanda por hora'!$B$126</f>
        <v/>
      </c>
      <c r="C2982" t="n">
        <v>13</v>
      </c>
      <c r="D2982">
        <f>'4 Demanda por hora'!P126</f>
        <v/>
      </c>
    </row>
    <row r="2983">
      <c r="A2983">
        <f>'4 Demanda por hora'!$A$126</f>
        <v/>
      </c>
      <c r="B2983">
        <f>'4 Demanda por hora'!$B$126</f>
        <v/>
      </c>
      <c r="C2983" t="n">
        <v>14</v>
      </c>
      <c r="D2983">
        <f>'4 Demanda por hora'!Q126</f>
        <v/>
      </c>
    </row>
    <row r="2984">
      <c r="A2984">
        <f>'4 Demanda por hora'!$A$126</f>
        <v/>
      </c>
      <c r="B2984">
        <f>'4 Demanda por hora'!$B$126</f>
        <v/>
      </c>
      <c r="C2984" t="n">
        <v>15</v>
      </c>
      <c r="D2984">
        <f>'4 Demanda por hora'!R126</f>
        <v/>
      </c>
    </row>
    <row r="2985">
      <c r="A2985">
        <f>'4 Demanda por hora'!$A$126</f>
        <v/>
      </c>
      <c r="B2985">
        <f>'4 Demanda por hora'!$B$126</f>
        <v/>
      </c>
      <c r="C2985" t="n">
        <v>16</v>
      </c>
      <c r="D2985">
        <f>'4 Demanda por hora'!S126</f>
        <v/>
      </c>
    </row>
    <row r="2986">
      <c r="A2986">
        <f>'4 Demanda por hora'!$A$126</f>
        <v/>
      </c>
      <c r="B2986">
        <f>'4 Demanda por hora'!$B$126</f>
        <v/>
      </c>
      <c r="C2986" t="n">
        <v>17</v>
      </c>
      <c r="D2986">
        <f>'4 Demanda por hora'!T126</f>
        <v/>
      </c>
    </row>
    <row r="2987">
      <c r="A2987">
        <f>'4 Demanda por hora'!$A$126</f>
        <v/>
      </c>
      <c r="B2987">
        <f>'4 Demanda por hora'!$B$126</f>
        <v/>
      </c>
      <c r="C2987" t="n">
        <v>18</v>
      </c>
      <c r="D2987">
        <f>'4 Demanda por hora'!U126</f>
        <v/>
      </c>
    </row>
    <row r="2988">
      <c r="A2988">
        <f>'4 Demanda por hora'!$A$126</f>
        <v/>
      </c>
      <c r="B2988">
        <f>'4 Demanda por hora'!$B$126</f>
        <v/>
      </c>
      <c r="C2988" t="n">
        <v>19</v>
      </c>
      <c r="D2988">
        <f>'4 Demanda por hora'!V126</f>
        <v/>
      </c>
    </row>
    <row r="2989">
      <c r="A2989">
        <f>'4 Demanda por hora'!$A$126</f>
        <v/>
      </c>
      <c r="B2989">
        <f>'4 Demanda por hora'!$B$126</f>
        <v/>
      </c>
      <c r="C2989" t="n">
        <v>20</v>
      </c>
      <c r="D2989">
        <f>'4 Demanda por hora'!W126</f>
        <v/>
      </c>
    </row>
    <row r="2990">
      <c r="A2990">
        <f>'4 Demanda por hora'!$A$126</f>
        <v/>
      </c>
      <c r="B2990">
        <f>'4 Demanda por hora'!$B$126</f>
        <v/>
      </c>
      <c r="C2990" t="n">
        <v>21</v>
      </c>
      <c r="D2990">
        <f>'4 Demanda por hora'!X126</f>
        <v/>
      </c>
    </row>
    <row r="2991">
      <c r="A2991">
        <f>'4 Demanda por hora'!$A$126</f>
        <v/>
      </c>
      <c r="B2991">
        <f>'4 Demanda por hora'!$B$126</f>
        <v/>
      </c>
      <c r="C2991" t="n">
        <v>22</v>
      </c>
      <c r="D2991">
        <f>'4 Demanda por hora'!Y126</f>
        <v/>
      </c>
    </row>
    <row r="2992">
      <c r="A2992">
        <f>'4 Demanda por hora'!$A$126</f>
        <v/>
      </c>
      <c r="B2992">
        <f>'4 Demanda por hora'!$B$126</f>
        <v/>
      </c>
      <c r="C2992" t="n">
        <v>23</v>
      </c>
      <c r="D2992">
        <f>'4 Demanda por hora'!Z126</f>
        <v/>
      </c>
    </row>
    <row r="2993">
      <c r="A2993">
        <f>'4 Demanda por hora'!$A$127</f>
        <v/>
      </c>
      <c r="B2993">
        <f>'4 Demanda por hora'!$B$127</f>
        <v/>
      </c>
      <c r="C2993" t="n">
        <v>0</v>
      </c>
      <c r="D2993">
        <f>'4 Demanda por hora'!C127</f>
        <v/>
      </c>
    </row>
    <row r="2994">
      <c r="A2994">
        <f>'4 Demanda por hora'!$A$127</f>
        <v/>
      </c>
      <c r="B2994">
        <f>'4 Demanda por hora'!$B$127</f>
        <v/>
      </c>
      <c r="C2994" t="n">
        <v>1</v>
      </c>
      <c r="D2994">
        <f>'4 Demanda por hora'!D127</f>
        <v/>
      </c>
    </row>
    <row r="2995">
      <c r="A2995">
        <f>'4 Demanda por hora'!$A$127</f>
        <v/>
      </c>
      <c r="B2995">
        <f>'4 Demanda por hora'!$B$127</f>
        <v/>
      </c>
      <c r="C2995" t="n">
        <v>2</v>
      </c>
      <c r="D2995">
        <f>'4 Demanda por hora'!E127</f>
        <v/>
      </c>
    </row>
    <row r="2996">
      <c r="A2996">
        <f>'4 Demanda por hora'!$A$127</f>
        <v/>
      </c>
      <c r="B2996">
        <f>'4 Demanda por hora'!$B$127</f>
        <v/>
      </c>
      <c r="C2996" t="n">
        <v>3</v>
      </c>
      <c r="D2996">
        <f>'4 Demanda por hora'!F127</f>
        <v/>
      </c>
    </row>
    <row r="2997">
      <c r="A2997">
        <f>'4 Demanda por hora'!$A$127</f>
        <v/>
      </c>
      <c r="B2997">
        <f>'4 Demanda por hora'!$B$127</f>
        <v/>
      </c>
      <c r="C2997" t="n">
        <v>4</v>
      </c>
      <c r="D2997">
        <f>'4 Demanda por hora'!G127</f>
        <v/>
      </c>
    </row>
    <row r="2998">
      <c r="A2998">
        <f>'4 Demanda por hora'!$A$127</f>
        <v/>
      </c>
      <c r="B2998">
        <f>'4 Demanda por hora'!$B$127</f>
        <v/>
      </c>
      <c r="C2998" t="n">
        <v>5</v>
      </c>
      <c r="D2998">
        <f>'4 Demanda por hora'!H127</f>
        <v/>
      </c>
    </row>
    <row r="2999">
      <c r="A2999">
        <f>'4 Demanda por hora'!$A$127</f>
        <v/>
      </c>
      <c r="B2999">
        <f>'4 Demanda por hora'!$B$127</f>
        <v/>
      </c>
      <c r="C2999" t="n">
        <v>6</v>
      </c>
      <c r="D2999">
        <f>'4 Demanda por hora'!I127</f>
        <v/>
      </c>
    </row>
    <row r="3000">
      <c r="A3000">
        <f>'4 Demanda por hora'!$A$127</f>
        <v/>
      </c>
      <c r="B3000">
        <f>'4 Demanda por hora'!$B$127</f>
        <v/>
      </c>
      <c r="C3000" t="n">
        <v>7</v>
      </c>
      <c r="D3000">
        <f>'4 Demanda por hora'!J127</f>
        <v/>
      </c>
    </row>
    <row r="3001">
      <c r="A3001">
        <f>'4 Demanda por hora'!$A$127</f>
        <v/>
      </c>
      <c r="B3001">
        <f>'4 Demanda por hora'!$B$127</f>
        <v/>
      </c>
      <c r="C3001" t="n">
        <v>8</v>
      </c>
      <c r="D3001">
        <f>'4 Demanda por hora'!K127</f>
        <v/>
      </c>
    </row>
    <row r="3002">
      <c r="A3002">
        <f>'4 Demanda por hora'!$A$127</f>
        <v/>
      </c>
      <c r="B3002">
        <f>'4 Demanda por hora'!$B$127</f>
        <v/>
      </c>
      <c r="C3002" t="n">
        <v>9</v>
      </c>
      <c r="D3002">
        <f>'4 Demanda por hora'!L127</f>
        <v/>
      </c>
    </row>
    <row r="3003">
      <c r="A3003">
        <f>'4 Demanda por hora'!$A$127</f>
        <v/>
      </c>
      <c r="B3003">
        <f>'4 Demanda por hora'!$B$127</f>
        <v/>
      </c>
      <c r="C3003" t="n">
        <v>10</v>
      </c>
      <c r="D3003">
        <f>'4 Demanda por hora'!M127</f>
        <v/>
      </c>
    </row>
    <row r="3004">
      <c r="A3004">
        <f>'4 Demanda por hora'!$A$127</f>
        <v/>
      </c>
      <c r="B3004">
        <f>'4 Demanda por hora'!$B$127</f>
        <v/>
      </c>
      <c r="C3004" t="n">
        <v>11</v>
      </c>
      <c r="D3004">
        <f>'4 Demanda por hora'!N127</f>
        <v/>
      </c>
    </row>
    <row r="3005">
      <c r="A3005">
        <f>'4 Demanda por hora'!$A$127</f>
        <v/>
      </c>
      <c r="B3005">
        <f>'4 Demanda por hora'!$B$127</f>
        <v/>
      </c>
      <c r="C3005" t="n">
        <v>12</v>
      </c>
      <c r="D3005">
        <f>'4 Demanda por hora'!O127</f>
        <v/>
      </c>
    </row>
    <row r="3006">
      <c r="A3006">
        <f>'4 Demanda por hora'!$A$127</f>
        <v/>
      </c>
      <c r="B3006">
        <f>'4 Demanda por hora'!$B$127</f>
        <v/>
      </c>
      <c r="C3006" t="n">
        <v>13</v>
      </c>
      <c r="D3006">
        <f>'4 Demanda por hora'!P127</f>
        <v/>
      </c>
    </row>
    <row r="3007">
      <c r="A3007">
        <f>'4 Demanda por hora'!$A$127</f>
        <v/>
      </c>
      <c r="B3007">
        <f>'4 Demanda por hora'!$B$127</f>
        <v/>
      </c>
      <c r="C3007" t="n">
        <v>14</v>
      </c>
      <c r="D3007">
        <f>'4 Demanda por hora'!Q127</f>
        <v/>
      </c>
    </row>
    <row r="3008">
      <c r="A3008">
        <f>'4 Demanda por hora'!$A$127</f>
        <v/>
      </c>
      <c r="B3008">
        <f>'4 Demanda por hora'!$B$127</f>
        <v/>
      </c>
      <c r="C3008" t="n">
        <v>15</v>
      </c>
      <c r="D3008">
        <f>'4 Demanda por hora'!R127</f>
        <v/>
      </c>
    </row>
    <row r="3009">
      <c r="A3009">
        <f>'4 Demanda por hora'!$A$127</f>
        <v/>
      </c>
      <c r="B3009">
        <f>'4 Demanda por hora'!$B$127</f>
        <v/>
      </c>
      <c r="C3009" t="n">
        <v>16</v>
      </c>
      <c r="D3009">
        <f>'4 Demanda por hora'!S127</f>
        <v/>
      </c>
    </row>
    <row r="3010">
      <c r="A3010">
        <f>'4 Demanda por hora'!$A$127</f>
        <v/>
      </c>
      <c r="B3010">
        <f>'4 Demanda por hora'!$B$127</f>
        <v/>
      </c>
      <c r="C3010" t="n">
        <v>17</v>
      </c>
      <c r="D3010">
        <f>'4 Demanda por hora'!T127</f>
        <v/>
      </c>
    </row>
    <row r="3011">
      <c r="A3011">
        <f>'4 Demanda por hora'!$A$127</f>
        <v/>
      </c>
      <c r="B3011">
        <f>'4 Demanda por hora'!$B$127</f>
        <v/>
      </c>
      <c r="C3011" t="n">
        <v>18</v>
      </c>
      <c r="D3011">
        <f>'4 Demanda por hora'!U127</f>
        <v/>
      </c>
    </row>
    <row r="3012">
      <c r="A3012">
        <f>'4 Demanda por hora'!$A$127</f>
        <v/>
      </c>
      <c r="B3012">
        <f>'4 Demanda por hora'!$B$127</f>
        <v/>
      </c>
      <c r="C3012" t="n">
        <v>19</v>
      </c>
      <c r="D3012">
        <f>'4 Demanda por hora'!V127</f>
        <v/>
      </c>
    </row>
    <row r="3013">
      <c r="A3013">
        <f>'4 Demanda por hora'!$A$127</f>
        <v/>
      </c>
      <c r="B3013">
        <f>'4 Demanda por hora'!$B$127</f>
        <v/>
      </c>
      <c r="C3013" t="n">
        <v>20</v>
      </c>
      <c r="D3013">
        <f>'4 Demanda por hora'!W127</f>
        <v/>
      </c>
    </row>
    <row r="3014">
      <c r="A3014">
        <f>'4 Demanda por hora'!$A$127</f>
        <v/>
      </c>
      <c r="B3014">
        <f>'4 Demanda por hora'!$B$127</f>
        <v/>
      </c>
      <c r="C3014" t="n">
        <v>21</v>
      </c>
      <c r="D3014">
        <f>'4 Demanda por hora'!X127</f>
        <v/>
      </c>
    </row>
    <row r="3015">
      <c r="A3015">
        <f>'4 Demanda por hora'!$A$127</f>
        <v/>
      </c>
      <c r="B3015">
        <f>'4 Demanda por hora'!$B$127</f>
        <v/>
      </c>
      <c r="C3015" t="n">
        <v>22</v>
      </c>
      <c r="D3015">
        <f>'4 Demanda por hora'!Y127</f>
        <v/>
      </c>
    </row>
    <row r="3016">
      <c r="A3016">
        <f>'4 Demanda por hora'!$A$127</f>
        <v/>
      </c>
      <c r="B3016">
        <f>'4 Demanda por hora'!$B$127</f>
        <v/>
      </c>
      <c r="C3016" t="n">
        <v>23</v>
      </c>
      <c r="D3016">
        <f>'4 Demanda por hora'!Z127</f>
        <v/>
      </c>
    </row>
    <row r="3017">
      <c r="A3017">
        <f>'4 Demanda por hora'!$A$128</f>
        <v/>
      </c>
      <c r="B3017">
        <f>'4 Demanda por hora'!$B$128</f>
        <v/>
      </c>
      <c r="C3017" t="n">
        <v>0</v>
      </c>
      <c r="D3017">
        <f>'4 Demanda por hora'!C128</f>
        <v/>
      </c>
    </row>
    <row r="3018">
      <c r="A3018">
        <f>'4 Demanda por hora'!$A$128</f>
        <v/>
      </c>
      <c r="B3018">
        <f>'4 Demanda por hora'!$B$128</f>
        <v/>
      </c>
      <c r="C3018" t="n">
        <v>1</v>
      </c>
      <c r="D3018">
        <f>'4 Demanda por hora'!D128</f>
        <v/>
      </c>
    </row>
    <row r="3019">
      <c r="A3019">
        <f>'4 Demanda por hora'!$A$128</f>
        <v/>
      </c>
      <c r="B3019">
        <f>'4 Demanda por hora'!$B$128</f>
        <v/>
      </c>
      <c r="C3019" t="n">
        <v>2</v>
      </c>
      <c r="D3019">
        <f>'4 Demanda por hora'!E128</f>
        <v/>
      </c>
    </row>
    <row r="3020">
      <c r="A3020">
        <f>'4 Demanda por hora'!$A$128</f>
        <v/>
      </c>
      <c r="B3020">
        <f>'4 Demanda por hora'!$B$128</f>
        <v/>
      </c>
      <c r="C3020" t="n">
        <v>3</v>
      </c>
      <c r="D3020">
        <f>'4 Demanda por hora'!F128</f>
        <v/>
      </c>
    </row>
    <row r="3021">
      <c r="A3021">
        <f>'4 Demanda por hora'!$A$128</f>
        <v/>
      </c>
      <c r="B3021">
        <f>'4 Demanda por hora'!$B$128</f>
        <v/>
      </c>
      <c r="C3021" t="n">
        <v>4</v>
      </c>
      <c r="D3021">
        <f>'4 Demanda por hora'!G128</f>
        <v/>
      </c>
    </row>
    <row r="3022">
      <c r="A3022">
        <f>'4 Demanda por hora'!$A$128</f>
        <v/>
      </c>
      <c r="B3022">
        <f>'4 Demanda por hora'!$B$128</f>
        <v/>
      </c>
      <c r="C3022" t="n">
        <v>5</v>
      </c>
      <c r="D3022">
        <f>'4 Demanda por hora'!H128</f>
        <v/>
      </c>
    </row>
    <row r="3023">
      <c r="A3023">
        <f>'4 Demanda por hora'!$A$128</f>
        <v/>
      </c>
      <c r="B3023">
        <f>'4 Demanda por hora'!$B$128</f>
        <v/>
      </c>
      <c r="C3023" t="n">
        <v>6</v>
      </c>
      <c r="D3023">
        <f>'4 Demanda por hora'!I128</f>
        <v/>
      </c>
    </row>
    <row r="3024">
      <c r="A3024">
        <f>'4 Demanda por hora'!$A$128</f>
        <v/>
      </c>
      <c r="B3024">
        <f>'4 Demanda por hora'!$B$128</f>
        <v/>
      </c>
      <c r="C3024" t="n">
        <v>7</v>
      </c>
      <c r="D3024">
        <f>'4 Demanda por hora'!J128</f>
        <v/>
      </c>
    </row>
    <row r="3025">
      <c r="A3025">
        <f>'4 Demanda por hora'!$A$128</f>
        <v/>
      </c>
      <c r="B3025">
        <f>'4 Demanda por hora'!$B$128</f>
        <v/>
      </c>
      <c r="C3025" t="n">
        <v>8</v>
      </c>
      <c r="D3025">
        <f>'4 Demanda por hora'!K128</f>
        <v/>
      </c>
    </row>
    <row r="3026">
      <c r="A3026">
        <f>'4 Demanda por hora'!$A$128</f>
        <v/>
      </c>
      <c r="B3026">
        <f>'4 Demanda por hora'!$B$128</f>
        <v/>
      </c>
      <c r="C3026" t="n">
        <v>9</v>
      </c>
      <c r="D3026">
        <f>'4 Demanda por hora'!L128</f>
        <v/>
      </c>
    </row>
    <row r="3027">
      <c r="A3027">
        <f>'4 Demanda por hora'!$A$128</f>
        <v/>
      </c>
      <c r="B3027">
        <f>'4 Demanda por hora'!$B$128</f>
        <v/>
      </c>
      <c r="C3027" t="n">
        <v>10</v>
      </c>
      <c r="D3027">
        <f>'4 Demanda por hora'!M128</f>
        <v/>
      </c>
    </row>
    <row r="3028">
      <c r="A3028">
        <f>'4 Demanda por hora'!$A$128</f>
        <v/>
      </c>
      <c r="B3028">
        <f>'4 Demanda por hora'!$B$128</f>
        <v/>
      </c>
      <c r="C3028" t="n">
        <v>11</v>
      </c>
      <c r="D3028">
        <f>'4 Demanda por hora'!N128</f>
        <v/>
      </c>
    </row>
    <row r="3029">
      <c r="A3029">
        <f>'4 Demanda por hora'!$A$128</f>
        <v/>
      </c>
      <c r="B3029">
        <f>'4 Demanda por hora'!$B$128</f>
        <v/>
      </c>
      <c r="C3029" t="n">
        <v>12</v>
      </c>
      <c r="D3029">
        <f>'4 Demanda por hora'!O128</f>
        <v/>
      </c>
    </row>
    <row r="3030">
      <c r="A3030">
        <f>'4 Demanda por hora'!$A$128</f>
        <v/>
      </c>
      <c r="B3030">
        <f>'4 Demanda por hora'!$B$128</f>
        <v/>
      </c>
      <c r="C3030" t="n">
        <v>13</v>
      </c>
      <c r="D3030">
        <f>'4 Demanda por hora'!P128</f>
        <v/>
      </c>
    </row>
    <row r="3031">
      <c r="A3031">
        <f>'4 Demanda por hora'!$A$128</f>
        <v/>
      </c>
      <c r="B3031">
        <f>'4 Demanda por hora'!$B$128</f>
        <v/>
      </c>
      <c r="C3031" t="n">
        <v>14</v>
      </c>
      <c r="D3031">
        <f>'4 Demanda por hora'!Q128</f>
        <v/>
      </c>
    </row>
    <row r="3032">
      <c r="A3032">
        <f>'4 Demanda por hora'!$A$128</f>
        <v/>
      </c>
      <c r="B3032">
        <f>'4 Demanda por hora'!$B$128</f>
        <v/>
      </c>
      <c r="C3032" t="n">
        <v>15</v>
      </c>
      <c r="D3032">
        <f>'4 Demanda por hora'!R128</f>
        <v/>
      </c>
    </row>
    <row r="3033">
      <c r="A3033">
        <f>'4 Demanda por hora'!$A$128</f>
        <v/>
      </c>
      <c r="B3033">
        <f>'4 Demanda por hora'!$B$128</f>
        <v/>
      </c>
      <c r="C3033" t="n">
        <v>16</v>
      </c>
      <c r="D3033">
        <f>'4 Demanda por hora'!S128</f>
        <v/>
      </c>
    </row>
    <row r="3034">
      <c r="A3034">
        <f>'4 Demanda por hora'!$A$128</f>
        <v/>
      </c>
      <c r="B3034">
        <f>'4 Demanda por hora'!$B$128</f>
        <v/>
      </c>
      <c r="C3034" t="n">
        <v>17</v>
      </c>
      <c r="D3034">
        <f>'4 Demanda por hora'!T128</f>
        <v/>
      </c>
    </row>
    <row r="3035">
      <c r="A3035">
        <f>'4 Demanda por hora'!$A$128</f>
        <v/>
      </c>
      <c r="B3035">
        <f>'4 Demanda por hora'!$B$128</f>
        <v/>
      </c>
      <c r="C3035" t="n">
        <v>18</v>
      </c>
      <c r="D3035">
        <f>'4 Demanda por hora'!U128</f>
        <v/>
      </c>
    </row>
    <row r="3036">
      <c r="A3036">
        <f>'4 Demanda por hora'!$A$128</f>
        <v/>
      </c>
      <c r="B3036">
        <f>'4 Demanda por hora'!$B$128</f>
        <v/>
      </c>
      <c r="C3036" t="n">
        <v>19</v>
      </c>
      <c r="D3036">
        <f>'4 Demanda por hora'!V128</f>
        <v/>
      </c>
    </row>
    <row r="3037">
      <c r="A3037">
        <f>'4 Demanda por hora'!$A$128</f>
        <v/>
      </c>
      <c r="B3037">
        <f>'4 Demanda por hora'!$B$128</f>
        <v/>
      </c>
      <c r="C3037" t="n">
        <v>20</v>
      </c>
      <c r="D3037">
        <f>'4 Demanda por hora'!W128</f>
        <v/>
      </c>
    </row>
    <row r="3038">
      <c r="A3038">
        <f>'4 Demanda por hora'!$A$128</f>
        <v/>
      </c>
      <c r="B3038">
        <f>'4 Demanda por hora'!$B$128</f>
        <v/>
      </c>
      <c r="C3038" t="n">
        <v>21</v>
      </c>
      <c r="D3038">
        <f>'4 Demanda por hora'!X128</f>
        <v/>
      </c>
    </row>
    <row r="3039">
      <c r="A3039">
        <f>'4 Demanda por hora'!$A$128</f>
        <v/>
      </c>
      <c r="B3039">
        <f>'4 Demanda por hora'!$B$128</f>
        <v/>
      </c>
      <c r="C3039" t="n">
        <v>22</v>
      </c>
      <c r="D3039">
        <f>'4 Demanda por hora'!Y128</f>
        <v/>
      </c>
    </row>
    <row r="3040">
      <c r="A3040">
        <f>'4 Demanda por hora'!$A$128</f>
        <v/>
      </c>
      <c r="B3040">
        <f>'4 Demanda por hora'!$B$128</f>
        <v/>
      </c>
      <c r="C3040" t="n">
        <v>23</v>
      </c>
      <c r="D3040">
        <f>'4 Demanda por hora'!Z128</f>
        <v/>
      </c>
    </row>
    <row r="3041">
      <c r="A3041">
        <f>'4 Demanda por hora'!$A$129</f>
        <v/>
      </c>
      <c r="B3041">
        <f>'4 Demanda por hora'!$B$129</f>
        <v/>
      </c>
      <c r="C3041" t="n">
        <v>0</v>
      </c>
      <c r="D3041">
        <f>'4 Demanda por hora'!C129</f>
        <v/>
      </c>
    </row>
    <row r="3042">
      <c r="A3042">
        <f>'4 Demanda por hora'!$A$129</f>
        <v/>
      </c>
      <c r="B3042">
        <f>'4 Demanda por hora'!$B$129</f>
        <v/>
      </c>
      <c r="C3042" t="n">
        <v>1</v>
      </c>
      <c r="D3042">
        <f>'4 Demanda por hora'!D129</f>
        <v/>
      </c>
    </row>
    <row r="3043">
      <c r="A3043">
        <f>'4 Demanda por hora'!$A$129</f>
        <v/>
      </c>
      <c r="B3043">
        <f>'4 Demanda por hora'!$B$129</f>
        <v/>
      </c>
      <c r="C3043" t="n">
        <v>2</v>
      </c>
      <c r="D3043">
        <f>'4 Demanda por hora'!E129</f>
        <v/>
      </c>
    </row>
    <row r="3044">
      <c r="A3044">
        <f>'4 Demanda por hora'!$A$129</f>
        <v/>
      </c>
      <c r="B3044">
        <f>'4 Demanda por hora'!$B$129</f>
        <v/>
      </c>
      <c r="C3044" t="n">
        <v>3</v>
      </c>
      <c r="D3044">
        <f>'4 Demanda por hora'!F129</f>
        <v/>
      </c>
    </row>
    <row r="3045">
      <c r="A3045">
        <f>'4 Demanda por hora'!$A$129</f>
        <v/>
      </c>
      <c r="B3045">
        <f>'4 Demanda por hora'!$B$129</f>
        <v/>
      </c>
      <c r="C3045" t="n">
        <v>4</v>
      </c>
      <c r="D3045">
        <f>'4 Demanda por hora'!G129</f>
        <v/>
      </c>
    </row>
    <row r="3046">
      <c r="A3046">
        <f>'4 Demanda por hora'!$A$129</f>
        <v/>
      </c>
      <c r="B3046">
        <f>'4 Demanda por hora'!$B$129</f>
        <v/>
      </c>
      <c r="C3046" t="n">
        <v>5</v>
      </c>
      <c r="D3046">
        <f>'4 Demanda por hora'!H129</f>
        <v/>
      </c>
    </row>
    <row r="3047">
      <c r="A3047">
        <f>'4 Demanda por hora'!$A$129</f>
        <v/>
      </c>
      <c r="B3047">
        <f>'4 Demanda por hora'!$B$129</f>
        <v/>
      </c>
      <c r="C3047" t="n">
        <v>6</v>
      </c>
      <c r="D3047">
        <f>'4 Demanda por hora'!I129</f>
        <v/>
      </c>
    </row>
    <row r="3048">
      <c r="A3048">
        <f>'4 Demanda por hora'!$A$129</f>
        <v/>
      </c>
      <c r="B3048">
        <f>'4 Demanda por hora'!$B$129</f>
        <v/>
      </c>
      <c r="C3048" t="n">
        <v>7</v>
      </c>
      <c r="D3048">
        <f>'4 Demanda por hora'!J129</f>
        <v/>
      </c>
    </row>
    <row r="3049">
      <c r="A3049">
        <f>'4 Demanda por hora'!$A$129</f>
        <v/>
      </c>
      <c r="B3049">
        <f>'4 Demanda por hora'!$B$129</f>
        <v/>
      </c>
      <c r="C3049" t="n">
        <v>8</v>
      </c>
      <c r="D3049">
        <f>'4 Demanda por hora'!K129</f>
        <v/>
      </c>
    </row>
    <row r="3050">
      <c r="A3050">
        <f>'4 Demanda por hora'!$A$129</f>
        <v/>
      </c>
      <c r="B3050">
        <f>'4 Demanda por hora'!$B$129</f>
        <v/>
      </c>
      <c r="C3050" t="n">
        <v>9</v>
      </c>
      <c r="D3050">
        <f>'4 Demanda por hora'!L129</f>
        <v/>
      </c>
    </row>
    <row r="3051">
      <c r="A3051">
        <f>'4 Demanda por hora'!$A$129</f>
        <v/>
      </c>
      <c r="B3051">
        <f>'4 Demanda por hora'!$B$129</f>
        <v/>
      </c>
      <c r="C3051" t="n">
        <v>10</v>
      </c>
      <c r="D3051">
        <f>'4 Demanda por hora'!M129</f>
        <v/>
      </c>
    </row>
    <row r="3052">
      <c r="A3052">
        <f>'4 Demanda por hora'!$A$129</f>
        <v/>
      </c>
      <c r="B3052">
        <f>'4 Demanda por hora'!$B$129</f>
        <v/>
      </c>
      <c r="C3052" t="n">
        <v>11</v>
      </c>
      <c r="D3052">
        <f>'4 Demanda por hora'!N129</f>
        <v/>
      </c>
    </row>
    <row r="3053">
      <c r="A3053">
        <f>'4 Demanda por hora'!$A$129</f>
        <v/>
      </c>
      <c r="B3053">
        <f>'4 Demanda por hora'!$B$129</f>
        <v/>
      </c>
      <c r="C3053" t="n">
        <v>12</v>
      </c>
      <c r="D3053">
        <f>'4 Demanda por hora'!O129</f>
        <v/>
      </c>
    </row>
    <row r="3054">
      <c r="A3054">
        <f>'4 Demanda por hora'!$A$129</f>
        <v/>
      </c>
      <c r="B3054">
        <f>'4 Demanda por hora'!$B$129</f>
        <v/>
      </c>
      <c r="C3054" t="n">
        <v>13</v>
      </c>
      <c r="D3054">
        <f>'4 Demanda por hora'!P129</f>
        <v/>
      </c>
    </row>
    <row r="3055">
      <c r="A3055">
        <f>'4 Demanda por hora'!$A$129</f>
        <v/>
      </c>
      <c r="B3055">
        <f>'4 Demanda por hora'!$B$129</f>
        <v/>
      </c>
      <c r="C3055" t="n">
        <v>14</v>
      </c>
      <c r="D3055">
        <f>'4 Demanda por hora'!Q129</f>
        <v/>
      </c>
    </row>
    <row r="3056">
      <c r="A3056">
        <f>'4 Demanda por hora'!$A$129</f>
        <v/>
      </c>
      <c r="B3056">
        <f>'4 Demanda por hora'!$B$129</f>
        <v/>
      </c>
      <c r="C3056" t="n">
        <v>15</v>
      </c>
      <c r="D3056">
        <f>'4 Demanda por hora'!R129</f>
        <v/>
      </c>
    </row>
    <row r="3057">
      <c r="A3057">
        <f>'4 Demanda por hora'!$A$129</f>
        <v/>
      </c>
      <c r="B3057">
        <f>'4 Demanda por hora'!$B$129</f>
        <v/>
      </c>
      <c r="C3057" t="n">
        <v>16</v>
      </c>
      <c r="D3057">
        <f>'4 Demanda por hora'!S129</f>
        <v/>
      </c>
    </row>
    <row r="3058">
      <c r="A3058">
        <f>'4 Demanda por hora'!$A$129</f>
        <v/>
      </c>
      <c r="B3058">
        <f>'4 Demanda por hora'!$B$129</f>
        <v/>
      </c>
      <c r="C3058" t="n">
        <v>17</v>
      </c>
      <c r="D3058">
        <f>'4 Demanda por hora'!T129</f>
        <v/>
      </c>
    </row>
    <row r="3059">
      <c r="A3059">
        <f>'4 Demanda por hora'!$A$129</f>
        <v/>
      </c>
      <c r="B3059">
        <f>'4 Demanda por hora'!$B$129</f>
        <v/>
      </c>
      <c r="C3059" t="n">
        <v>18</v>
      </c>
      <c r="D3059">
        <f>'4 Demanda por hora'!U129</f>
        <v/>
      </c>
    </row>
    <row r="3060">
      <c r="A3060">
        <f>'4 Demanda por hora'!$A$129</f>
        <v/>
      </c>
      <c r="B3060">
        <f>'4 Demanda por hora'!$B$129</f>
        <v/>
      </c>
      <c r="C3060" t="n">
        <v>19</v>
      </c>
      <c r="D3060">
        <f>'4 Demanda por hora'!V129</f>
        <v/>
      </c>
    </row>
    <row r="3061">
      <c r="A3061">
        <f>'4 Demanda por hora'!$A$129</f>
        <v/>
      </c>
      <c r="B3061">
        <f>'4 Demanda por hora'!$B$129</f>
        <v/>
      </c>
      <c r="C3061" t="n">
        <v>20</v>
      </c>
      <c r="D3061">
        <f>'4 Demanda por hora'!W129</f>
        <v/>
      </c>
    </row>
    <row r="3062">
      <c r="A3062">
        <f>'4 Demanda por hora'!$A$129</f>
        <v/>
      </c>
      <c r="B3062">
        <f>'4 Demanda por hora'!$B$129</f>
        <v/>
      </c>
      <c r="C3062" t="n">
        <v>21</v>
      </c>
      <c r="D3062">
        <f>'4 Demanda por hora'!X129</f>
        <v/>
      </c>
    </row>
    <row r="3063">
      <c r="A3063">
        <f>'4 Demanda por hora'!$A$129</f>
        <v/>
      </c>
      <c r="B3063">
        <f>'4 Demanda por hora'!$B$129</f>
        <v/>
      </c>
      <c r="C3063" t="n">
        <v>22</v>
      </c>
      <c r="D3063">
        <f>'4 Demanda por hora'!Y129</f>
        <v/>
      </c>
    </row>
    <row r="3064">
      <c r="A3064">
        <f>'4 Demanda por hora'!$A$129</f>
        <v/>
      </c>
      <c r="B3064">
        <f>'4 Demanda por hora'!$B$129</f>
        <v/>
      </c>
      <c r="C3064" t="n">
        <v>23</v>
      </c>
      <c r="D3064">
        <f>'4 Demanda por hora'!Z129</f>
        <v/>
      </c>
    </row>
    <row r="3065">
      <c r="A3065">
        <f>'4 Demanda por hora'!$A$130</f>
        <v/>
      </c>
      <c r="B3065">
        <f>'4 Demanda por hora'!$B$130</f>
        <v/>
      </c>
      <c r="C3065" t="n">
        <v>0</v>
      </c>
      <c r="D3065">
        <f>'4 Demanda por hora'!C130</f>
        <v/>
      </c>
    </row>
    <row r="3066">
      <c r="A3066">
        <f>'4 Demanda por hora'!$A$130</f>
        <v/>
      </c>
      <c r="B3066">
        <f>'4 Demanda por hora'!$B$130</f>
        <v/>
      </c>
      <c r="C3066" t="n">
        <v>1</v>
      </c>
      <c r="D3066">
        <f>'4 Demanda por hora'!D130</f>
        <v/>
      </c>
    </row>
    <row r="3067">
      <c r="A3067">
        <f>'4 Demanda por hora'!$A$130</f>
        <v/>
      </c>
      <c r="B3067">
        <f>'4 Demanda por hora'!$B$130</f>
        <v/>
      </c>
      <c r="C3067" t="n">
        <v>2</v>
      </c>
      <c r="D3067">
        <f>'4 Demanda por hora'!E130</f>
        <v/>
      </c>
    </row>
    <row r="3068">
      <c r="A3068">
        <f>'4 Demanda por hora'!$A$130</f>
        <v/>
      </c>
      <c r="B3068">
        <f>'4 Demanda por hora'!$B$130</f>
        <v/>
      </c>
      <c r="C3068" t="n">
        <v>3</v>
      </c>
      <c r="D3068">
        <f>'4 Demanda por hora'!F130</f>
        <v/>
      </c>
    </row>
    <row r="3069">
      <c r="A3069">
        <f>'4 Demanda por hora'!$A$130</f>
        <v/>
      </c>
      <c r="B3069">
        <f>'4 Demanda por hora'!$B$130</f>
        <v/>
      </c>
      <c r="C3069" t="n">
        <v>4</v>
      </c>
      <c r="D3069">
        <f>'4 Demanda por hora'!G130</f>
        <v/>
      </c>
    </row>
    <row r="3070">
      <c r="A3070">
        <f>'4 Demanda por hora'!$A$130</f>
        <v/>
      </c>
      <c r="B3070">
        <f>'4 Demanda por hora'!$B$130</f>
        <v/>
      </c>
      <c r="C3070" t="n">
        <v>5</v>
      </c>
      <c r="D3070">
        <f>'4 Demanda por hora'!H130</f>
        <v/>
      </c>
    </row>
    <row r="3071">
      <c r="A3071">
        <f>'4 Demanda por hora'!$A$130</f>
        <v/>
      </c>
      <c r="B3071">
        <f>'4 Demanda por hora'!$B$130</f>
        <v/>
      </c>
      <c r="C3071" t="n">
        <v>6</v>
      </c>
      <c r="D3071">
        <f>'4 Demanda por hora'!I130</f>
        <v/>
      </c>
    </row>
    <row r="3072">
      <c r="A3072">
        <f>'4 Demanda por hora'!$A$130</f>
        <v/>
      </c>
      <c r="B3072">
        <f>'4 Demanda por hora'!$B$130</f>
        <v/>
      </c>
      <c r="C3072" t="n">
        <v>7</v>
      </c>
      <c r="D3072">
        <f>'4 Demanda por hora'!J130</f>
        <v/>
      </c>
    </row>
    <row r="3073">
      <c r="A3073">
        <f>'4 Demanda por hora'!$A$130</f>
        <v/>
      </c>
      <c r="B3073">
        <f>'4 Demanda por hora'!$B$130</f>
        <v/>
      </c>
      <c r="C3073" t="n">
        <v>8</v>
      </c>
      <c r="D3073">
        <f>'4 Demanda por hora'!K130</f>
        <v/>
      </c>
    </row>
    <row r="3074">
      <c r="A3074">
        <f>'4 Demanda por hora'!$A$130</f>
        <v/>
      </c>
      <c r="B3074">
        <f>'4 Demanda por hora'!$B$130</f>
        <v/>
      </c>
      <c r="C3074" t="n">
        <v>9</v>
      </c>
      <c r="D3074">
        <f>'4 Demanda por hora'!L130</f>
        <v/>
      </c>
    </row>
    <row r="3075">
      <c r="A3075">
        <f>'4 Demanda por hora'!$A$130</f>
        <v/>
      </c>
      <c r="B3075">
        <f>'4 Demanda por hora'!$B$130</f>
        <v/>
      </c>
      <c r="C3075" t="n">
        <v>10</v>
      </c>
      <c r="D3075">
        <f>'4 Demanda por hora'!M130</f>
        <v/>
      </c>
    </row>
    <row r="3076">
      <c r="A3076">
        <f>'4 Demanda por hora'!$A$130</f>
        <v/>
      </c>
      <c r="B3076">
        <f>'4 Demanda por hora'!$B$130</f>
        <v/>
      </c>
      <c r="C3076" t="n">
        <v>11</v>
      </c>
      <c r="D3076">
        <f>'4 Demanda por hora'!N130</f>
        <v/>
      </c>
    </row>
    <row r="3077">
      <c r="A3077">
        <f>'4 Demanda por hora'!$A$130</f>
        <v/>
      </c>
      <c r="B3077">
        <f>'4 Demanda por hora'!$B$130</f>
        <v/>
      </c>
      <c r="C3077" t="n">
        <v>12</v>
      </c>
      <c r="D3077">
        <f>'4 Demanda por hora'!O130</f>
        <v/>
      </c>
    </row>
    <row r="3078">
      <c r="A3078">
        <f>'4 Demanda por hora'!$A$130</f>
        <v/>
      </c>
      <c r="B3078">
        <f>'4 Demanda por hora'!$B$130</f>
        <v/>
      </c>
      <c r="C3078" t="n">
        <v>13</v>
      </c>
      <c r="D3078">
        <f>'4 Demanda por hora'!P130</f>
        <v/>
      </c>
    </row>
    <row r="3079">
      <c r="A3079">
        <f>'4 Demanda por hora'!$A$130</f>
        <v/>
      </c>
      <c r="B3079">
        <f>'4 Demanda por hora'!$B$130</f>
        <v/>
      </c>
      <c r="C3079" t="n">
        <v>14</v>
      </c>
      <c r="D3079">
        <f>'4 Demanda por hora'!Q130</f>
        <v/>
      </c>
    </row>
    <row r="3080">
      <c r="A3080">
        <f>'4 Demanda por hora'!$A$130</f>
        <v/>
      </c>
      <c r="B3080">
        <f>'4 Demanda por hora'!$B$130</f>
        <v/>
      </c>
      <c r="C3080" t="n">
        <v>15</v>
      </c>
      <c r="D3080">
        <f>'4 Demanda por hora'!R130</f>
        <v/>
      </c>
    </row>
    <row r="3081">
      <c r="A3081">
        <f>'4 Demanda por hora'!$A$130</f>
        <v/>
      </c>
      <c r="B3081">
        <f>'4 Demanda por hora'!$B$130</f>
        <v/>
      </c>
      <c r="C3081" t="n">
        <v>16</v>
      </c>
      <c r="D3081">
        <f>'4 Demanda por hora'!S130</f>
        <v/>
      </c>
    </row>
    <row r="3082">
      <c r="A3082">
        <f>'4 Demanda por hora'!$A$130</f>
        <v/>
      </c>
      <c r="B3082">
        <f>'4 Demanda por hora'!$B$130</f>
        <v/>
      </c>
      <c r="C3082" t="n">
        <v>17</v>
      </c>
      <c r="D3082">
        <f>'4 Demanda por hora'!T130</f>
        <v/>
      </c>
    </row>
    <row r="3083">
      <c r="A3083">
        <f>'4 Demanda por hora'!$A$130</f>
        <v/>
      </c>
      <c r="B3083">
        <f>'4 Demanda por hora'!$B$130</f>
        <v/>
      </c>
      <c r="C3083" t="n">
        <v>18</v>
      </c>
      <c r="D3083">
        <f>'4 Demanda por hora'!U130</f>
        <v/>
      </c>
    </row>
    <row r="3084">
      <c r="A3084">
        <f>'4 Demanda por hora'!$A$130</f>
        <v/>
      </c>
      <c r="B3084">
        <f>'4 Demanda por hora'!$B$130</f>
        <v/>
      </c>
      <c r="C3084" t="n">
        <v>19</v>
      </c>
      <c r="D3084">
        <f>'4 Demanda por hora'!V130</f>
        <v/>
      </c>
    </row>
    <row r="3085">
      <c r="A3085">
        <f>'4 Demanda por hora'!$A$130</f>
        <v/>
      </c>
      <c r="B3085">
        <f>'4 Demanda por hora'!$B$130</f>
        <v/>
      </c>
      <c r="C3085" t="n">
        <v>20</v>
      </c>
      <c r="D3085">
        <f>'4 Demanda por hora'!W130</f>
        <v/>
      </c>
    </row>
    <row r="3086">
      <c r="A3086">
        <f>'4 Demanda por hora'!$A$130</f>
        <v/>
      </c>
      <c r="B3086">
        <f>'4 Demanda por hora'!$B$130</f>
        <v/>
      </c>
      <c r="C3086" t="n">
        <v>21</v>
      </c>
      <c r="D3086">
        <f>'4 Demanda por hora'!X130</f>
        <v/>
      </c>
    </row>
    <row r="3087">
      <c r="A3087">
        <f>'4 Demanda por hora'!$A$130</f>
        <v/>
      </c>
      <c r="B3087">
        <f>'4 Demanda por hora'!$B$130</f>
        <v/>
      </c>
      <c r="C3087" t="n">
        <v>22</v>
      </c>
      <c r="D3087">
        <f>'4 Demanda por hora'!Y130</f>
        <v/>
      </c>
    </row>
    <row r="3088">
      <c r="A3088">
        <f>'4 Demanda por hora'!$A$130</f>
        <v/>
      </c>
      <c r="B3088">
        <f>'4 Demanda por hora'!$B$130</f>
        <v/>
      </c>
      <c r="C3088" t="n">
        <v>23</v>
      </c>
      <c r="D3088">
        <f>'4 Demanda por hora'!Z130</f>
        <v/>
      </c>
    </row>
    <row r="3089">
      <c r="A3089">
        <f>'4 Demanda por hora'!$A$131</f>
        <v/>
      </c>
      <c r="B3089">
        <f>'4 Demanda por hora'!$B$131</f>
        <v/>
      </c>
      <c r="C3089" t="n">
        <v>0</v>
      </c>
      <c r="D3089">
        <f>'4 Demanda por hora'!C131</f>
        <v/>
      </c>
    </row>
    <row r="3090">
      <c r="A3090">
        <f>'4 Demanda por hora'!$A$131</f>
        <v/>
      </c>
      <c r="B3090">
        <f>'4 Demanda por hora'!$B$131</f>
        <v/>
      </c>
      <c r="C3090" t="n">
        <v>1</v>
      </c>
      <c r="D3090">
        <f>'4 Demanda por hora'!D131</f>
        <v/>
      </c>
    </row>
    <row r="3091">
      <c r="A3091">
        <f>'4 Demanda por hora'!$A$131</f>
        <v/>
      </c>
      <c r="B3091">
        <f>'4 Demanda por hora'!$B$131</f>
        <v/>
      </c>
      <c r="C3091" t="n">
        <v>2</v>
      </c>
      <c r="D3091">
        <f>'4 Demanda por hora'!E131</f>
        <v/>
      </c>
    </row>
    <row r="3092">
      <c r="A3092">
        <f>'4 Demanda por hora'!$A$131</f>
        <v/>
      </c>
      <c r="B3092">
        <f>'4 Demanda por hora'!$B$131</f>
        <v/>
      </c>
      <c r="C3092" t="n">
        <v>3</v>
      </c>
      <c r="D3092">
        <f>'4 Demanda por hora'!F131</f>
        <v/>
      </c>
    </row>
    <row r="3093">
      <c r="A3093">
        <f>'4 Demanda por hora'!$A$131</f>
        <v/>
      </c>
      <c r="B3093">
        <f>'4 Demanda por hora'!$B$131</f>
        <v/>
      </c>
      <c r="C3093" t="n">
        <v>4</v>
      </c>
      <c r="D3093">
        <f>'4 Demanda por hora'!G131</f>
        <v/>
      </c>
    </row>
    <row r="3094">
      <c r="A3094">
        <f>'4 Demanda por hora'!$A$131</f>
        <v/>
      </c>
      <c r="B3094">
        <f>'4 Demanda por hora'!$B$131</f>
        <v/>
      </c>
      <c r="C3094" t="n">
        <v>5</v>
      </c>
      <c r="D3094">
        <f>'4 Demanda por hora'!H131</f>
        <v/>
      </c>
    </row>
    <row r="3095">
      <c r="A3095">
        <f>'4 Demanda por hora'!$A$131</f>
        <v/>
      </c>
      <c r="B3095">
        <f>'4 Demanda por hora'!$B$131</f>
        <v/>
      </c>
      <c r="C3095" t="n">
        <v>6</v>
      </c>
      <c r="D3095">
        <f>'4 Demanda por hora'!I131</f>
        <v/>
      </c>
    </row>
    <row r="3096">
      <c r="A3096">
        <f>'4 Demanda por hora'!$A$131</f>
        <v/>
      </c>
      <c r="B3096">
        <f>'4 Demanda por hora'!$B$131</f>
        <v/>
      </c>
      <c r="C3096" t="n">
        <v>7</v>
      </c>
      <c r="D3096">
        <f>'4 Demanda por hora'!J131</f>
        <v/>
      </c>
    </row>
    <row r="3097">
      <c r="A3097">
        <f>'4 Demanda por hora'!$A$131</f>
        <v/>
      </c>
      <c r="B3097">
        <f>'4 Demanda por hora'!$B$131</f>
        <v/>
      </c>
      <c r="C3097" t="n">
        <v>8</v>
      </c>
      <c r="D3097">
        <f>'4 Demanda por hora'!K131</f>
        <v/>
      </c>
    </row>
    <row r="3098">
      <c r="A3098">
        <f>'4 Demanda por hora'!$A$131</f>
        <v/>
      </c>
      <c r="B3098">
        <f>'4 Demanda por hora'!$B$131</f>
        <v/>
      </c>
      <c r="C3098" t="n">
        <v>9</v>
      </c>
      <c r="D3098">
        <f>'4 Demanda por hora'!L131</f>
        <v/>
      </c>
    </row>
    <row r="3099">
      <c r="A3099">
        <f>'4 Demanda por hora'!$A$131</f>
        <v/>
      </c>
      <c r="B3099">
        <f>'4 Demanda por hora'!$B$131</f>
        <v/>
      </c>
      <c r="C3099" t="n">
        <v>10</v>
      </c>
      <c r="D3099">
        <f>'4 Demanda por hora'!M131</f>
        <v/>
      </c>
    </row>
    <row r="3100">
      <c r="A3100">
        <f>'4 Demanda por hora'!$A$131</f>
        <v/>
      </c>
      <c r="B3100">
        <f>'4 Demanda por hora'!$B$131</f>
        <v/>
      </c>
      <c r="C3100" t="n">
        <v>11</v>
      </c>
      <c r="D3100">
        <f>'4 Demanda por hora'!N131</f>
        <v/>
      </c>
    </row>
    <row r="3101">
      <c r="A3101">
        <f>'4 Demanda por hora'!$A$131</f>
        <v/>
      </c>
      <c r="B3101">
        <f>'4 Demanda por hora'!$B$131</f>
        <v/>
      </c>
      <c r="C3101" t="n">
        <v>12</v>
      </c>
      <c r="D3101">
        <f>'4 Demanda por hora'!O131</f>
        <v/>
      </c>
    </row>
    <row r="3102">
      <c r="A3102">
        <f>'4 Demanda por hora'!$A$131</f>
        <v/>
      </c>
      <c r="B3102">
        <f>'4 Demanda por hora'!$B$131</f>
        <v/>
      </c>
      <c r="C3102" t="n">
        <v>13</v>
      </c>
      <c r="D3102">
        <f>'4 Demanda por hora'!P131</f>
        <v/>
      </c>
    </row>
    <row r="3103">
      <c r="A3103">
        <f>'4 Demanda por hora'!$A$131</f>
        <v/>
      </c>
      <c r="B3103">
        <f>'4 Demanda por hora'!$B$131</f>
        <v/>
      </c>
      <c r="C3103" t="n">
        <v>14</v>
      </c>
      <c r="D3103">
        <f>'4 Demanda por hora'!Q131</f>
        <v/>
      </c>
    </row>
    <row r="3104">
      <c r="A3104">
        <f>'4 Demanda por hora'!$A$131</f>
        <v/>
      </c>
      <c r="B3104">
        <f>'4 Demanda por hora'!$B$131</f>
        <v/>
      </c>
      <c r="C3104" t="n">
        <v>15</v>
      </c>
      <c r="D3104">
        <f>'4 Demanda por hora'!R131</f>
        <v/>
      </c>
    </row>
    <row r="3105">
      <c r="A3105">
        <f>'4 Demanda por hora'!$A$131</f>
        <v/>
      </c>
      <c r="B3105">
        <f>'4 Demanda por hora'!$B$131</f>
        <v/>
      </c>
      <c r="C3105" t="n">
        <v>16</v>
      </c>
      <c r="D3105">
        <f>'4 Demanda por hora'!S131</f>
        <v/>
      </c>
    </row>
    <row r="3106">
      <c r="A3106">
        <f>'4 Demanda por hora'!$A$131</f>
        <v/>
      </c>
      <c r="B3106">
        <f>'4 Demanda por hora'!$B$131</f>
        <v/>
      </c>
      <c r="C3106" t="n">
        <v>17</v>
      </c>
      <c r="D3106">
        <f>'4 Demanda por hora'!T131</f>
        <v/>
      </c>
    </row>
    <row r="3107">
      <c r="A3107">
        <f>'4 Demanda por hora'!$A$131</f>
        <v/>
      </c>
      <c r="B3107">
        <f>'4 Demanda por hora'!$B$131</f>
        <v/>
      </c>
      <c r="C3107" t="n">
        <v>18</v>
      </c>
      <c r="D3107">
        <f>'4 Demanda por hora'!U131</f>
        <v/>
      </c>
    </row>
    <row r="3108">
      <c r="A3108">
        <f>'4 Demanda por hora'!$A$131</f>
        <v/>
      </c>
      <c r="B3108">
        <f>'4 Demanda por hora'!$B$131</f>
        <v/>
      </c>
      <c r="C3108" t="n">
        <v>19</v>
      </c>
      <c r="D3108">
        <f>'4 Demanda por hora'!V131</f>
        <v/>
      </c>
    </row>
    <row r="3109">
      <c r="A3109">
        <f>'4 Demanda por hora'!$A$131</f>
        <v/>
      </c>
      <c r="B3109">
        <f>'4 Demanda por hora'!$B$131</f>
        <v/>
      </c>
      <c r="C3109" t="n">
        <v>20</v>
      </c>
      <c r="D3109">
        <f>'4 Demanda por hora'!W131</f>
        <v/>
      </c>
    </row>
    <row r="3110">
      <c r="A3110">
        <f>'4 Demanda por hora'!$A$131</f>
        <v/>
      </c>
      <c r="B3110">
        <f>'4 Demanda por hora'!$B$131</f>
        <v/>
      </c>
      <c r="C3110" t="n">
        <v>21</v>
      </c>
      <c r="D3110">
        <f>'4 Demanda por hora'!X131</f>
        <v/>
      </c>
    </row>
    <row r="3111">
      <c r="A3111">
        <f>'4 Demanda por hora'!$A$131</f>
        <v/>
      </c>
      <c r="B3111">
        <f>'4 Demanda por hora'!$B$131</f>
        <v/>
      </c>
      <c r="C3111" t="n">
        <v>22</v>
      </c>
      <c r="D3111">
        <f>'4 Demanda por hora'!Y131</f>
        <v/>
      </c>
    </row>
    <row r="3112">
      <c r="A3112">
        <f>'4 Demanda por hora'!$A$131</f>
        <v/>
      </c>
      <c r="B3112">
        <f>'4 Demanda por hora'!$B$131</f>
        <v/>
      </c>
      <c r="C3112" t="n">
        <v>23</v>
      </c>
      <c r="D3112">
        <f>'4 Demanda por hora'!Z131</f>
        <v/>
      </c>
    </row>
    <row r="3113">
      <c r="A3113">
        <f>'4 Demanda por hora'!$A$132</f>
        <v/>
      </c>
      <c r="B3113">
        <f>'4 Demanda por hora'!$B$132</f>
        <v/>
      </c>
      <c r="C3113" t="n">
        <v>0</v>
      </c>
      <c r="D3113">
        <f>'4 Demanda por hora'!C132</f>
        <v/>
      </c>
    </row>
    <row r="3114">
      <c r="A3114">
        <f>'4 Demanda por hora'!$A$132</f>
        <v/>
      </c>
      <c r="B3114">
        <f>'4 Demanda por hora'!$B$132</f>
        <v/>
      </c>
      <c r="C3114" t="n">
        <v>1</v>
      </c>
      <c r="D3114">
        <f>'4 Demanda por hora'!D132</f>
        <v/>
      </c>
    </row>
    <row r="3115">
      <c r="A3115">
        <f>'4 Demanda por hora'!$A$132</f>
        <v/>
      </c>
      <c r="B3115">
        <f>'4 Demanda por hora'!$B$132</f>
        <v/>
      </c>
      <c r="C3115" t="n">
        <v>2</v>
      </c>
      <c r="D3115">
        <f>'4 Demanda por hora'!E132</f>
        <v/>
      </c>
    </row>
    <row r="3116">
      <c r="A3116">
        <f>'4 Demanda por hora'!$A$132</f>
        <v/>
      </c>
      <c r="B3116">
        <f>'4 Demanda por hora'!$B$132</f>
        <v/>
      </c>
      <c r="C3116" t="n">
        <v>3</v>
      </c>
      <c r="D3116">
        <f>'4 Demanda por hora'!F132</f>
        <v/>
      </c>
    </row>
    <row r="3117">
      <c r="A3117">
        <f>'4 Demanda por hora'!$A$132</f>
        <v/>
      </c>
      <c r="B3117">
        <f>'4 Demanda por hora'!$B$132</f>
        <v/>
      </c>
      <c r="C3117" t="n">
        <v>4</v>
      </c>
      <c r="D3117">
        <f>'4 Demanda por hora'!G132</f>
        <v/>
      </c>
    </row>
    <row r="3118">
      <c r="A3118">
        <f>'4 Demanda por hora'!$A$132</f>
        <v/>
      </c>
      <c r="B3118">
        <f>'4 Demanda por hora'!$B$132</f>
        <v/>
      </c>
      <c r="C3118" t="n">
        <v>5</v>
      </c>
      <c r="D3118">
        <f>'4 Demanda por hora'!H132</f>
        <v/>
      </c>
    </row>
    <row r="3119">
      <c r="A3119">
        <f>'4 Demanda por hora'!$A$132</f>
        <v/>
      </c>
      <c r="B3119">
        <f>'4 Demanda por hora'!$B$132</f>
        <v/>
      </c>
      <c r="C3119" t="n">
        <v>6</v>
      </c>
      <c r="D3119">
        <f>'4 Demanda por hora'!I132</f>
        <v/>
      </c>
    </row>
    <row r="3120">
      <c r="A3120">
        <f>'4 Demanda por hora'!$A$132</f>
        <v/>
      </c>
      <c r="B3120">
        <f>'4 Demanda por hora'!$B$132</f>
        <v/>
      </c>
      <c r="C3120" t="n">
        <v>7</v>
      </c>
      <c r="D3120">
        <f>'4 Demanda por hora'!J132</f>
        <v/>
      </c>
    </row>
    <row r="3121">
      <c r="A3121">
        <f>'4 Demanda por hora'!$A$132</f>
        <v/>
      </c>
      <c r="B3121">
        <f>'4 Demanda por hora'!$B$132</f>
        <v/>
      </c>
      <c r="C3121" t="n">
        <v>8</v>
      </c>
      <c r="D3121">
        <f>'4 Demanda por hora'!K132</f>
        <v/>
      </c>
    </row>
    <row r="3122">
      <c r="A3122">
        <f>'4 Demanda por hora'!$A$132</f>
        <v/>
      </c>
      <c r="B3122">
        <f>'4 Demanda por hora'!$B$132</f>
        <v/>
      </c>
      <c r="C3122" t="n">
        <v>9</v>
      </c>
      <c r="D3122">
        <f>'4 Demanda por hora'!L132</f>
        <v/>
      </c>
    </row>
    <row r="3123">
      <c r="A3123">
        <f>'4 Demanda por hora'!$A$132</f>
        <v/>
      </c>
      <c r="B3123">
        <f>'4 Demanda por hora'!$B$132</f>
        <v/>
      </c>
      <c r="C3123" t="n">
        <v>10</v>
      </c>
      <c r="D3123">
        <f>'4 Demanda por hora'!M132</f>
        <v/>
      </c>
    </row>
    <row r="3124">
      <c r="A3124">
        <f>'4 Demanda por hora'!$A$132</f>
        <v/>
      </c>
      <c r="B3124">
        <f>'4 Demanda por hora'!$B$132</f>
        <v/>
      </c>
      <c r="C3124" t="n">
        <v>11</v>
      </c>
      <c r="D3124">
        <f>'4 Demanda por hora'!N132</f>
        <v/>
      </c>
    </row>
    <row r="3125">
      <c r="A3125">
        <f>'4 Demanda por hora'!$A$132</f>
        <v/>
      </c>
      <c r="B3125">
        <f>'4 Demanda por hora'!$B$132</f>
        <v/>
      </c>
      <c r="C3125" t="n">
        <v>12</v>
      </c>
      <c r="D3125">
        <f>'4 Demanda por hora'!O132</f>
        <v/>
      </c>
    </row>
    <row r="3126">
      <c r="A3126">
        <f>'4 Demanda por hora'!$A$132</f>
        <v/>
      </c>
      <c r="B3126">
        <f>'4 Demanda por hora'!$B$132</f>
        <v/>
      </c>
      <c r="C3126" t="n">
        <v>13</v>
      </c>
      <c r="D3126">
        <f>'4 Demanda por hora'!P132</f>
        <v/>
      </c>
    </row>
    <row r="3127">
      <c r="A3127">
        <f>'4 Demanda por hora'!$A$132</f>
        <v/>
      </c>
      <c r="B3127">
        <f>'4 Demanda por hora'!$B$132</f>
        <v/>
      </c>
      <c r="C3127" t="n">
        <v>14</v>
      </c>
      <c r="D3127">
        <f>'4 Demanda por hora'!Q132</f>
        <v/>
      </c>
    </row>
    <row r="3128">
      <c r="A3128">
        <f>'4 Demanda por hora'!$A$132</f>
        <v/>
      </c>
      <c r="B3128">
        <f>'4 Demanda por hora'!$B$132</f>
        <v/>
      </c>
      <c r="C3128" t="n">
        <v>15</v>
      </c>
      <c r="D3128">
        <f>'4 Demanda por hora'!R132</f>
        <v/>
      </c>
    </row>
    <row r="3129">
      <c r="A3129">
        <f>'4 Demanda por hora'!$A$132</f>
        <v/>
      </c>
      <c r="B3129">
        <f>'4 Demanda por hora'!$B$132</f>
        <v/>
      </c>
      <c r="C3129" t="n">
        <v>16</v>
      </c>
      <c r="D3129">
        <f>'4 Demanda por hora'!S132</f>
        <v/>
      </c>
    </row>
    <row r="3130">
      <c r="A3130">
        <f>'4 Demanda por hora'!$A$132</f>
        <v/>
      </c>
      <c r="B3130">
        <f>'4 Demanda por hora'!$B$132</f>
        <v/>
      </c>
      <c r="C3130" t="n">
        <v>17</v>
      </c>
      <c r="D3130">
        <f>'4 Demanda por hora'!T132</f>
        <v/>
      </c>
    </row>
    <row r="3131">
      <c r="A3131">
        <f>'4 Demanda por hora'!$A$132</f>
        <v/>
      </c>
      <c r="B3131">
        <f>'4 Demanda por hora'!$B$132</f>
        <v/>
      </c>
      <c r="C3131" t="n">
        <v>18</v>
      </c>
      <c r="D3131">
        <f>'4 Demanda por hora'!U132</f>
        <v/>
      </c>
    </row>
    <row r="3132">
      <c r="A3132">
        <f>'4 Demanda por hora'!$A$132</f>
        <v/>
      </c>
      <c r="B3132">
        <f>'4 Demanda por hora'!$B$132</f>
        <v/>
      </c>
      <c r="C3132" t="n">
        <v>19</v>
      </c>
      <c r="D3132">
        <f>'4 Demanda por hora'!V132</f>
        <v/>
      </c>
    </row>
    <row r="3133">
      <c r="A3133">
        <f>'4 Demanda por hora'!$A$132</f>
        <v/>
      </c>
      <c r="B3133">
        <f>'4 Demanda por hora'!$B$132</f>
        <v/>
      </c>
      <c r="C3133" t="n">
        <v>20</v>
      </c>
      <c r="D3133">
        <f>'4 Demanda por hora'!W132</f>
        <v/>
      </c>
    </row>
    <row r="3134">
      <c r="A3134">
        <f>'4 Demanda por hora'!$A$132</f>
        <v/>
      </c>
      <c r="B3134">
        <f>'4 Demanda por hora'!$B$132</f>
        <v/>
      </c>
      <c r="C3134" t="n">
        <v>21</v>
      </c>
      <c r="D3134">
        <f>'4 Demanda por hora'!X132</f>
        <v/>
      </c>
    </row>
    <row r="3135">
      <c r="A3135">
        <f>'4 Demanda por hora'!$A$132</f>
        <v/>
      </c>
      <c r="B3135">
        <f>'4 Demanda por hora'!$B$132</f>
        <v/>
      </c>
      <c r="C3135" t="n">
        <v>22</v>
      </c>
      <c r="D3135">
        <f>'4 Demanda por hora'!Y132</f>
        <v/>
      </c>
    </row>
    <row r="3136">
      <c r="A3136">
        <f>'4 Demanda por hora'!$A$132</f>
        <v/>
      </c>
      <c r="B3136">
        <f>'4 Demanda por hora'!$B$132</f>
        <v/>
      </c>
      <c r="C3136" t="n">
        <v>23</v>
      </c>
      <c r="D3136">
        <f>'4 Demanda por hora'!Z132</f>
        <v/>
      </c>
    </row>
    <row r="3137">
      <c r="A3137">
        <f>'4 Demanda por hora'!$A$133</f>
        <v/>
      </c>
      <c r="B3137">
        <f>'4 Demanda por hora'!$B$133</f>
        <v/>
      </c>
      <c r="C3137" t="n">
        <v>0</v>
      </c>
      <c r="D3137">
        <f>'4 Demanda por hora'!C133</f>
        <v/>
      </c>
    </row>
    <row r="3138">
      <c r="A3138">
        <f>'4 Demanda por hora'!$A$133</f>
        <v/>
      </c>
      <c r="B3138">
        <f>'4 Demanda por hora'!$B$133</f>
        <v/>
      </c>
      <c r="C3138" t="n">
        <v>1</v>
      </c>
      <c r="D3138">
        <f>'4 Demanda por hora'!D133</f>
        <v/>
      </c>
    </row>
    <row r="3139">
      <c r="A3139">
        <f>'4 Demanda por hora'!$A$133</f>
        <v/>
      </c>
      <c r="B3139">
        <f>'4 Demanda por hora'!$B$133</f>
        <v/>
      </c>
      <c r="C3139" t="n">
        <v>2</v>
      </c>
      <c r="D3139">
        <f>'4 Demanda por hora'!E133</f>
        <v/>
      </c>
    </row>
    <row r="3140">
      <c r="A3140">
        <f>'4 Demanda por hora'!$A$133</f>
        <v/>
      </c>
      <c r="B3140">
        <f>'4 Demanda por hora'!$B$133</f>
        <v/>
      </c>
      <c r="C3140" t="n">
        <v>3</v>
      </c>
      <c r="D3140">
        <f>'4 Demanda por hora'!F133</f>
        <v/>
      </c>
    </row>
    <row r="3141">
      <c r="A3141">
        <f>'4 Demanda por hora'!$A$133</f>
        <v/>
      </c>
      <c r="B3141">
        <f>'4 Demanda por hora'!$B$133</f>
        <v/>
      </c>
      <c r="C3141" t="n">
        <v>4</v>
      </c>
      <c r="D3141">
        <f>'4 Demanda por hora'!G133</f>
        <v/>
      </c>
    </row>
    <row r="3142">
      <c r="A3142">
        <f>'4 Demanda por hora'!$A$133</f>
        <v/>
      </c>
      <c r="B3142">
        <f>'4 Demanda por hora'!$B$133</f>
        <v/>
      </c>
      <c r="C3142" t="n">
        <v>5</v>
      </c>
      <c r="D3142">
        <f>'4 Demanda por hora'!H133</f>
        <v/>
      </c>
    </row>
    <row r="3143">
      <c r="A3143">
        <f>'4 Demanda por hora'!$A$133</f>
        <v/>
      </c>
      <c r="B3143">
        <f>'4 Demanda por hora'!$B$133</f>
        <v/>
      </c>
      <c r="C3143" t="n">
        <v>6</v>
      </c>
      <c r="D3143">
        <f>'4 Demanda por hora'!I133</f>
        <v/>
      </c>
    </row>
    <row r="3144">
      <c r="A3144">
        <f>'4 Demanda por hora'!$A$133</f>
        <v/>
      </c>
      <c r="B3144">
        <f>'4 Demanda por hora'!$B$133</f>
        <v/>
      </c>
      <c r="C3144" t="n">
        <v>7</v>
      </c>
      <c r="D3144">
        <f>'4 Demanda por hora'!J133</f>
        <v/>
      </c>
    </row>
    <row r="3145">
      <c r="A3145">
        <f>'4 Demanda por hora'!$A$133</f>
        <v/>
      </c>
      <c r="B3145">
        <f>'4 Demanda por hora'!$B$133</f>
        <v/>
      </c>
      <c r="C3145" t="n">
        <v>8</v>
      </c>
      <c r="D3145">
        <f>'4 Demanda por hora'!K133</f>
        <v/>
      </c>
    </row>
    <row r="3146">
      <c r="A3146">
        <f>'4 Demanda por hora'!$A$133</f>
        <v/>
      </c>
      <c r="B3146">
        <f>'4 Demanda por hora'!$B$133</f>
        <v/>
      </c>
      <c r="C3146" t="n">
        <v>9</v>
      </c>
      <c r="D3146">
        <f>'4 Demanda por hora'!L133</f>
        <v/>
      </c>
    </row>
    <row r="3147">
      <c r="A3147">
        <f>'4 Demanda por hora'!$A$133</f>
        <v/>
      </c>
      <c r="B3147">
        <f>'4 Demanda por hora'!$B$133</f>
        <v/>
      </c>
      <c r="C3147" t="n">
        <v>10</v>
      </c>
      <c r="D3147">
        <f>'4 Demanda por hora'!M133</f>
        <v/>
      </c>
    </row>
    <row r="3148">
      <c r="A3148">
        <f>'4 Demanda por hora'!$A$133</f>
        <v/>
      </c>
      <c r="B3148">
        <f>'4 Demanda por hora'!$B$133</f>
        <v/>
      </c>
      <c r="C3148" t="n">
        <v>11</v>
      </c>
      <c r="D3148">
        <f>'4 Demanda por hora'!N133</f>
        <v/>
      </c>
    </row>
    <row r="3149">
      <c r="A3149">
        <f>'4 Demanda por hora'!$A$133</f>
        <v/>
      </c>
      <c r="B3149">
        <f>'4 Demanda por hora'!$B$133</f>
        <v/>
      </c>
      <c r="C3149" t="n">
        <v>12</v>
      </c>
      <c r="D3149">
        <f>'4 Demanda por hora'!O133</f>
        <v/>
      </c>
    </row>
    <row r="3150">
      <c r="A3150">
        <f>'4 Demanda por hora'!$A$133</f>
        <v/>
      </c>
      <c r="B3150">
        <f>'4 Demanda por hora'!$B$133</f>
        <v/>
      </c>
      <c r="C3150" t="n">
        <v>13</v>
      </c>
      <c r="D3150">
        <f>'4 Demanda por hora'!P133</f>
        <v/>
      </c>
    </row>
    <row r="3151">
      <c r="A3151">
        <f>'4 Demanda por hora'!$A$133</f>
        <v/>
      </c>
      <c r="B3151">
        <f>'4 Demanda por hora'!$B$133</f>
        <v/>
      </c>
      <c r="C3151" t="n">
        <v>14</v>
      </c>
      <c r="D3151">
        <f>'4 Demanda por hora'!Q133</f>
        <v/>
      </c>
    </row>
    <row r="3152">
      <c r="A3152">
        <f>'4 Demanda por hora'!$A$133</f>
        <v/>
      </c>
      <c r="B3152">
        <f>'4 Demanda por hora'!$B$133</f>
        <v/>
      </c>
      <c r="C3152" t="n">
        <v>15</v>
      </c>
      <c r="D3152">
        <f>'4 Demanda por hora'!R133</f>
        <v/>
      </c>
    </row>
    <row r="3153">
      <c r="A3153">
        <f>'4 Demanda por hora'!$A$133</f>
        <v/>
      </c>
      <c r="B3153">
        <f>'4 Demanda por hora'!$B$133</f>
        <v/>
      </c>
      <c r="C3153" t="n">
        <v>16</v>
      </c>
      <c r="D3153">
        <f>'4 Demanda por hora'!S133</f>
        <v/>
      </c>
    </row>
    <row r="3154">
      <c r="A3154">
        <f>'4 Demanda por hora'!$A$133</f>
        <v/>
      </c>
      <c r="B3154">
        <f>'4 Demanda por hora'!$B$133</f>
        <v/>
      </c>
      <c r="C3154" t="n">
        <v>17</v>
      </c>
      <c r="D3154">
        <f>'4 Demanda por hora'!T133</f>
        <v/>
      </c>
    </row>
    <row r="3155">
      <c r="A3155">
        <f>'4 Demanda por hora'!$A$133</f>
        <v/>
      </c>
      <c r="B3155">
        <f>'4 Demanda por hora'!$B$133</f>
        <v/>
      </c>
      <c r="C3155" t="n">
        <v>18</v>
      </c>
      <c r="D3155">
        <f>'4 Demanda por hora'!U133</f>
        <v/>
      </c>
    </row>
    <row r="3156">
      <c r="A3156">
        <f>'4 Demanda por hora'!$A$133</f>
        <v/>
      </c>
      <c r="B3156">
        <f>'4 Demanda por hora'!$B$133</f>
        <v/>
      </c>
      <c r="C3156" t="n">
        <v>19</v>
      </c>
      <c r="D3156">
        <f>'4 Demanda por hora'!V133</f>
        <v/>
      </c>
    </row>
    <row r="3157">
      <c r="A3157">
        <f>'4 Demanda por hora'!$A$133</f>
        <v/>
      </c>
      <c r="B3157">
        <f>'4 Demanda por hora'!$B$133</f>
        <v/>
      </c>
      <c r="C3157" t="n">
        <v>20</v>
      </c>
      <c r="D3157">
        <f>'4 Demanda por hora'!W133</f>
        <v/>
      </c>
    </row>
    <row r="3158">
      <c r="A3158">
        <f>'4 Demanda por hora'!$A$133</f>
        <v/>
      </c>
      <c r="B3158">
        <f>'4 Demanda por hora'!$B$133</f>
        <v/>
      </c>
      <c r="C3158" t="n">
        <v>21</v>
      </c>
      <c r="D3158">
        <f>'4 Demanda por hora'!X133</f>
        <v/>
      </c>
    </row>
    <row r="3159">
      <c r="A3159">
        <f>'4 Demanda por hora'!$A$133</f>
        <v/>
      </c>
      <c r="B3159">
        <f>'4 Demanda por hora'!$B$133</f>
        <v/>
      </c>
      <c r="C3159" t="n">
        <v>22</v>
      </c>
      <c r="D3159">
        <f>'4 Demanda por hora'!Y133</f>
        <v/>
      </c>
    </row>
    <row r="3160">
      <c r="A3160">
        <f>'4 Demanda por hora'!$A$133</f>
        <v/>
      </c>
      <c r="B3160">
        <f>'4 Demanda por hora'!$B$133</f>
        <v/>
      </c>
      <c r="C3160" t="n">
        <v>23</v>
      </c>
      <c r="D3160">
        <f>'4 Demanda por hora'!Z133</f>
        <v/>
      </c>
    </row>
    <row r="3161">
      <c r="A3161">
        <f>'4 Demanda por hora'!$A$134</f>
        <v/>
      </c>
      <c r="B3161">
        <f>'4 Demanda por hora'!$B$134</f>
        <v/>
      </c>
      <c r="C3161" t="n">
        <v>0</v>
      </c>
      <c r="D3161">
        <f>'4 Demanda por hora'!C134</f>
        <v/>
      </c>
    </row>
    <row r="3162">
      <c r="A3162">
        <f>'4 Demanda por hora'!$A$134</f>
        <v/>
      </c>
      <c r="B3162">
        <f>'4 Demanda por hora'!$B$134</f>
        <v/>
      </c>
      <c r="C3162" t="n">
        <v>1</v>
      </c>
      <c r="D3162">
        <f>'4 Demanda por hora'!D134</f>
        <v/>
      </c>
    </row>
    <row r="3163">
      <c r="A3163">
        <f>'4 Demanda por hora'!$A$134</f>
        <v/>
      </c>
      <c r="B3163">
        <f>'4 Demanda por hora'!$B$134</f>
        <v/>
      </c>
      <c r="C3163" t="n">
        <v>2</v>
      </c>
      <c r="D3163">
        <f>'4 Demanda por hora'!E134</f>
        <v/>
      </c>
    </row>
    <row r="3164">
      <c r="A3164">
        <f>'4 Demanda por hora'!$A$134</f>
        <v/>
      </c>
      <c r="B3164">
        <f>'4 Demanda por hora'!$B$134</f>
        <v/>
      </c>
      <c r="C3164" t="n">
        <v>3</v>
      </c>
      <c r="D3164">
        <f>'4 Demanda por hora'!F134</f>
        <v/>
      </c>
    </row>
    <row r="3165">
      <c r="A3165">
        <f>'4 Demanda por hora'!$A$134</f>
        <v/>
      </c>
      <c r="B3165">
        <f>'4 Demanda por hora'!$B$134</f>
        <v/>
      </c>
      <c r="C3165" t="n">
        <v>4</v>
      </c>
      <c r="D3165">
        <f>'4 Demanda por hora'!G134</f>
        <v/>
      </c>
    </row>
    <row r="3166">
      <c r="A3166">
        <f>'4 Demanda por hora'!$A$134</f>
        <v/>
      </c>
      <c r="B3166">
        <f>'4 Demanda por hora'!$B$134</f>
        <v/>
      </c>
      <c r="C3166" t="n">
        <v>5</v>
      </c>
      <c r="D3166">
        <f>'4 Demanda por hora'!H134</f>
        <v/>
      </c>
    </row>
    <row r="3167">
      <c r="A3167">
        <f>'4 Demanda por hora'!$A$134</f>
        <v/>
      </c>
      <c r="B3167">
        <f>'4 Demanda por hora'!$B$134</f>
        <v/>
      </c>
      <c r="C3167" t="n">
        <v>6</v>
      </c>
      <c r="D3167">
        <f>'4 Demanda por hora'!I134</f>
        <v/>
      </c>
    </row>
    <row r="3168">
      <c r="A3168">
        <f>'4 Demanda por hora'!$A$134</f>
        <v/>
      </c>
      <c r="B3168">
        <f>'4 Demanda por hora'!$B$134</f>
        <v/>
      </c>
      <c r="C3168" t="n">
        <v>7</v>
      </c>
      <c r="D3168">
        <f>'4 Demanda por hora'!J134</f>
        <v/>
      </c>
    </row>
    <row r="3169">
      <c r="A3169">
        <f>'4 Demanda por hora'!$A$134</f>
        <v/>
      </c>
      <c r="B3169">
        <f>'4 Demanda por hora'!$B$134</f>
        <v/>
      </c>
      <c r="C3169" t="n">
        <v>8</v>
      </c>
      <c r="D3169">
        <f>'4 Demanda por hora'!K134</f>
        <v/>
      </c>
    </row>
    <row r="3170">
      <c r="A3170">
        <f>'4 Demanda por hora'!$A$134</f>
        <v/>
      </c>
      <c r="B3170">
        <f>'4 Demanda por hora'!$B$134</f>
        <v/>
      </c>
      <c r="C3170" t="n">
        <v>9</v>
      </c>
      <c r="D3170">
        <f>'4 Demanda por hora'!L134</f>
        <v/>
      </c>
    </row>
    <row r="3171">
      <c r="A3171">
        <f>'4 Demanda por hora'!$A$134</f>
        <v/>
      </c>
      <c r="B3171">
        <f>'4 Demanda por hora'!$B$134</f>
        <v/>
      </c>
      <c r="C3171" t="n">
        <v>10</v>
      </c>
      <c r="D3171">
        <f>'4 Demanda por hora'!M134</f>
        <v/>
      </c>
    </row>
    <row r="3172">
      <c r="A3172">
        <f>'4 Demanda por hora'!$A$134</f>
        <v/>
      </c>
      <c r="B3172">
        <f>'4 Demanda por hora'!$B$134</f>
        <v/>
      </c>
      <c r="C3172" t="n">
        <v>11</v>
      </c>
      <c r="D3172">
        <f>'4 Demanda por hora'!N134</f>
        <v/>
      </c>
    </row>
    <row r="3173">
      <c r="A3173">
        <f>'4 Demanda por hora'!$A$134</f>
        <v/>
      </c>
      <c r="B3173">
        <f>'4 Demanda por hora'!$B$134</f>
        <v/>
      </c>
      <c r="C3173" t="n">
        <v>12</v>
      </c>
      <c r="D3173">
        <f>'4 Demanda por hora'!O134</f>
        <v/>
      </c>
    </row>
    <row r="3174">
      <c r="A3174">
        <f>'4 Demanda por hora'!$A$134</f>
        <v/>
      </c>
      <c r="B3174">
        <f>'4 Demanda por hora'!$B$134</f>
        <v/>
      </c>
      <c r="C3174" t="n">
        <v>13</v>
      </c>
      <c r="D3174">
        <f>'4 Demanda por hora'!P134</f>
        <v/>
      </c>
    </row>
    <row r="3175">
      <c r="A3175">
        <f>'4 Demanda por hora'!$A$134</f>
        <v/>
      </c>
      <c r="B3175">
        <f>'4 Demanda por hora'!$B$134</f>
        <v/>
      </c>
      <c r="C3175" t="n">
        <v>14</v>
      </c>
      <c r="D3175">
        <f>'4 Demanda por hora'!Q134</f>
        <v/>
      </c>
    </row>
    <row r="3176">
      <c r="A3176">
        <f>'4 Demanda por hora'!$A$134</f>
        <v/>
      </c>
      <c r="B3176">
        <f>'4 Demanda por hora'!$B$134</f>
        <v/>
      </c>
      <c r="C3176" t="n">
        <v>15</v>
      </c>
      <c r="D3176">
        <f>'4 Demanda por hora'!R134</f>
        <v/>
      </c>
    </row>
    <row r="3177">
      <c r="A3177">
        <f>'4 Demanda por hora'!$A$134</f>
        <v/>
      </c>
      <c r="B3177">
        <f>'4 Demanda por hora'!$B$134</f>
        <v/>
      </c>
      <c r="C3177" t="n">
        <v>16</v>
      </c>
      <c r="D3177">
        <f>'4 Demanda por hora'!S134</f>
        <v/>
      </c>
    </row>
    <row r="3178">
      <c r="A3178">
        <f>'4 Demanda por hora'!$A$134</f>
        <v/>
      </c>
      <c r="B3178">
        <f>'4 Demanda por hora'!$B$134</f>
        <v/>
      </c>
      <c r="C3178" t="n">
        <v>17</v>
      </c>
      <c r="D3178">
        <f>'4 Demanda por hora'!T134</f>
        <v/>
      </c>
    </row>
    <row r="3179">
      <c r="A3179">
        <f>'4 Demanda por hora'!$A$134</f>
        <v/>
      </c>
      <c r="B3179">
        <f>'4 Demanda por hora'!$B$134</f>
        <v/>
      </c>
      <c r="C3179" t="n">
        <v>18</v>
      </c>
      <c r="D3179">
        <f>'4 Demanda por hora'!U134</f>
        <v/>
      </c>
    </row>
    <row r="3180">
      <c r="A3180">
        <f>'4 Demanda por hora'!$A$134</f>
        <v/>
      </c>
      <c r="B3180">
        <f>'4 Demanda por hora'!$B$134</f>
        <v/>
      </c>
      <c r="C3180" t="n">
        <v>19</v>
      </c>
      <c r="D3180">
        <f>'4 Demanda por hora'!V134</f>
        <v/>
      </c>
    </row>
    <row r="3181">
      <c r="A3181">
        <f>'4 Demanda por hora'!$A$134</f>
        <v/>
      </c>
      <c r="B3181">
        <f>'4 Demanda por hora'!$B$134</f>
        <v/>
      </c>
      <c r="C3181" t="n">
        <v>20</v>
      </c>
      <c r="D3181">
        <f>'4 Demanda por hora'!W134</f>
        <v/>
      </c>
    </row>
    <row r="3182">
      <c r="A3182">
        <f>'4 Demanda por hora'!$A$134</f>
        <v/>
      </c>
      <c r="B3182">
        <f>'4 Demanda por hora'!$B$134</f>
        <v/>
      </c>
      <c r="C3182" t="n">
        <v>21</v>
      </c>
      <c r="D3182">
        <f>'4 Demanda por hora'!X134</f>
        <v/>
      </c>
    </row>
    <row r="3183">
      <c r="A3183">
        <f>'4 Demanda por hora'!$A$134</f>
        <v/>
      </c>
      <c r="B3183">
        <f>'4 Demanda por hora'!$B$134</f>
        <v/>
      </c>
      <c r="C3183" t="n">
        <v>22</v>
      </c>
      <c r="D3183">
        <f>'4 Demanda por hora'!Y134</f>
        <v/>
      </c>
    </row>
    <row r="3184">
      <c r="A3184">
        <f>'4 Demanda por hora'!$A$134</f>
        <v/>
      </c>
      <c r="B3184">
        <f>'4 Demanda por hora'!$B$134</f>
        <v/>
      </c>
      <c r="C3184" t="n">
        <v>23</v>
      </c>
      <c r="D3184">
        <f>'4 Demanda por hora'!Z134</f>
        <v/>
      </c>
    </row>
    <row r="3185">
      <c r="A3185">
        <f>'4 Demanda por hora'!$A$135</f>
        <v/>
      </c>
      <c r="B3185">
        <f>'4 Demanda por hora'!$B$135</f>
        <v/>
      </c>
      <c r="C3185" t="n">
        <v>0</v>
      </c>
      <c r="D3185">
        <f>'4 Demanda por hora'!C135</f>
        <v/>
      </c>
    </row>
    <row r="3186">
      <c r="A3186">
        <f>'4 Demanda por hora'!$A$135</f>
        <v/>
      </c>
      <c r="B3186">
        <f>'4 Demanda por hora'!$B$135</f>
        <v/>
      </c>
      <c r="C3186" t="n">
        <v>1</v>
      </c>
      <c r="D3186">
        <f>'4 Demanda por hora'!D135</f>
        <v/>
      </c>
    </row>
    <row r="3187">
      <c r="A3187">
        <f>'4 Demanda por hora'!$A$135</f>
        <v/>
      </c>
      <c r="B3187">
        <f>'4 Demanda por hora'!$B$135</f>
        <v/>
      </c>
      <c r="C3187" t="n">
        <v>2</v>
      </c>
      <c r="D3187">
        <f>'4 Demanda por hora'!E135</f>
        <v/>
      </c>
    </row>
    <row r="3188">
      <c r="A3188">
        <f>'4 Demanda por hora'!$A$135</f>
        <v/>
      </c>
      <c r="B3188">
        <f>'4 Demanda por hora'!$B$135</f>
        <v/>
      </c>
      <c r="C3188" t="n">
        <v>3</v>
      </c>
      <c r="D3188">
        <f>'4 Demanda por hora'!F135</f>
        <v/>
      </c>
    </row>
    <row r="3189">
      <c r="A3189">
        <f>'4 Demanda por hora'!$A$135</f>
        <v/>
      </c>
      <c r="B3189">
        <f>'4 Demanda por hora'!$B$135</f>
        <v/>
      </c>
      <c r="C3189" t="n">
        <v>4</v>
      </c>
      <c r="D3189">
        <f>'4 Demanda por hora'!G135</f>
        <v/>
      </c>
    </row>
    <row r="3190">
      <c r="A3190">
        <f>'4 Demanda por hora'!$A$135</f>
        <v/>
      </c>
      <c r="B3190">
        <f>'4 Demanda por hora'!$B$135</f>
        <v/>
      </c>
      <c r="C3190" t="n">
        <v>5</v>
      </c>
      <c r="D3190">
        <f>'4 Demanda por hora'!H135</f>
        <v/>
      </c>
    </row>
    <row r="3191">
      <c r="A3191">
        <f>'4 Demanda por hora'!$A$135</f>
        <v/>
      </c>
      <c r="B3191">
        <f>'4 Demanda por hora'!$B$135</f>
        <v/>
      </c>
      <c r="C3191" t="n">
        <v>6</v>
      </c>
      <c r="D3191">
        <f>'4 Demanda por hora'!I135</f>
        <v/>
      </c>
    </row>
    <row r="3192">
      <c r="A3192">
        <f>'4 Demanda por hora'!$A$135</f>
        <v/>
      </c>
      <c r="B3192">
        <f>'4 Demanda por hora'!$B$135</f>
        <v/>
      </c>
      <c r="C3192" t="n">
        <v>7</v>
      </c>
      <c r="D3192">
        <f>'4 Demanda por hora'!J135</f>
        <v/>
      </c>
    </row>
    <row r="3193">
      <c r="A3193">
        <f>'4 Demanda por hora'!$A$135</f>
        <v/>
      </c>
      <c r="B3193">
        <f>'4 Demanda por hora'!$B$135</f>
        <v/>
      </c>
      <c r="C3193" t="n">
        <v>8</v>
      </c>
      <c r="D3193">
        <f>'4 Demanda por hora'!K135</f>
        <v/>
      </c>
    </row>
    <row r="3194">
      <c r="A3194">
        <f>'4 Demanda por hora'!$A$135</f>
        <v/>
      </c>
      <c r="B3194">
        <f>'4 Demanda por hora'!$B$135</f>
        <v/>
      </c>
      <c r="C3194" t="n">
        <v>9</v>
      </c>
      <c r="D3194">
        <f>'4 Demanda por hora'!L135</f>
        <v/>
      </c>
    </row>
    <row r="3195">
      <c r="A3195">
        <f>'4 Demanda por hora'!$A$135</f>
        <v/>
      </c>
      <c r="B3195">
        <f>'4 Demanda por hora'!$B$135</f>
        <v/>
      </c>
      <c r="C3195" t="n">
        <v>10</v>
      </c>
      <c r="D3195">
        <f>'4 Demanda por hora'!M135</f>
        <v/>
      </c>
    </row>
    <row r="3196">
      <c r="A3196">
        <f>'4 Demanda por hora'!$A$135</f>
        <v/>
      </c>
      <c r="B3196">
        <f>'4 Demanda por hora'!$B$135</f>
        <v/>
      </c>
      <c r="C3196" t="n">
        <v>11</v>
      </c>
      <c r="D3196">
        <f>'4 Demanda por hora'!N135</f>
        <v/>
      </c>
    </row>
    <row r="3197">
      <c r="A3197">
        <f>'4 Demanda por hora'!$A$135</f>
        <v/>
      </c>
      <c r="B3197">
        <f>'4 Demanda por hora'!$B$135</f>
        <v/>
      </c>
      <c r="C3197" t="n">
        <v>12</v>
      </c>
      <c r="D3197">
        <f>'4 Demanda por hora'!O135</f>
        <v/>
      </c>
    </row>
    <row r="3198">
      <c r="A3198">
        <f>'4 Demanda por hora'!$A$135</f>
        <v/>
      </c>
      <c r="B3198">
        <f>'4 Demanda por hora'!$B$135</f>
        <v/>
      </c>
      <c r="C3198" t="n">
        <v>13</v>
      </c>
      <c r="D3198">
        <f>'4 Demanda por hora'!P135</f>
        <v/>
      </c>
    </row>
    <row r="3199">
      <c r="A3199">
        <f>'4 Demanda por hora'!$A$135</f>
        <v/>
      </c>
      <c r="B3199">
        <f>'4 Demanda por hora'!$B$135</f>
        <v/>
      </c>
      <c r="C3199" t="n">
        <v>14</v>
      </c>
      <c r="D3199">
        <f>'4 Demanda por hora'!Q135</f>
        <v/>
      </c>
    </row>
    <row r="3200">
      <c r="A3200">
        <f>'4 Demanda por hora'!$A$135</f>
        <v/>
      </c>
      <c r="B3200">
        <f>'4 Demanda por hora'!$B$135</f>
        <v/>
      </c>
      <c r="C3200" t="n">
        <v>15</v>
      </c>
      <c r="D3200">
        <f>'4 Demanda por hora'!R135</f>
        <v/>
      </c>
    </row>
    <row r="3201">
      <c r="A3201">
        <f>'4 Demanda por hora'!$A$135</f>
        <v/>
      </c>
      <c r="B3201">
        <f>'4 Demanda por hora'!$B$135</f>
        <v/>
      </c>
      <c r="C3201" t="n">
        <v>16</v>
      </c>
      <c r="D3201">
        <f>'4 Demanda por hora'!S135</f>
        <v/>
      </c>
    </row>
    <row r="3202">
      <c r="A3202">
        <f>'4 Demanda por hora'!$A$135</f>
        <v/>
      </c>
      <c r="B3202">
        <f>'4 Demanda por hora'!$B$135</f>
        <v/>
      </c>
      <c r="C3202" t="n">
        <v>17</v>
      </c>
      <c r="D3202">
        <f>'4 Demanda por hora'!T135</f>
        <v/>
      </c>
    </row>
    <row r="3203">
      <c r="A3203">
        <f>'4 Demanda por hora'!$A$135</f>
        <v/>
      </c>
      <c r="B3203">
        <f>'4 Demanda por hora'!$B$135</f>
        <v/>
      </c>
      <c r="C3203" t="n">
        <v>18</v>
      </c>
      <c r="D3203">
        <f>'4 Demanda por hora'!U135</f>
        <v/>
      </c>
    </row>
    <row r="3204">
      <c r="A3204">
        <f>'4 Demanda por hora'!$A$135</f>
        <v/>
      </c>
      <c r="B3204">
        <f>'4 Demanda por hora'!$B$135</f>
        <v/>
      </c>
      <c r="C3204" t="n">
        <v>19</v>
      </c>
      <c r="D3204">
        <f>'4 Demanda por hora'!V135</f>
        <v/>
      </c>
    </row>
    <row r="3205">
      <c r="A3205">
        <f>'4 Demanda por hora'!$A$135</f>
        <v/>
      </c>
      <c r="B3205">
        <f>'4 Demanda por hora'!$B$135</f>
        <v/>
      </c>
      <c r="C3205" t="n">
        <v>20</v>
      </c>
      <c r="D3205">
        <f>'4 Demanda por hora'!W135</f>
        <v/>
      </c>
    </row>
    <row r="3206">
      <c r="A3206">
        <f>'4 Demanda por hora'!$A$135</f>
        <v/>
      </c>
      <c r="B3206">
        <f>'4 Demanda por hora'!$B$135</f>
        <v/>
      </c>
      <c r="C3206" t="n">
        <v>21</v>
      </c>
      <c r="D3206">
        <f>'4 Demanda por hora'!X135</f>
        <v/>
      </c>
    </row>
    <row r="3207">
      <c r="A3207">
        <f>'4 Demanda por hora'!$A$135</f>
        <v/>
      </c>
      <c r="B3207">
        <f>'4 Demanda por hora'!$B$135</f>
        <v/>
      </c>
      <c r="C3207" t="n">
        <v>22</v>
      </c>
      <c r="D3207">
        <f>'4 Demanda por hora'!Y135</f>
        <v/>
      </c>
    </row>
    <row r="3208">
      <c r="A3208">
        <f>'4 Demanda por hora'!$A$135</f>
        <v/>
      </c>
      <c r="B3208">
        <f>'4 Demanda por hora'!$B$135</f>
        <v/>
      </c>
      <c r="C3208" t="n">
        <v>23</v>
      </c>
      <c r="D3208">
        <f>'4 Demanda por hora'!Z135</f>
        <v/>
      </c>
    </row>
    <row r="3209">
      <c r="A3209">
        <f>'4 Demanda por hora'!$A$136</f>
        <v/>
      </c>
      <c r="B3209">
        <f>'4 Demanda por hora'!$B$136</f>
        <v/>
      </c>
      <c r="C3209" t="n">
        <v>0</v>
      </c>
      <c r="D3209">
        <f>'4 Demanda por hora'!C136</f>
        <v/>
      </c>
    </row>
    <row r="3210">
      <c r="A3210">
        <f>'4 Demanda por hora'!$A$136</f>
        <v/>
      </c>
      <c r="B3210">
        <f>'4 Demanda por hora'!$B$136</f>
        <v/>
      </c>
      <c r="C3210" t="n">
        <v>1</v>
      </c>
      <c r="D3210">
        <f>'4 Demanda por hora'!D136</f>
        <v/>
      </c>
    </row>
    <row r="3211">
      <c r="A3211">
        <f>'4 Demanda por hora'!$A$136</f>
        <v/>
      </c>
      <c r="B3211">
        <f>'4 Demanda por hora'!$B$136</f>
        <v/>
      </c>
      <c r="C3211" t="n">
        <v>2</v>
      </c>
      <c r="D3211">
        <f>'4 Demanda por hora'!E136</f>
        <v/>
      </c>
    </row>
    <row r="3212">
      <c r="A3212">
        <f>'4 Demanda por hora'!$A$136</f>
        <v/>
      </c>
      <c r="B3212">
        <f>'4 Demanda por hora'!$B$136</f>
        <v/>
      </c>
      <c r="C3212" t="n">
        <v>3</v>
      </c>
      <c r="D3212">
        <f>'4 Demanda por hora'!F136</f>
        <v/>
      </c>
    </row>
    <row r="3213">
      <c r="A3213">
        <f>'4 Demanda por hora'!$A$136</f>
        <v/>
      </c>
      <c r="B3213">
        <f>'4 Demanda por hora'!$B$136</f>
        <v/>
      </c>
      <c r="C3213" t="n">
        <v>4</v>
      </c>
      <c r="D3213">
        <f>'4 Demanda por hora'!G136</f>
        <v/>
      </c>
    </row>
    <row r="3214">
      <c r="A3214">
        <f>'4 Demanda por hora'!$A$136</f>
        <v/>
      </c>
      <c r="B3214">
        <f>'4 Demanda por hora'!$B$136</f>
        <v/>
      </c>
      <c r="C3214" t="n">
        <v>5</v>
      </c>
      <c r="D3214">
        <f>'4 Demanda por hora'!H136</f>
        <v/>
      </c>
    </row>
    <row r="3215">
      <c r="A3215">
        <f>'4 Demanda por hora'!$A$136</f>
        <v/>
      </c>
      <c r="B3215">
        <f>'4 Demanda por hora'!$B$136</f>
        <v/>
      </c>
      <c r="C3215" t="n">
        <v>6</v>
      </c>
      <c r="D3215">
        <f>'4 Demanda por hora'!I136</f>
        <v/>
      </c>
    </row>
    <row r="3216">
      <c r="A3216">
        <f>'4 Demanda por hora'!$A$136</f>
        <v/>
      </c>
      <c r="B3216">
        <f>'4 Demanda por hora'!$B$136</f>
        <v/>
      </c>
      <c r="C3216" t="n">
        <v>7</v>
      </c>
      <c r="D3216">
        <f>'4 Demanda por hora'!J136</f>
        <v/>
      </c>
    </row>
    <row r="3217">
      <c r="A3217">
        <f>'4 Demanda por hora'!$A$136</f>
        <v/>
      </c>
      <c r="B3217">
        <f>'4 Demanda por hora'!$B$136</f>
        <v/>
      </c>
      <c r="C3217" t="n">
        <v>8</v>
      </c>
      <c r="D3217">
        <f>'4 Demanda por hora'!K136</f>
        <v/>
      </c>
    </row>
    <row r="3218">
      <c r="A3218">
        <f>'4 Demanda por hora'!$A$136</f>
        <v/>
      </c>
      <c r="B3218">
        <f>'4 Demanda por hora'!$B$136</f>
        <v/>
      </c>
      <c r="C3218" t="n">
        <v>9</v>
      </c>
      <c r="D3218">
        <f>'4 Demanda por hora'!L136</f>
        <v/>
      </c>
    </row>
    <row r="3219">
      <c r="A3219">
        <f>'4 Demanda por hora'!$A$136</f>
        <v/>
      </c>
      <c r="B3219">
        <f>'4 Demanda por hora'!$B$136</f>
        <v/>
      </c>
      <c r="C3219" t="n">
        <v>10</v>
      </c>
      <c r="D3219">
        <f>'4 Demanda por hora'!M136</f>
        <v/>
      </c>
    </row>
    <row r="3220">
      <c r="A3220">
        <f>'4 Demanda por hora'!$A$136</f>
        <v/>
      </c>
      <c r="B3220">
        <f>'4 Demanda por hora'!$B$136</f>
        <v/>
      </c>
      <c r="C3220" t="n">
        <v>11</v>
      </c>
      <c r="D3220">
        <f>'4 Demanda por hora'!N136</f>
        <v/>
      </c>
    </row>
    <row r="3221">
      <c r="A3221">
        <f>'4 Demanda por hora'!$A$136</f>
        <v/>
      </c>
      <c r="B3221">
        <f>'4 Demanda por hora'!$B$136</f>
        <v/>
      </c>
      <c r="C3221" t="n">
        <v>12</v>
      </c>
      <c r="D3221">
        <f>'4 Demanda por hora'!O136</f>
        <v/>
      </c>
    </row>
    <row r="3222">
      <c r="A3222">
        <f>'4 Demanda por hora'!$A$136</f>
        <v/>
      </c>
      <c r="B3222">
        <f>'4 Demanda por hora'!$B$136</f>
        <v/>
      </c>
      <c r="C3222" t="n">
        <v>13</v>
      </c>
      <c r="D3222">
        <f>'4 Demanda por hora'!P136</f>
        <v/>
      </c>
    </row>
    <row r="3223">
      <c r="A3223">
        <f>'4 Demanda por hora'!$A$136</f>
        <v/>
      </c>
      <c r="B3223">
        <f>'4 Demanda por hora'!$B$136</f>
        <v/>
      </c>
      <c r="C3223" t="n">
        <v>14</v>
      </c>
      <c r="D3223">
        <f>'4 Demanda por hora'!Q136</f>
        <v/>
      </c>
    </row>
    <row r="3224">
      <c r="A3224">
        <f>'4 Demanda por hora'!$A$136</f>
        <v/>
      </c>
      <c r="B3224">
        <f>'4 Demanda por hora'!$B$136</f>
        <v/>
      </c>
      <c r="C3224" t="n">
        <v>15</v>
      </c>
      <c r="D3224">
        <f>'4 Demanda por hora'!R136</f>
        <v/>
      </c>
    </row>
    <row r="3225">
      <c r="A3225">
        <f>'4 Demanda por hora'!$A$136</f>
        <v/>
      </c>
      <c r="B3225">
        <f>'4 Demanda por hora'!$B$136</f>
        <v/>
      </c>
      <c r="C3225" t="n">
        <v>16</v>
      </c>
      <c r="D3225">
        <f>'4 Demanda por hora'!S136</f>
        <v/>
      </c>
    </row>
    <row r="3226">
      <c r="A3226">
        <f>'4 Demanda por hora'!$A$136</f>
        <v/>
      </c>
      <c r="B3226">
        <f>'4 Demanda por hora'!$B$136</f>
        <v/>
      </c>
      <c r="C3226" t="n">
        <v>17</v>
      </c>
      <c r="D3226">
        <f>'4 Demanda por hora'!T136</f>
        <v/>
      </c>
    </row>
    <row r="3227">
      <c r="A3227">
        <f>'4 Demanda por hora'!$A$136</f>
        <v/>
      </c>
      <c r="B3227">
        <f>'4 Demanda por hora'!$B$136</f>
        <v/>
      </c>
      <c r="C3227" t="n">
        <v>18</v>
      </c>
      <c r="D3227">
        <f>'4 Demanda por hora'!U136</f>
        <v/>
      </c>
    </row>
    <row r="3228">
      <c r="A3228">
        <f>'4 Demanda por hora'!$A$136</f>
        <v/>
      </c>
      <c r="B3228">
        <f>'4 Demanda por hora'!$B$136</f>
        <v/>
      </c>
      <c r="C3228" t="n">
        <v>19</v>
      </c>
      <c r="D3228">
        <f>'4 Demanda por hora'!V136</f>
        <v/>
      </c>
    </row>
    <row r="3229">
      <c r="A3229">
        <f>'4 Demanda por hora'!$A$136</f>
        <v/>
      </c>
      <c r="B3229">
        <f>'4 Demanda por hora'!$B$136</f>
        <v/>
      </c>
      <c r="C3229" t="n">
        <v>20</v>
      </c>
      <c r="D3229">
        <f>'4 Demanda por hora'!W136</f>
        <v/>
      </c>
    </row>
    <row r="3230">
      <c r="A3230">
        <f>'4 Demanda por hora'!$A$136</f>
        <v/>
      </c>
      <c r="B3230">
        <f>'4 Demanda por hora'!$B$136</f>
        <v/>
      </c>
      <c r="C3230" t="n">
        <v>21</v>
      </c>
      <c r="D3230">
        <f>'4 Demanda por hora'!X136</f>
        <v/>
      </c>
    </row>
    <row r="3231">
      <c r="A3231">
        <f>'4 Demanda por hora'!$A$136</f>
        <v/>
      </c>
      <c r="B3231">
        <f>'4 Demanda por hora'!$B$136</f>
        <v/>
      </c>
      <c r="C3231" t="n">
        <v>22</v>
      </c>
      <c r="D3231">
        <f>'4 Demanda por hora'!Y136</f>
        <v/>
      </c>
    </row>
    <row r="3232">
      <c r="A3232">
        <f>'4 Demanda por hora'!$A$136</f>
        <v/>
      </c>
      <c r="B3232">
        <f>'4 Demanda por hora'!$B$136</f>
        <v/>
      </c>
      <c r="C3232" t="n">
        <v>23</v>
      </c>
      <c r="D3232">
        <f>'4 Demanda por hora'!Z136</f>
        <v/>
      </c>
    </row>
    <row r="3233">
      <c r="A3233">
        <f>'4 Demanda por hora'!$A$137</f>
        <v/>
      </c>
      <c r="B3233">
        <f>'4 Demanda por hora'!$B$137</f>
        <v/>
      </c>
      <c r="C3233" t="n">
        <v>0</v>
      </c>
      <c r="D3233">
        <f>'4 Demanda por hora'!C137</f>
        <v/>
      </c>
    </row>
    <row r="3234">
      <c r="A3234">
        <f>'4 Demanda por hora'!$A$137</f>
        <v/>
      </c>
      <c r="B3234">
        <f>'4 Demanda por hora'!$B$137</f>
        <v/>
      </c>
      <c r="C3234" t="n">
        <v>1</v>
      </c>
      <c r="D3234">
        <f>'4 Demanda por hora'!D137</f>
        <v/>
      </c>
    </row>
    <row r="3235">
      <c r="A3235">
        <f>'4 Demanda por hora'!$A$137</f>
        <v/>
      </c>
      <c r="B3235">
        <f>'4 Demanda por hora'!$B$137</f>
        <v/>
      </c>
      <c r="C3235" t="n">
        <v>2</v>
      </c>
      <c r="D3235">
        <f>'4 Demanda por hora'!E137</f>
        <v/>
      </c>
    </row>
    <row r="3236">
      <c r="A3236">
        <f>'4 Demanda por hora'!$A$137</f>
        <v/>
      </c>
      <c r="B3236">
        <f>'4 Demanda por hora'!$B$137</f>
        <v/>
      </c>
      <c r="C3236" t="n">
        <v>3</v>
      </c>
      <c r="D3236">
        <f>'4 Demanda por hora'!F137</f>
        <v/>
      </c>
    </row>
    <row r="3237">
      <c r="A3237">
        <f>'4 Demanda por hora'!$A$137</f>
        <v/>
      </c>
      <c r="B3237">
        <f>'4 Demanda por hora'!$B$137</f>
        <v/>
      </c>
      <c r="C3237" t="n">
        <v>4</v>
      </c>
      <c r="D3237">
        <f>'4 Demanda por hora'!G137</f>
        <v/>
      </c>
    </row>
    <row r="3238">
      <c r="A3238">
        <f>'4 Demanda por hora'!$A$137</f>
        <v/>
      </c>
      <c r="B3238">
        <f>'4 Demanda por hora'!$B$137</f>
        <v/>
      </c>
      <c r="C3238" t="n">
        <v>5</v>
      </c>
      <c r="D3238">
        <f>'4 Demanda por hora'!H137</f>
        <v/>
      </c>
    </row>
    <row r="3239">
      <c r="A3239">
        <f>'4 Demanda por hora'!$A$137</f>
        <v/>
      </c>
      <c r="B3239">
        <f>'4 Demanda por hora'!$B$137</f>
        <v/>
      </c>
      <c r="C3239" t="n">
        <v>6</v>
      </c>
      <c r="D3239">
        <f>'4 Demanda por hora'!I137</f>
        <v/>
      </c>
    </row>
    <row r="3240">
      <c r="A3240">
        <f>'4 Demanda por hora'!$A$137</f>
        <v/>
      </c>
      <c r="B3240">
        <f>'4 Demanda por hora'!$B$137</f>
        <v/>
      </c>
      <c r="C3240" t="n">
        <v>7</v>
      </c>
      <c r="D3240">
        <f>'4 Demanda por hora'!J137</f>
        <v/>
      </c>
    </row>
    <row r="3241">
      <c r="A3241">
        <f>'4 Demanda por hora'!$A$137</f>
        <v/>
      </c>
      <c r="B3241">
        <f>'4 Demanda por hora'!$B$137</f>
        <v/>
      </c>
      <c r="C3241" t="n">
        <v>8</v>
      </c>
      <c r="D3241">
        <f>'4 Demanda por hora'!K137</f>
        <v/>
      </c>
    </row>
    <row r="3242">
      <c r="A3242">
        <f>'4 Demanda por hora'!$A$137</f>
        <v/>
      </c>
      <c r="B3242">
        <f>'4 Demanda por hora'!$B$137</f>
        <v/>
      </c>
      <c r="C3242" t="n">
        <v>9</v>
      </c>
      <c r="D3242">
        <f>'4 Demanda por hora'!L137</f>
        <v/>
      </c>
    </row>
    <row r="3243">
      <c r="A3243">
        <f>'4 Demanda por hora'!$A$137</f>
        <v/>
      </c>
      <c r="B3243">
        <f>'4 Demanda por hora'!$B$137</f>
        <v/>
      </c>
      <c r="C3243" t="n">
        <v>10</v>
      </c>
      <c r="D3243">
        <f>'4 Demanda por hora'!M137</f>
        <v/>
      </c>
    </row>
    <row r="3244">
      <c r="A3244">
        <f>'4 Demanda por hora'!$A$137</f>
        <v/>
      </c>
      <c r="B3244">
        <f>'4 Demanda por hora'!$B$137</f>
        <v/>
      </c>
      <c r="C3244" t="n">
        <v>11</v>
      </c>
      <c r="D3244">
        <f>'4 Demanda por hora'!N137</f>
        <v/>
      </c>
    </row>
    <row r="3245">
      <c r="A3245">
        <f>'4 Demanda por hora'!$A$137</f>
        <v/>
      </c>
      <c r="B3245">
        <f>'4 Demanda por hora'!$B$137</f>
        <v/>
      </c>
      <c r="C3245" t="n">
        <v>12</v>
      </c>
      <c r="D3245">
        <f>'4 Demanda por hora'!O137</f>
        <v/>
      </c>
    </row>
    <row r="3246">
      <c r="A3246">
        <f>'4 Demanda por hora'!$A$137</f>
        <v/>
      </c>
      <c r="B3246">
        <f>'4 Demanda por hora'!$B$137</f>
        <v/>
      </c>
      <c r="C3246" t="n">
        <v>13</v>
      </c>
      <c r="D3246">
        <f>'4 Demanda por hora'!P137</f>
        <v/>
      </c>
    </row>
    <row r="3247">
      <c r="A3247">
        <f>'4 Demanda por hora'!$A$137</f>
        <v/>
      </c>
      <c r="B3247">
        <f>'4 Demanda por hora'!$B$137</f>
        <v/>
      </c>
      <c r="C3247" t="n">
        <v>14</v>
      </c>
      <c r="D3247">
        <f>'4 Demanda por hora'!Q137</f>
        <v/>
      </c>
    </row>
    <row r="3248">
      <c r="A3248">
        <f>'4 Demanda por hora'!$A$137</f>
        <v/>
      </c>
      <c r="B3248">
        <f>'4 Demanda por hora'!$B$137</f>
        <v/>
      </c>
      <c r="C3248" t="n">
        <v>15</v>
      </c>
      <c r="D3248">
        <f>'4 Demanda por hora'!R137</f>
        <v/>
      </c>
    </row>
    <row r="3249">
      <c r="A3249">
        <f>'4 Demanda por hora'!$A$137</f>
        <v/>
      </c>
      <c r="B3249">
        <f>'4 Demanda por hora'!$B$137</f>
        <v/>
      </c>
      <c r="C3249" t="n">
        <v>16</v>
      </c>
      <c r="D3249">
        <f>'4 Demanda por hora'!S137</f>
        <v/>
      </c>
    </row>
    <row r="3250">
      <c r="A3250">
        <f>'4 Demanda por hora'!$A$137</f>
        <v/>
      </c>
      <c r="B3250">
        <f>'4 Demanda por hora'!$B$137</f>
        <v/>
      </c>
      <c r="C3250" t="n">
        <v>17</v>
      </c>
      <c r="D3250">
        <f>'4 Demanda por hora'!T137</f>
        <v/>
      </c>
    </row>
    <row r="3251">
      <c r="A3251">
        <f>'4 Demanda por hora'!$A$137</f>
        <v/>
      </c>
      <c r="B3251">
        <f>'4 Demanda por hora'!$B$137</f>
        <v/>
      </c>
      <c r="C3251" t="n">
        <v>18</v>
      </c>
      <c r="D3251">
        <f>'4 Demanda por hora'!U137</f>
        <v/>
      </c>
    </row>
    <row r="3252">
      <c r="A3252">
        <f>'4 Demanda por hora'!$A$137</f>
        <v/>
      </c>
      <c r="B3252">
        <f>'4 Demanda por hora'!$B$137</f>
        <v/>
      </c>
      <c r="C3252" t="n">
        <v>19</v>
      </c>
      <c r="D3252">
        <f>'4 Demanda por hora'!V137</f>
        <v/>
      </c>
    </row>
    <row r="3253">
      <c r="A3253">
        <f>'4 Demanda por hora'!$A$137</f>
        <v/>
      </c>
      <c r="B3253">
        <f>'4 Demanda por hora'!$B$137</f>
        <v/>
      </c>
      <c r="C3253" t="n">
        <v>20</v>
      </c>
      <c r="D3253">
        <f>'4 Demanda por hora'!W137</f>
        <v/>
      </c>
    </row>
    <row r="3254">
      <c r="A3254">
        <f>'4 Demanda por hora'!$A$137</f>
        <v/>
      </c>
      <c r="B3254">
        <f>'4 Demanda por hora'!$B$137</f>
        <v/>
      </c>
      <c r="C3254" t="n">
        <v>21</v>
      </c>
      <c r="D3254">
        <f>'4 Demanda por hora'!X137</f>
        <v/>
      </c>
    </row>
    <row r="3255">
      <c r="A3255">
        <f>'4 Demanda por hora'!$A$137</f>
        <v/>
      </c>
      <c r="B3255">
        <f>'4 Demanda por hora'!$B$137</f>
        <v/>
      </c>
      <c r="C3255" t="n">
        <v>22</v>
      </c>
      <c r="D3255">
        <f>'4 Demanda por hora'!Y137</f>
        <v/>
      </c>
    </row>
    <row r="3256">
      <c r="A3256">
        <f>'4 Demanda por hora'!$A$137</f>
        <v/>
      </c>
      <c r="B3256">
        <f>'4 Demanda por hora'!$B$137</f>
        <v/>
      </c>
      <c r="C3256" t="n">
        <v>23</v>
      </c>
      <c r="D3256">
        <f>'4 Demanda por hora'!Z137</f>
        <v/>
      </c>
    </row>
    <row r="3257">
      <c r="A3257">
        <f>'4 Demanda por hora'!$A$138</f>
        <v/>
      </c>
      <c r="B3257">
        <f>'4 Demanda por hora'!$B$138</f>
        <v/>
      </c>
      <c r="C3257" t="n">
        <v>0</v>
      </c>
      <c r="D3257">
        <f>'4 Demanda por hora'!C138</f>
        <v/>
      </c>
    </row>
    <row r="3258">
      <c r="A3258">
        <f>'4 Demanda por hora'!$A$138</f>
        <v/>
      </c>
      <c r="B3258">
        <f>'4 Demanda por hora'!$B$138</f>
        <v/>
      </c>
      <c r="C3258" t="n">
        <v>1</v>
      </c>
      <c r="D3258">
        <f>'4 Demanda por hora'!D138</f>
        <v/>
      </c>
    </row>
    <row r="3259">
      <c r="A3259">
        <f>'4 Demanda por hora'!$A$138</f>
        <v/>
      </c>
      <c r="B3259">
        <f>'4 Demanda por hora'!$B$138</f>
        <v/>
      </c>
      <c r="C3259" t="n">
        <v>2</v>
      </c>
      <c r="D3259">
        <f>'4 Demanda por hora'!E138</f>
        <v/>
      </c>
    </row>
    <row r="3260">
      <c r="A3260">
        <f>'4 Demanda por hora'!$A$138</f>
        <v/>
      </c>
      <c r="B3260">
        <f>'4 Demanda por hora'!$B$138</f>
        <v/>
      </c>
      <c r="C3260" t="n">
        <v>3</v>
      </c>
      <c r="D3260">
        <f>'4 Demanda por hora'!F138</f>
        <v/>
      </c>
    </row>
    <row r="3261">
      <c r="A3261">
        <f>'4 Demanda por hora'!$A$138</f>
        <v/>
      </c>
      <c r="B3261">
        <f>'4 Demanda por hora'!$B$138</f>
        <v/>
      </c>
      <c r="C3261" t="n">
        <v>4</v>
      </c>
      <c r="D3261">
        <f>'4 Demanda por hora'!G138</f>
        <v/>
      </c>
    </row>
    <row r="3262">
      <c r="A3262">
        <f>'4 Demanda por hora'!$A$138</f>
        <v/>
      </c>
      <c r="B3262">
        <f>'4 Demanda por hora'!$B$138</f>
        <v/>
      </c>
      <c r="C3262" t="n">
        <v>5</v>
      </c>
      <c r="D3262">
        <f>'4 Demanda por hora'!H138</f>
        <v/>
      </c>
    </row>
    <row r="3263">
      <c r="A3263">
        <f>'4 Demanda por hora'!$A$138</f>
        <v/>
      </c>
      <c r="B3263">
        <f>'4 Demanda por hora'!$B$138</f>
        <v/>
      </c>
      <c r="C3263" t="n">
        <v>6</v>
      </c>
      <c r="D3263">
        <f>'4 Demanda por hora'!I138</f>
        <v/>
      </c>
    </row>
    <row r="3264">
      <c r="A3264">
        <f>'4 Demanda por hora'!$A$138</f>
        <v/>
      </c>
      <c r="B3264">
        <f>'4 Demanda por hora'!$B$138</f>
        <v/>
      </c>
      <c r="C3264" t="n">
        <v>7</v>
      </c>
      <c r="D3264">
        <f>'4 Demanda por hora'!J138</f>
        <v/>
      </c>
    </row>
    <row r="3265">
      <c r="A3265">
        <f>'4 Demanda por hora'!$A$138</f>
        <v/>
      </c>
      <c r="B3265">
        <f>'4 Demanda por hora'!$B$138</f>
        <v/>
      </c>
      <c r="C3265" t="n">
        <v>8</v>
      </c>
      <c r="D3265">
        <f>'4 Demanda por hora'!K138</f>
        <v/>
      </c>
    </row>
    <row r="3266">
      <c r="A3266">
        <f>'4 Demanda por hora'!$A$138</f>
        <v/>
      </c>
      <c r="B3266">
        <f>'4 Demanda por hora'!$B$138</f>
        <v/>
      </c>
      <c r="C3266" t="n">
        <v>9</v>
      </c>
      <c r="D3266">
        <f>'4 Demanda por hora'!L138</f>
        <v/>
      </c>
    </row>
    <row r="3267">
      <c r="A3267">
        <f>'4 Demanda por hora'!$A$138</f>
        <v/>
      </c>
      <c r="B3267">
        <f>'4 Demanda por hora'!$B$138</f>
        <v/>
      </c>
      <c r="C3267" t="n">
        <v>10</v>
      </c>
      <c r="D3267">
        <f>'4 Demanda por hora'!M138</f>
        <v/>
      </c>
    </row>
    <row r="3268">
      <c r="A3268">
        <f>'4 Demanda por hora'!$A$138</f>
        <v/>
      </c>
      <c r="B3268">
        <f>'4 Demanda por hora'!$B$138</f>
        <v/>
      </c>
      <c r="C3268" t="n">
        <v>11</v>
      </c>
      <c r="D3268">
        <f>'4 Demanda por hora'!N138</f>
        <v/>
      </c>
    </row>
    <row r="3269">
      <c r="A3269">
        <f>'4 Demanda por hora'!$A$138</f>
        <v/>
      </c>
      <c r="B3269">
        <f>'4 Demanda por hora'!$B$138</f>
        <v/>
      </c>
      <c r="C3269" t="n">
        <v>12</v>
      </c>
      <c r="D3269">
        <f>'4 Demanda por hora'!O138</f>
        <v/>
      </c>
    </row>
    <row r="3270">
      <c r="A3270">
        <f>'4 Demanda por hora'!$A$138</f>
        <v/>
      </c>
      <c r="B3270">
        <f>'4 Demanda por hora'!$B$138</f>
        <v/>
      </c>
      <c r="C3270" t="n">
        <v>13</v>
      </c>
      <c r="D3270">
        <f>'4 Demanda por hora'!P138</f>
        <v/>
      </c>
    </row>
    <row r="3271">
      <c r="A3271">
        <f>'4 Demanda por hora'!$A$138</f>
        <v/>
      </c>
      <c r="B3271">
        <f>'4 Demanda por hora'!$B$138</f>
        <v/>
      </c>
      <c r="C3271" t="n">
        <v>14</v>
      </c>
      <c r="D3271">
        <f>'4 Demanda por hora'!Q138</f>
        <v/>
      </c>
    </row>
    <row r="3272">
      <c r="A3272">
        <f>'4 Demanda por hora'!$A$138</f>
        <v/>
      </c>
      <c r="B3272">
        <f>'4 Demanda por hora'!$B$138</f>
        <v/>
      </c>
      <c r="C3272" t="n">
        <v>15</v>
      </c>
      <c r="D3272">
        <f>'4 Demanda por hora'!R138</f>
        <v/>
      </c>
    </row>
    <row r="3273">
      <c r="A3273">
        <f>'4 Demanda por hora'!$A$138</f>
        <v/>
      </c>
      <c r="B3273">
        <f>'4 Demanda por hora'!$B$138</f>
        <v/>
      </c>
      <c r="C3273" t="n">
        <v>16</v>
      </c>
      <c r="D3273">
        <f>'4 Demanda por hora'!S138</f>
        <v/>
      </c>
    </row>
    <row r="3274">
      <c r="A3274">
        <f>'4 Demanda por hora'!$A$138</f>
        <v/>
      </c>
      <c r="B3274">
        <f>'4 Demanda por hora'!$B$138</f>
        <v/>
      </c>
      <c r="C3274" t="n">
        <v>17</v>
      </c>
      <c r="D3274">
        <f>'4 Demanda por hora'!T138</f>
        <v/>
      </c>
    </row>
    <row r="3275">
      <c r="A3275">
        <f>'4 Demanda por hora'!$A$138</f>
        <v/>
      </c>
      <c r="B3275">
        <f>'4 Demanda por hora'!$B$138</f>
        <v/>
      </c>
      <c r="C3275" t="n">
        <v>18</v>
      </c>
      <c r="D3275">
        <f>'4 Demanda por hora'!U138</f>
        <v/>
      </c>
    </row>
    <row r="3276">
      <c r="A3276">
        <f>'4 Demanda por hora'!$A$138</f>
        <v/>
      </c>
      <c r="B3276">
        <f>'4 Demanda por hora'!$B$138</f>
        <v/>
      </c>
      <c r="C3276" t="n">
        <v>19</v>
      </c>
      <c r="D3276">
        <f>'4 Demanda por hora'!V138</f>
        <v/>
      </c>
    </row>
    <row r="3277">
      <c r="A3277">
        <f>'4 Demanda por hora'!$A$138</f>
        <v/>
      </c>
      <c r="B3277">
        <f>'4 Demanda por hora'!$B$138</f>
        <v/>
      </c>
      <c r="C3277" t="n">
        <v>20</v>
      </c>
      <c r="D3277">
        <f>'4 Demanda por hora'!W138</f>
        <v/>
      </c>
    </row>
    <row r="3278">
      <c r="A3278">
        <f>'4 Demanda por hora'!$A$138</f>
        <v/>
      </c>
      <c r="B3278">
        <f>'4 Demanda por hora'!$B$138</f>
        <v/>
      </c>
      <c r="C3278" t="n">
        <v>21</v>
      </c>
      <c r="D3278">
        <f>'4 Demanda por hora'!X138</f>
        <v/>
      </c>
    </row>
    <row r="3279">
      <c r="A3279">
        <f>'4 Demanda por hora'!$A$138</f>
        <v/>
      </c>
      <c r="B3279">
        <f>'4 Demanda por hora'!$B$138</f>
        <v/>
      </c>
      <c r="C3279" t="n">
        <v>22</v>
      </c>
      <c r="D3279">
        <f>'4 Demanda por hora'!Y138</f>
        <v/>
      </c>
    </row>
    <row r="3280">
      <c r="A3280">
        <f>'4 Demanda por hora'!$A$138</f>
        <v/>
      </c>
      <c r="B3280">
        <f>'4 Demanda por hora'!$B$138</f>
        <v/>
      </c>
      <c r="C3280" t="n">
        <v>23</v>
      </c>
      <c r="D3280">
        <f>'4 Demanda por hora'!Z138</f>
        <v/>
      </c>
    </row>
    <row r="3281">
      <c r="A3281">
        <f>'4 Demanda por hora'!$A$139</f>
        <v/>
      </c>
      <c r="B3281">
        <f>'4 Demanda por hora'!$B$139</f>
        <v/>
      </c>
      <c r="C3281" t="n">
        <v>0</v>
      </c>
      <c r="D3281">
        <f>'4 Demanda por hora'!C139</f>
        <v/>
      </c>
    </row>
    <row r="3282">
      <c r="A3282">
        <f>'4 Demanda por hora'!$A$139</f>
        <v/>
      </c>
      <c r="B3282">
        <f>'4 Demanda por hora'!$B$139</f>
        <v/>
      </c>
      <c r="C3282" t="n">
        <v>1</v>
      </c>
      <c r="D3282">
        <f>'4 Demanda por hora'!D139</f>
        <v/>
      </c>
    </row>
    <row r="3283">
      <c r="A3283">
        <f>'4 Demanda por hora'!$A$139</f>
        <v/>
      </c>
      <c r="B3283">
        <f>'4 Demanda por hora'!$B$139</f>
        <v/>
      </c>
      <c r="C3283" t="n">
        <v>2</v>
      </c>
      <c r="D3283">
        <f>'4 Demanda por hora'!E139</f>
        <v/>
      </c>
    </row>
    <row r="3284">
      <c r="A3284">
        <f>'4 Demanda por hora'!$A$139</f>
        <v/>
      </c>
      <c r="B3284">
        <f>'4 Demanda por hora'!$B$139</f>
        <v/>
      </c>
      <c r="C3284" t="n">
        <v>3</v>
      </c>
      <c r="D3284">
        <f>'4 Demanda por hora'!F139</f>
        <v/>
      </c>
    </row>
    <row r="3285">
      <c r="A3285">
        <f>'4 Demanda por hora'!$A$139</f>
        <v/>
      </c>
      <c r="B3285">
        <f>'4 Demanda por hora'!$B$139</f>
        <v/>
      </c>
      <c r="C3285" t="n">
        <v>4</v>
      </c>
      <c r="D3285">
        <f>'4 Demanda por hora'!G139</f>
        <v/>
      </c>
    </row>
    <row r="3286">
      <c r="A3286">
        <f>'4 Demanda por hora'!$A$139</f>
        <v/>
      </c>
      <c r="B3286">
        <f>'4 Demanda por hora'!$B$139</f>
        <v/>
      </c>
      <c r="C3286" t="n">
        <v>5</v>
      </c>
      <c r="D3286">
        <f>'4 Demanda por hora'!H139</f>
        <v/>
      </c>
    </row>
    <row r="3287">
      <c r="A3287">
        <f>'4 Demanda por hora'!$A$139</f>
        <v/>
      </c>
      <c r="B3287">
        <f>'4 Demanda por hora'!$B$139</f>
        <v/>
      </c>
      <c r="C3287" t="n">
        <v>6</v>
      </c>
      <c r="D3287">
        <f>'4 Demanda por hora'!I139</f>
        <v/>
      </c>
    </row>
    <row r="3288">
      <c r="A3288">
        <f>'4 Demanda por hora'!$A$139</f>
        <v/>
      </c>
      <c r="B3288">
        <f>'4 Demanda por hora'!$B$139</f>
        <v/>
      </c>
      <c r="C3288" t="n">
        <v>7</v>
      </c>
      <c r="D3288">
        <f>'4 Demanda por hora'!J139</f>
        <v/>
      </c>
    </row>
    <row r="3289">
      <c r="A3289">
        <f>'4 Demanda por hora'!$A$139</f>
        <v/>
      </c>
      <c r="B3289">
        <f>'4 Demanda por hora'!$B$139</f>
        <v/>
      </c>
      <c r="C3289" t="n">
        <v>8</v>
      </c>
      <c r="D3289">
        <f>'4 Demanda por hora'!K139</f>
        <v/>
      </c>
    </row>
    <row r="3290">
      <c r="A3290">
        <f>'4 Demanda por hora'!$A$139</f>
        <v/>
      </c>
      <c r="B3290">
        <f>'4 Demanda por hora'!$B$139</f>
        <v/>
      </c>
      <c r="C3290" t="n">
        <v>9</v>
      </c>
      <c r="D3290">
        <f>'4 Demanda por hora'!L139</f>
        <v/>
      </c>
    </row>
    <row r="3291">
      <c r="A3291">
        <f>'4 Demanda por hora'!$A$139</f>
        <v/>
      </c>
      <c r="B3291">
        <f>'4 Demanda por hora'!$B$139</f>
        <v/>
      </c>
      <c r="C3291" t="n">
        <v>10</v>
      </c>
      <c r="D3291">
        <f>'4 Demanda por hora'!M139</f>
        <v/>
      </c>
    </row>
    <row r="3292">
      <c r="A3292">
        <f>'4 Demanda por hora'!$A$139</f>
        <v/>
      </c>
      <c r="B3292">
        <f>'4 Demanda por hora'!$B$139</f>
        <v/>
      </c>
      <c r="C3292" t="n">
        <v>11</v>
      </c>
      <c r="D3292">
        <f>'4 Demanda por hora'!N139</f>
        <v/>
      </c>
    </row>
    <row r="3293">
      <c r="A3293">
        <f>'4 Demanda por hora'!$A$139</f>
        <v/>
      </c>
      <c r="B3293">
        <f>'4 Demanda por hora'!$B$139</f>
        <v/>
      </c>
      <c r="C3293" t="n">
        <v>12</v>
      </c>
      <c r="D3293">
        <f>'4 Demanda por hora'!O139</f>
        <v/>
      </c>
    </row>
    <row r="3294">
      <c r="A3294">
        <f>'4 Demanda por hora'!$A$139</f>
        <v/>
      </c>
      <c r="B3294">
        <f>'4 Demanda por hora'!$B$139</f>
        <v/>
      </c>
      <c r="C3294" t="n">
        <v>13</v>
      </c>
      <c r="D3294">
        <f>'4 Demanda por hora'!P139</f>
        <v/>
      </c>
    </row>
    <row r="3295">
      <c r="A3295">
        <f>'4 Demanda por hora'!$A$139</f>
        <v/>
      </c>
      <c r="B3295">
        <f>'4 Demanda por hora'!$B$139</f>
        <v/>
      </c>
      <c r="C3295" t="n">
        <v>14</v>
      </c>
      <c r="D3295">
        <f>'4 Demanda por hora'!Q139</f>
        <v/>
      </c>
    </row>
    <row r="3296">
      <c r="A3296">
        <f>'4 Demanda por hora'!$A$139</f>
        <v/>
      </c>
      <c r="B3296">
        <f>'4 Demanda por hora'!$B$139</f>
        <v/>
      </c>
      <c r="C3296" t="n">
        <v>15</v>
      </c>
      <c r="D3296">
        <f>'4 Demanda por hora'!R139</f>
        <v/>
      </c>
    </row>
    <row r="3297">
      <c r="A3297">
        <f>'4 Demanda por hora'!$A$139</f>
        <v/>
      </c>
      <c r="B3297">
        <f>'4 Demanda por hora'!$B$139</f>
        <v/>
      </c>
      <c r="C3297" t="n">
        <v>16</v>
      </c>
      <c r="D3297">
        <f>'4 Demanda por hora'!S139</f>
        <v/>
      </c>
    </row>
    <row r="3298">
      <c r="A3298">
        <f>'4 Demanda por hora'!$A$139</f>
        <v/>
      </c>
      <c r="B3298">
        <f>'4 Demanda por hora'!$B$139</f>
        <v/>
      </c>
      <c r="C3298" t="n">
        <v>17</v>
      </c>
      <c r="D3298">
        <f>'4 Demanda por hora'!T139</f>
        <v/>
      </c>
    </row>
    <row r="3299">
      <c r="A3299">
        <f>'4 Demanda por hora'!$A$139</f>
        <v/>
      </c>
      <c r="B3299">
        <f>'4 Demanda por hora'!$B$139</f>
        <v/>
      </c>
      <c r="C3299" t="n">
        <v>18</v>
      </c>
      <c r="D3299">
        <f>'4 Demanda por hora'!U139</f>
        <v/>
      </c>
    </row>
    <row r="3300">
      <c r="A3300">
        <f>'4 Demanda por hora'!$A$139</f>
        <v/>
      </c>
      <c r="B3300">
        <f>'4 Demanda por hora'!$B$139</f>
        <v/>
      </c>
      <c r="C3300" t="n">
        <v>19</v>
      </c>
      <c r="D3300">
        <f>'4 Demanda por hora'!V139</f>
        <v/>
      </c>
    </row>
    <row r="3301">
      <c r="A3301">
        <f>'4 Demanda por hora'!$A$139</f>
        <v/>
      </c>
      <c r="B3301">
        <f>'4 Demanda por hora'!$B$139</f>
        <v/>
      </c>
      <c r="C3301" t="n">
        <v>20</v>
      </c>
      <c r="D3301">
        <f>'4 Demanda por hora'!W139</f>
        <v/>
      </c>
    </row>
    <row r="3302">
      <c r="A3302">
        <f>'4 Demanda por hora'!$A$139</f>
        <v/>
      </c>
      <c r="B3302">
        <f>'4 Demanda por hora'!$B$139</f>
        <v/>
      </c>
      <c r="C3302" t="n">
        <v>21</v>
      </c>
      <c r="D3302">
        <f>'4 Demanda por hora'!X139</f>
        <v/>
      </c>
    </row>
    <row r="3303">
      <c r="A3303">
        <f>'4 Demanda por hora'!$A$139</f>
        <v/>
      </c>
      <c r="B3303">
        <f>'4 Demanda por hora'!$B$139</f>
        <v/>
      </c>
      <c r="C3303" t="n">
        <v>22</v>
      </c>
      <c r="D3303">
        <f>'4 Demanda por hora'!Y139</f>
        <v/>
      </c>
    </row>
    <row r="3304">
      <c r="A3304">
        <f>'4 Demanda por hora'!$A$139</f>
        <v/>
      </c>
      <c r="B3304">
        <f>'4 Demanda por hora'!$B$139</f>
        <v/>
      </c>
      <c r="C3304" t="n">
        <v>23</v>
      </c>
      <c r="D3304">
        <f>'4 Demanda por hora'!Z139</f>
        <v/>
      </c>
    </row>
    <row r="3305">
      <c r="A3305">
        <f>'4 Demanda por hora'!$A$140</f>
        <v/>
      </c>
      <c r="B3305">
        <f>'4 Demanda por hora'!$B$140</f>
        <v/>
      </c>
      <c r="C3305" t="n">
        <v>0</v>
      </c>
      <c r="D3305">
        <f>'4 Demanda por hora'!C140</f>
        <v/>
      </c>
    </row>
    <row r="3306">
      <c r="A3306">
        <f>'4 Demanda por hora'!$A$140</f>
        <v/>
      </c>
      <c r="B3306">
        <f>'4 Demanda por hora'!$B$140</f>
        <v/>
      </c>
      <c r="C3306" t="n">
        <v>1</v>
      </c>
      <c r="D3306">
        <f>'4 Demanda por hora'!D140</f>
        <v/>
      </c>
    </row>
    <row r="3307">
      <c r="A3307">
        <f>'4 Demanda por hora'!$A$140</f>
        <v/>
      </c>
      <c r="B3307">
        <f>'4 Demanda por hora'!$B$140</f>
        <v/>
      </c>
      <c r="C3307" t="n">
        <v>2</v>
      </c>
      <c r="D3307">
        <f>'4 Demanda por hora'!E140</f>
        <v/>
      </c>
    </row>
    <row r="3308">
      <c r="A3308">
        <f>'4 Demanda por hora'!$A$140</f>
        <v/>
      </c>
      <c r="B3308">
        <f>'4 Demanda por hora'!$B$140</f>
        <v/>
      </c>
      <c r="C3308" t="n">
        <v>3</v>
      </c>
      <c r="D3308">
        <f>'4 Demanda por hora'!F140</f>
        <v/>
      </c>
    </row>
    <row r="3309">
      <c r="A3309">
        <f>'4 Demanda por hora'!$A$140</f>
        <v/>
      </c>
      <c r="B3309">
        <f>'4 Demanda por hora'!$B$140</f>
        <v/>
      </c>
      <c r="C3309" t="n">
        <v>4</v>
      </c>
      <c r="D3309">
        <f>'4 Demanda por hora'!G140</f>
        <v/>
      </c>
    </row>
    <row r="3310">
      <c r="A3310">
        <f>'4 Demanda por hora'!$A$140</f>
        <v/>
      </c>
      <c r="B3310">
        <f>'4 Demanda por hora'!$B$140</f>
        <v/>
      </c>
      <c r="C3310" t="n">
        <v>5</v>
      </c>
      <c r="D3310">
        <f>'4 Demanda por hora'!H140</f>
        <v/>
      </c>
    </row>
    <row r="3311">
      <c r="A3311">
        <f>'4 Demanda por hora'!$A$140</f>
        <v/>
      </c>
      <c r="B3311">
        <f>'4 Demanda por hora'!$B$140</f>
        <v/>
      </c>
      <c r="C3311" t="n">
        <v>6</v>
      </c>
      <c r="D3311">
        <f>'4 Demanda por hora'!I140</f>
        <v/>
      </c>
    </row>
    <row r="3312">
      <c r="A3312">
        <f>'4 Demanda por hora'!$A$140</f>
        <v/>
      </c>
      <c r="B3312">
        <f>'4 Demanda por hora'!$B$140</f>
        <v/>
      </c>
      <c r="C3312" t="n">
        <v>7</v>
      </c>
      <c r="D3312">
        <f>'4 Demanda por hora'!J140</f>
        <v/>
      </c>
    </row>
    <row r="3313">
      <c r="A3313">
        <f>'4 Demanda por hora'!$A$140</f>
        <v/>
      </c>
      <c r="B3313">
        <f>'4 Demanda por hora'!$B$140</f>
        <v/>
      </c>
      <c r="C3313" t="n">
        <v>8</v>
      </c>
      <c r="D3313">
        <f>'4 Demanda por hora'!K140</f>
        <v/>
      </c>
    </row>
    <row r="3314">
      <c r="A3314">
        <f>'4 Demanda por hora'!$A$140</f>
        <v/>
      </c>
      <c r="B3314">
        <f>'4 Demanda por hora'!$B$140</f>
        <v/>
      </c>
      <c r="C3314" t="n">
        <v>9</v>
      </c>
      <c r="D3314">
        <f>'4 Demanda por hora'!L140</f>
        <v/>
      </c>
    </row>
    <row r="3315">
      <c r="A3315">
        <f>'4 Demanda por hora'!$A$140</f>
        <v/>
      </c>
      <c r="B3315">
        <f>'4 Demanda por hora'!$B$140</f>
        <v/>
      </c>
      <c r="C3315" t="n">
        <v>10</v>
      </c>
      <c r="D3315">
        <f>'4 Demanda por hora'!M140</f>
        <v/>
      </c>
    </row>
    <row r="3316">
      <c r="A3316">
        <f>'4 Demanda por hora'!$A$140</f>
        <v/>
      </c>
      <c r="B3316">
        <f>'4 Demanda por hora'!$B$140</f>
        <v/>
      </c>
      <c r="C3316" t="n">
        <v>11</v>
      </c>
      <c r="D3316">
        <f>'4 Demanda por hora'!N140</f>
        <v/>
      </c>
    </row>
    <row r="3317">
      <c r="A3317">
        <f>'4 Demanda por hora'!$A$140</f>
        <v/>
      </c>
      <c r="B3317">
        <f>'4 Demanda por hora'!$B$140</f>
        <v/>
      </c>
      <c r="C3317" t="n">
        <v>12</v>
      </c>
      <c r="D3317">
        <f>'4 Demanda por hora'!O140</f>
        <v/>
      </c>
    </row>
    <row r="3318">
      <c r="A3318">
        <f>'4 Demanda por hora'!$A$140</f>
        <v/>
      </c>
      <c r="B3318">
        <f>'4 Demanda por hora'!$B$140</f>
        <v/>
      </c>
      <c r="C3318" t="n">
        <v>13</v>
      </c>
      <c r="D3318">
        <f>'4 Demanda por hora'!P140</f>
        <v/>
      </c>
    </row>
    <row r="3319">
      <c r="A3319">
        <f>'4 Demanda por hora'!$A$140</f>
        <v/>
      </c>
      <c r="B3319">
        <f>'4 Demanda por hora'!$B$140</f>
        <v/>
      </c>
      <c r="C3319" t="n">
        <v>14</v>
      </c>
      <c r="D3319">
        <f>'4 Demanda por hora'!Q140</f>
        <v/>
      </c>
    </row>
    <row r="3320">
      <c r="A3320">
        <f>'4 Demanda por hora'!$A$140</f>
        <v/>
      </c>
      <c r="B3320">
        <f>'4 Demanda por hora'!$B$140</f>
        <v/>
      </c>
      <c r="C3320" t="n">
        <v>15</v>
      </c>
      <c r="D3320">
        <f>'4 Demanda por hora'!R140</f>
        <v/>
      </c>
    </row>
    <row r="3321">
      <c r="A3321">
        <f>'4 Demanda por hora'!$A$140</f>
        <v/>
      </c>
      <c r="B3321">
        <f>'4 Demanda por hora'!$B$140</f>
        <v/>
      </c>
      <c r="C3321" t="n">
        <v>16</v>
      </c>
      <c r="D3321">
        <f>'4 Demanda por hora'!S140</f>
        <v/>
      </c>
    </row>
    <row r="3322">
      <c r="A3322">
        <f>'4 Demanda por hora'!$A$140</f>
        <v/>
      </c>
      <c r="B3322">
        <f>'4 Demanda por hora'!$B$140</f>
        <v/>
      </c>
      <c r="C3322" t="n">
        <v>17</v>
      </c>
      <c r="D3322">
        <f>'4 Demanda por hora'!T140</f>
        <v/>
      </c>
    </row>
    <row r="3323">
      <c r="A3323">
        <f>'4 Demanda por hora'!$A$140</f>
        <v/>
      </c>
      <c r="B3323">
        <f>'4 Demanda por hora'!$B$140</f>
        <v/>
      </c>
      <c r="C3323" t="n">
        <v>18</v>
      </c>
      <c r="D3323">
        <f>'4 Demanda por hora'!U140</f>
        <v/>
      </c>
    </row>
    <row r="3324">
      <c r="A3324">
        <f>'4 Demanda por hora'!$A$140</f>
        <v/>
      </c>
      <c r="B3324">
        <f>'4 Demanda por hora'!$B$140</f>
        <v/>
      </c>
      <c r="C3324" t="n">
        <v>19</v>
      </c>
      <c r="D3324">
        <f>'4 Demanda por hora'!V140</f>
        <v/>
      </c>
    </row>
    <row r="3325">
      <c r="A3325">
        <f>'4 Demanda por hora'!$A$140</f>
        <v/>
      </c>
      <c r="B3325">
        <f>'4 Demanda por hora'!$B$140</f>
        <v/>
      </c>
      <c r="C3325" t="n">
        <v>20</v>
      </c>
      <c r="D3325">
        <f>'4 Demanda por hora'!W140</f>
        <v/>
      </c>
    </row>
    <row r="3326">
      <c r="A3326">
        <f>'4 Demanda por hora'!$A$140</f>
        <v/>
      </c>
      <c r="B3326">
        <f>'4 Demanda por hora'!$B$140</f>
        <v/>
      </c>
      <c r="C3326" t="n">
        <v>21</v>
      </c>
      <c r="D3326">
        <f>'4 Demanda por hora'!X140</f>
        <v/>
      </c>
    </row>
    <row r="3327">
      <c r="A3327">
        <f>'4 Demanda por hora'!$A$140</f>
        <v/>
      </c>
      <c r="B3327">
        <f>'4 Demanda por hora'!$B$140</f>
        <v/>
      </c>
      <c r="C3327" t="n">
        <v>22</v>
      </c>
      <c r="D3327">
        <f>'4 Demanda por hora'!Y140</f>
        <v/>
      </c>
    </row>
    <row r="3328">
      <c r="A3328">
        <f>'4 Demanda por hora'!$A$140</f>
        <v/>
      </c>
      <c r="B3328">
        <f>'4 Demanda por hora'!$B$140</f>
        <v/>
      </c>
      <c r="C3328" t="n">
        <v>23</v>
      </c>
      <c r="D3328">
        <f>'4 Demanda por hora'!Z140</f>
        <v/>
      </c>
    </row>
    <row r="3329">
      <c r="A3329">
        <f>'4 Demanda por hora'!$A$141</f>
        <v/>
      </c>
      <c r="B3329">
        <f>'4 Demanda por hora'!$B$141</f>
        <v/>
      </c>
      <c r="C3329" t="n">
        <v>0</v>
      </c>
      <c r="D3329">
        <f>'4 Demanda por hora'!C141</f>
        <v/>
      </c>
    </row>
    <row r="3330">
      <c r="A3330">
        <f>'4 Demanda por hora'!$A$141</f>
        <v/>
      </c>
      <c r="B3330">
        <f>'4 Demanda por hora'!$B$141</f>
        <v/>
      </c>
      <c r="C3330" t="n">
        <v>1</v>
      </c>
      <c r="D3330">
        <f>'4 Demanda por hora'!D141</f>
        <v/>
      </c>
    </row>
    <row r="3331">
      <c r="A3331">
        <f>'4 Demanda por hora'!$A$141</f>
        <v/>
      </c>
      <c r="B3331">
        <f>'4 Demanda por hora'!$B$141</f>
        <v/>
      </c>
      <c r="C3331" t="n">
        <v>2</v>
      </c>
      <c r="D3331">
        <f>'4 Demanda por hora'!E141</f>
        <v/>
      </c>
    </row>
    <row r="3332">
      <c r="A3332">
        <f>'4 Demanda por hora'!$A$141</f>
        <v/>
      </c>
      <c r="B3332">
        <f>'4 Demanda por hora'!$B$141</f>
        <v/>
      </c>
      <c r="C3332" t="n">
        <v>3</v>
      </c>
      <c r="D3332">
        <f>'4 Demanda por hora'!F141</f>
        <v/>
      </c>
    </row>
    <row r="3333">
      <c r="A3333">
        <f>'4 Demanda por hora'!$A$141</f>
        <v/>
      </c>
      <c r="B3333">
        <f>'4 Demanda por hora'!$B$141</f>
        <v/>
      </c>
      <c r="C3333" t="n">
        <v>4</v>
      </c>
      <c r="D3333">
        <f>'4 Demanda por hora'!G141</f>
        <v/>
      </c>
    </row>
    <row r="3334">
      <c r="A3334">
        <f>'4 Demanda por hora'!$A$141</f>
        <v/>
      </c>
      <c r="B3334">
        <f>'4 Demanda por hora'!$B$141</f>
        <v/>
      </c>
      <c r="C3334" t="n">
        <v>5</v>
      </c>
      <c r="D3334">
        <f>'4 Demanda por hora'!H141</f>
        <v/>
      </c>
    </row>
    <row r="3335">
      <c r="A3335">
        <f>'4 Demanda por hora'!$A$141</f>
        <v/>
      </c>
      <c r="B3335">
        <f>'4 Demanda por hora'!$B$141</f>
        <v/>
      </c>
      <c r="C3335" t="n">
        <v>6</v>
      </c>
      <c r="D3335">
        <f>'4 Demanda por hora'!I141</f>
        <v/>
      </c>
    </row>
    <row r="3336">
      <c r="A3336">
        <f>'4 Demanda por hora'!$A$141</f>
        <v/>
      </c>
      <c r="B3336">
        <f>'4 Demanda por hora'!$B$141</f>
        <v/>
      </c>
      <c r="C3336" t="n">
        <v>7</v>
      </c>
      <c r="D3336">
        <f>'4 Demanda por hora'!J141</f>
        <v/>
      </c>
    </row>
    <row r="3337">
      <c r="A3337">
        <f>'4 Demanda por hora'!$A$141</f>
        <v/>
      </c>
      <c r="B3337">
        <f>'4 Demanda por hora'!$B$141</f>
        <v/>
      </c>
      <c r="C3337" t="n">
        <v>8</v>
      </c>
      <c r="D3337">
        <f>'4 Demanda por hora'!K141</f>
        <v/>
      </c>
    </row>
    <row r="3338">
      <c r="A3338">
        <f>'4 Demanda por hora'!$A$141</f>
        <v/>
      </c>
      <c r="B3338">
        <f>'4 Demanda por hora'!$B$141</f>
        <v/>
      </c>
      <c r="C3338" t="n">
        <v>9</v>
      </c>
      <c r="D3338">
        <f>'4 Demanda por hora'!L141</f>
        <v/>
      </c>
    </row>
    <row r="3339">
      <c r="A3339">
        <f>'4 Demanda por hora'!$A$141</f>
        <v/>
      </c>
      <c r="B3339">
        <f>'4 Demanda por hora'!$B$141</f>
        <v/>
      </c>
      <c r="C3339" t="n">
        <v>10</v>
      </c>
      <c r="D3339">
        <f>'4 Demanda por hora'!M141</f>
        <v/>
      </c>
    </row>
    <row r="3340">
      <c r="A3340">
        <f>'4 Demanda por hora'!$A$141</f>
        <v/>
      </c>
      <c r="B3340">
        <f>'4 Demanda por hora'!$B$141</f>
        <v/>
      </c>
      <c r="C3340" t="n">
        <v>11</v>
      </c>
      <c r="D3340">
        <f>'4 Demanda por hora'!N141</f>
        <v/>
      </c>
    </row>
    <row r="3341">
      <c r="A3341">
        <f>'4 Demanda por hora'!$A$141</f>
        <v/>
      </c>
      <c r="B3341">
        <f>'4 Demanda por hora'!$B$141</f>
        <v/>
      </c>
      <c r="C3341" t="n">
        <v>12</v>
      </c>
      <c r="D3341">
        <f>'4 Demanda por hora'!O141</f>
        <v/>
      </c>
    </row>
    <row r="3342">
      <c r="A3342">
        <f>'4 Demanda por hora'!$A$141</f>
        <v/>
      </c>
      <c r="B3342">
        <f>'4 Demanda por hora'!$B$141</f>
        <v/>
      </c>
      <c r="C3342" t="n">
        <v>13</v>
      </c>
      <c r="D3342">
        <f>'4 Demanda por hora'!P141</f>
        <v/>
      </c>
    </row>
    <row r="3343">
      <c r="A3343">
        <f>'4 Demanda por hora'!$A$141</f>
        <v/>
      </c>
      <c r="B3343">
        <f>'4 Demanda por hora'!$B$141</f>
        <v/>
      </c>
      <c r="C3343" t="n">
        <v>14</v>
      </c>
      <c r="D3343">
        <f>'4 Demanda por hora'!Q141</f>
        <v/>
      </c>
    </row>
    <row r="3344">
      <c r="A3344">
        <f>'4 Demanda por hora'!$A$141</f>
        <v/>
      </c>
      <c r="B3344">
        <f>'4 Demanda por hora'!$B$141</f>
        <v/>
      </c>
      <c r="C3344" t="n">
        <v>15</v>
      </c>
      <c r="D3344">
        <f>'4 Demanda por hora'!R141</f>
        <v/>
      </c>
    </row>
    <row r="3345">
      <c r="A3345">
        <f>'4 Demanda por hora'!$A$141</f>
        <v/>
      </c>
      <c r="B3345">
        <f>'4 Demanda por hora'!$B$141</f>
        <v/>
      </c>
      <c r="C3345" t="n">
        <v>16</v>
      </c>
      <c r="D3345">
        <f>'4 Demanda por hora'!S141</f>
        <v/>
      </c>
    </row>
    <row r="3346">
      <c r="A3346">
        <f>'4 Demanda por hora'!$A$141</f>
        <v/>
      </c>
      <c r="B3346">
        <f>'4 Demanda por hora'!$B$141</f>
        <v/>
      </c>
      <c r="C3346" t="n">
        <v>17</v>
      </c>
      <c r="D3346">
        <f>'4 Demanda por hora'!T141</f>
        <v/>
      </c>
    </row>
    <row r="3347">
      <c r="A3347">
        <f>'4 Demanda por hora'!$A$141</f>
        <v/>
      </c>
      <c r="B3347">
        <f>'4 Demanda por hora'!$B$141</f>
        <v/>
      </c>
      <c r="C3347" t="n">
        <v>18</v>
      </c>
      <c r="D3347">
        <f>'4 Demanda por hora'!U141</f>
        <v/>
      </c>
    </row>
    <row r="3348">
      <c r="A3348">
        <f>'4 Demanda por hora'!$A$141</f>
        <v/>
      </c>
      <c r="B3348">
        <f>'4 Demanda por hora'!$B$141</f>
        <v/>
      </c>
      <c r="C3348" t="n">
        <v>19</v>
      </c>
      <c r="D3348">
        <f>'4 Demanda por hora'!V141</f>
        <v/>
      </c>
    </row>
    <row r="3349">
      <c r="A3349">
        <f>'4 Demanda por hora'!$A$141</f>
        <v/>
      </c>
      <c r="B3349">
        <f>'4 Demanda por hora'!$B$141</f>
        <v/>
      </c>
      <c r="C3349" t="n">
        <v>20</v>
      </c>
      <c r="D3349">
        <f>'4 Demanda por hora'!W141</f>
        <v/>
      </c>
    </row>
    <row r="3350">
      <c r="A3350">
        <f>'4 Demanda por hora'!$A$141</f>
        <v/>
      </c>
      <c r="B3350">
        <f>'4 Demanda por hora'!$B$141</f>
        <v/>
      </c>
      <c r="C3350" t="n">
        <v>21</v>
      </c>
      <c r="D3350">
        <f>'4 Demanda por hora'!X141</f>
        <v/>
      </c>
    </row>
    <row r="3351">
      <c r="A3351">
        <f>'4 Demanda por hora'!$A$141</f>
        <v/>
      </c>
      <c r="B3351">
        <f>'4 Demanda por hora'!$B$141</f>
        <v/>
      </c>
      <c r="C3351" t="n">
        <v>22</v>
      </c>
      <c r="D3351">
        <f>'4 Demanda por hora'!Y141</f>
        <v/>
      </c>
    </row>
    <row r="3352">
      <c r="A3352">
        <f>'4 Demanda por hora'!$A$141</f>
        <v/>
      </c>
      <c r="B3352">
        <f>'4 Demanda por hora'!$B$141</f>
        <v/>
      </c>
      <c r="C3352" t="n">
        <v>23</v>
      </c>
      <c r="D3352">
        <f>'4 Demanda por hora'!Z141</f>
        <v/>
      </c>
    </row>
    <row r="3353">
      <c r="A3353">
        <f>'4 Demanda por hora'!$A$142</f>
        <v/>
      </c>
      <c r="B3353">
        <f>'4 Demanda por hora'!$B$142</f>
        <v/>
      </c>
      <c r="C3353" t="n">
        <v>0</v>
      </c>
      <c r="D3353">
        <f>'4 Demanda por hora'!C142</f>
        <v/>
      </c>
    </row>
    <row r="3354">
      <c r="A3354">
        <f>'4 Demanda por hora'!$A$142</f>
        <v/>
      </c>
      <c r="B3354">
        <f>'4 Demanda por hora'!$B$142</f>
        <v/>
      </c>
      <c r="C3354" t="n">
        <v>1</v>
      </c>
      <c r="D3354">
        <f>'4 Demanda por hora'!D142</f>
        <v/>
      </c>
    </row>
    <row r="3355">
      <c r="A3355">
        <f>'4 Demanda por hora'!$A$142</f>
        <v/>
      </c>
      <c r="B3355">
        <f>'4 Demanda por hora'!$B$142</f>
        <v/>
      </c>
      <c r="C3355" t="n">
        <v>2</v>
      </c>
      <c r="D3355">
        <f>'4 Demanda por hora'!E142</f>
        <v/>
      </c>
    </row>
    <row r="3356">
      <c r="A3356">
        <f>'4 Demanda por hora'!$A$142</f>
        <v/>
      </c>
      <c r="B3356">
        <f>'4 Demanda por hora'!$B$142</f>
        <v/>
      </c>
      <c r="C3356" t="n">
        <v>3</v>
      </c>
      <c r="D3356">
        <f>'4 Demanda por hora'!F142</f>
        <v/>
      </c>
    </row>
    <row r="3357">
      <c r="A3357">
        <f>'4 Demanda por hora'!$A$142</f>
        <v/>
      </c>
      <c r="B3357">
        <f>'4 Demanda por hora'!$B$142</f>
        <v/>
      </c>
      <c r="C3357" t="n">
        <v>4</v>
      </c>
      <c r="D3357">
        <f>'4 Demanda por hora'!G142</f>
        <v/>
      </c>
    </row>
    <row r="3358">
      <c r="A3358">
        <f>'4 Demanda por hora'!$A$142</f>
        <v/>
      </c>
      <c r="B3358">
        <f>'4 Demanda por hora'!$B$142</f>
        <v/>
      </c>
      <c r="C3358" t="n">
        <v>5</v>
      </c>
      <c r="D3358">
        <f>'4 Demanda por hora'!H142</f>
        <v/>
      </c>
    </row>
    <row r="3359">
      <c r="A3359">
        <f>'4 Demanda por hora'!$A$142</f>
        <v/>
      </c>
      <c r="B3359">
        <f>'4 Demanda por hora'!$B$142</f>
        <v/>
      </c>
      <c r="C3359" t="n">
        <v>6</v>
      </c>
      <c r="D3359">
        <f>'4 Demanda por hora'!I142</f>
        <v/>
      </c>
    </row>
    <row r="3360">
      <c r="A3360">
        <f>'4 Demanda por hora'!$A$142</f>
        <v/>
      </c>
      <c r="B3360">
        <f>'4 Demanda por hora'!$B$142</f>
        <v/>
      </c>
      <c r="C3360" t="n">
        <v>7</v>
      </c>
      <c r="D3360">
        <f>'4 Demanda por hora'!J142</f>
        <v/>
      </c>
    </row>
    <row r="3361">
      <c r="A3361">
        <f>'4 Demanda por hora'!$A$142</f>
        <v/>
      </c>
      <c r="B3361">
        <f>'4 Demanda por hora'!$B$142</f>
        <v/>
      </c>
      <c r="C3361" t="n">
        <v>8</v>
      </c>
      <c r="D3361">
        <f>'4 Demanda por hora'!K142</f>
        <v/>
      </c>
    </row>
    <row r="3362">
      <c r="A3362">
        <f>'4 Demanda por hora'!$A$142</f>
        <v/>
      </c>
      <c r="B3362">
        <f>'4 Demanda por hora'!$B$142</f>
        <v/>
      </c>
      <c r="C3362" t="n">
        <v>9</v>
      </c>
      <c r="D3362">
        <f>'4 Demanda por hora'!L142</f>
        <v/>
      </c>
    </row>
    <row r="3363">
      <c r="A3363">
        <f>'4 Demanda por hora'!$A$142</f>
        <v/>
      </c>
      <c r="B3363">
        <f>'4 Demanda por hora'!$B$142</f>
        <v/>
      </c>
      <c r="C3363" t="n">
        <v>10</v>
      </c>
      <c r="D3363">
        <f>'4 Demanda por hora'!M142</f>
        <v/>
      </c>
    </row>
    <row r="3364">
      <c r="A3364">
        <f>'4 Demanda por hora'!$A$142</f>
        <v/>
      </c>
      <c r="B3364">
        <f>'4 Demanda por hora'!$B$142</f>
        <v/>
      </c>
      <c r="C3364" t="n">
        <v>11</v>
      </c>
      <c r="D3364">
        <f>'4 Demanda por hora'!N142</f>
        <v/>
      </c>
    </row>
    <row r="3365">
      <c r="A3365">
        <f>'4 Demanda por hora'!$A$142</f>
        <v/>
      </c>
      <c r="B3365">
        <f>'4 Demanda por hora'!$B$142</f>
        <v/>
      </c>
      <c r="C3365" t="n">
        <v>12</v>
      </c>
      <c r="D3365">
        <f>'4 Demanda por hora'!O142</f>
        <v/>
      </c>
    </row>
    <row r="3366">
      <c r="A3366">
        <f>'4 Demanda por hora'!$A$142</f>
        <v/>
      </c>
      <c r="B3366">
        <f>'4 Demanda por hora'!$B$142</f>
        <v/>
      </c>
      <c r="C3366" t="n">
        <v>13</v>
      </c>
      <c r="D3366">
        <f>'4 Demanda por hora'!P142</f>
        <v/>
      </c>
    </row>
    <row r="3367">
      <c r="A3367">
        <f>'4 Demanda por hora'!$A$142</f>
        <v/>
      </c>
      <c r="B3367">
        <f>'4 Demanda por hora'!$B$142</f>
        <v/>
      </c>
      <c r="C3367" t="n">
        <v>14</v>
      </c>
      <c r="D3367">
        <f>'4 Demanda por hora'!Q142</f>
        <v/>
      </c>
    </row>
    <row r="3368">
      <c r="A3368">
        <f>'4 Demanda por hora'!$A$142</f>
        <v/>
      </c>
      <c r="B3368">
        <f>'4 Demanda por hora'!$B$142</f>
        <v/>
      </c>
      <c r="C3368" t="n">
        <v>15</v>
      </c>
      <c r="D3368">
        <f>'4 Demanda por hora'!R142</f>
        <v/>
      </c>
    </row>
    <row r="3369">
      <c r="A3369">
        <f>'4 Demanda por hora'!$A$142</f>
        <v/>
      </c>
      <c r="B3369">
        <f>'4 Demanda por hora'!$B$142</f>
        <v/>
      </c>
      <c r="C3369" t="n">
        <v>16</v>
      </c>
      <c r="D3369">
        <f>'4 Demanda por hora'!S142</f>
        <v/>
      </c>
    </row>
    <row r="3370">
      <c r="A3370">
        <f>'4 Demanda por hora'!$A$142</f>
        <v/>
      </c>
      <c r="B3370">
        <f>'4 Demanda por hora'!$B$142</f>
        <v/>
      </c>
      <c r="C3370" t="n">
        <v>17</v>
      </c>
      <c r="D3370">
        <f>'4 Demanda por hora'!T142</f>
        <v/>
      </c>
    </row>
    <row r="3371">
      <c r="A3371">
        <f>'4 Demanda por hora'!$A$142</f>
        <v/>
      </c>
      <c r="B3371">
        <f>'4 Demanda por hora'!$B$142</f>
        <v/>
      </c>
      <c r="C3371" t="n">
        <v>18</v>
      </c>
      <c r="D3371">
        <f>'4 Demanda por hora'!U142</f>
        <v/>
      </c>
    </row>
    <row r="3372">
      <c r="A3372">
        <f>'4 Demanda por hora'!$A$142</f>
        <v/>
      </c>
      <c r="B3372">
        <f>'4 Demanda por hora'!$B$142</f>
        <v/>
      </c>
      <c r="C3372" t="n">
        <v>19</v>
      </c>
      <c r="D3372">
        <f>'4 Demanda por hora'!V142</f>
        <v/>
      </c>
    </row>
    <row r="3373">
      <c r="A3373">
        <f>'4 Demanda por hora'!$A$142</f>
        <v/>
      </c>
      <c r="B3373">
        <f>'4 Demanda por hora'!$B$142</f>
        <v/>
      </c>
      <c r="C3373" t="n">
        <v>20</v>
      </c>
      <c r="D3373">
        <f>'4 Demanda por hora'!W142</f>
        <v/>
      </c>
    </row>
    <row r="3374">
      <c r="A3374">
        <f>'4 Demanda por hora'!$A$142</f>
        <v/>
      </c>
      <c r="B3374">
        <f>'4 Demanda por hora'!$B$142</f>
        <v/>
      </c>
      <c r="C3374" t="n">
        <v>21</v>
      </c>
      <c r="D3374">
        <f>'4 Demanda por hora'!X142</f>
        <v/>
      </c>
    </row>
    <row r="3375">
      <c r="A3375">
        <f>'4 Demanda por hora'!$A$142</f>
        <v/>
      </c>
      <c r="B3375">
        <f>'4 Demanda por hora'!$B$142</f>
        <v/>
      </c>
      <c r="C3375" t="n">
        <v>22</v>
      </c>
      <c r="D3375">
        <f>'4 Demanda por hora'!Y142</f>
        <v/>
      </c>
    </row>
    <row r="3376">
      <c r="A3376">
        <f>'4 Demanda por hora'!$A$142</f>
        <v/>
      </c>
      <c r="B3376">
        <f>'4 Demanda por hora'!$B$142</f>
        <v/>
      </c>
      <c r="C3376" t="n">
        <v>23</v>
      </c>
      <c r="D3376">
        <f>'4 Demanda por hora'!Z142</f>
        <v/>
      </c>
    </row>
    <row r="3377">
      <c r="A3377">
        <f>'4 Demanda por hora'!$A$143</f>
        <v/>
      </c>
      <c r="B3377">
        <f>'4 Demanda por hora'!$B$143</f>
        <v/>
      </c>
      <c r="C3377" t="n">
        <v>0</v>
      </c>
      <c r="D3377">
        <f>'4 Demanda por hora'!C143</f>
        <v/>
      </c>
    </row>
    <row r="3378">
      <c r="A3378">
        <f>'4 Demanda por hora'!$A$143</f>
        <v/>
      </c>
      <c r="B3378">
        <f>'4 Demanda por hora'!$B$143</f>
        <v/>
      </c>
      <c r="C3378" t="n">
        <v>1</v>
      </c>
      <c r="D3378">
        <f>'4 Demanda por hora'!D143</f>
        <v/>
      </c>
    </row>
    <row r="3379">
      <c r="A3379">
        <f>'4 Demanda por hora'!$A$143</f>
        <v/>
      </c>
      <c r="B3379">
        <f>'4 Demanda por hora'!$B$143</f>
        <v/>
      </c>
      <c r="C3379" t="n">
        <v>2</v>
      </c>
      <c r="D3379">
        <f>'4 Demanda por hora'!E143</f>
        <v/>
      </c>
    </row>
    <row r="3380">
      <c r="A3380">
        <f>'4 Demanda por hora'!$A$143</f>
        <v/>
      </c>
      <c r="B3380">
        <f>'4 Demanda por hora'!$B$143</f>
        <v/>
      </c>
      <c r="C3380" t="n">
        <v>3</v>
      </c>
      <c r="D3380">
        <f>'4 Demanda por hora'!F143</f>
        <v/>
      </c>
    </row>
    <row r="3381">
      <c r="A3381">
        <f>'4 Demanda por hora'!$A$143</f>
        <v/>
      </c>
      <c r="B3381">
        <f>'4 Demanda por hora'!$B$143</f>
        <v/>
      </c>
      <c r="C3381" t="n">
        <v>4</v>
      </c>
      <c r="D3381">
        <f>'4 Demanda por hora'!G143</f>
        <v/>
      </c>
    </row>
    <row r="3382">
      <c r="A3382">
        <f>'4 Demanda por hora'!$A$143</f>
        <v/>
      </c>
      <c r="B3382">
        <f>'4 Demanda por hora'!$B$143</f>
        <v/>
      </c>
      <c r="C3382" t="n">
        <v>5</v>
      </c>
      <c r="D3382">
        <f>'4 Demanda por hora'!H143</f>
        <v/>
      </c>
    </row>
    <row r="3383">
      <c r="A3383">
        <f>'4 Demanda por hora'!$A$143</f>
        <v/>
      </c>
      <c r="B3383">
        <f>'4 Demanda por hora'!$B$143</f>
        <v/>
      </c>
      <c r="C3383" t="n">
        <v>6</v>
      </c>
      <c r="D3383">
        <f>'4 Demanda por hora'!I143</f>
        <v/>
      </c>
    </row>
    <row r="3384">
      <c r="A3384">
        <f>'4 Demanda por hora'!$A$143</f>
        <v/>
      </c>
      <c r="B3384">
        <f>'4 Demanda por hora'!$B$143</f>
        <v/>
      </c>
      <c r="C3384" t="n">
        <v>7</v>
      </c>
      <c r="D3384">
        <f>'4 Demanda por hora'!J143</f>
        <v/>
      </c>
    </row>
    <row r="3385">
      <c r="A3385">
        <f>'4 Demanda por hora'!$A$143</f>
        <v/>
      </c>
      <c r="B3385">
        <f>'4 Demanda por hora'!$B$143</f>
        <v/>
      </c>
      <c r="C3385" t="n">
        <v>8</v>
      </c>
      <c r="D3385">
        <f>'4 Demanda por hora'!K143</f>
        <v/>
      </c>
    </row>
    <row r="3386">
      <c r="A3386">
        <f>'4 Demanda por hora'!$A$143</f>
        <v/>
      </c>
      <c r="B3386">
        <f>'4 Demanda por hora'!$B$143</f>
        <v/>
      </c>
      <c r="C3386" t="n">
        <v>9</v>
      </c>
      <c r="D3386">
        <f>'4 Demanda por hora'!L143</f>
        <v/>
      </c>
    </row>
    <row r="3387">
      <c r="A3387">
        <f>'4 Demanda por hora'!$A$143</f>
        <v/>
      </c>
      <c r="B3387">
        <f>'4 Demanda por hora'!$B$143</f>
        <v/>
      </c>
      <c r="C3387" t="n">
        <v>10</v>
      </c>
      <c r="D3387">
        <f>'4 Demanda por hora'!M143</f>
        <v/>
      </c>
    </row>
    <row r="3388">
      <c r="A3388">
        <f>'4 Demanda por hora'!$A$143</f>
        <v/>
      </c>
      <c r="B3388">
        <f>'4 Demanda por hora'!$B$143</f>
        <v/>
      </c>
      <c r="C3388" t="n">
        <v>11</v>
      </c>
      <c r="D3388">
        <f>'4 Demanda por hora'!N143</f>
        <v/>
      </c>
    </row>
    <row r="3389">
      <c r="A3389">
        <f>'4 Demanda por hora'!$A$143</f>
        <v/>
      </c>
      <c r="B3389">
        <f>'4 Demanda por hora'!$B$143</f>
        <v/>
      </c>
      <c r="C3389" t="n">
        <v>12</v>
      </c>
      <c r="D3389">
        <f>'4 Demanda por hora'!O143</f>
        <v/>
      </c>
    </row>
    <row r="3390">
      <c r="A3390">
        <f>'4 Demanda por hora'!$A$143</f>
        <v/>
      </c>
      <c r="B3390">
        <f>'4 Demanda por hora'!$B$143</f>
        <v/>
      </c>
      <c r="C3390" t="n">
        <v>13</v>
      </c>
      <c r="D3390">
        <f>'4 Demanda por hora'!P143</f>
        <v/>
      </c>
    </row>
    <row r="3391">
      <c r="A3391">
        <f>'4 Demanda por hora'!$A$143</f>
        <v/>
      </c>
      <c r="B3391">
        <f>'4 Demanda por hora'!$B$143</f>
        <v/>
      </c>
      <c r="C3391" t="n">
        <v>14</v>
      </c>
      <c r="D3391">
        <f>'4 Demanda por hora'!Q143</f>
        <v/>
      </c>
    </row>
    <row r="3392">
      <c r="A3392">
        <f>'4 Demanda por hora'!$A$143</f>
        <v/>
      </c>
      <c r="B3392">
        <f>'4 Demanda por hora'!$B$143</f>
        <v/>
      </c>
      <c r="C3392" t="n">
        <v>15</v>
      </c>
      <c r="D3392">
        <f>'4 Demanda por hora'!R143</f>
        <v/>
      </c>
    </row>
    <row r="3393">
      <c r="A3393">
        <f>'4 Demanda por hora'!$A$143</f>
        <v/>
      </c>
      <c r="B3393">
        <f>'4 Demanda por hora'!$B$143</f>
        <v/>
      </c>
      <c r="C3393" t="n">
        <v>16</v>
      </c>
      <c r="D3393">
        <f>'4 Demanda por hora'!S143</f>
        <v/>
      </c>
    </row>
    <row r="3394">
      <c r="A3394">
        <f>'4 Demanda por hora'!$A$143</f>
        <v/>
      </c>
      <c r="B3394">
        <f>'4 Demanda por hora'!$B$143</f>
        <v/>
      </c>
      <c r="C3394" t="n">
        <v>17</v>
      </c>
      <c r="D3394">
        <f>'4 Demanda por hora'!T143</f>
        <v/>
      </c>
    </row>
    <row r="3395">
      <c r="A3395">
        <f>'4 Demanda por hora'!$A$143</f>
        <v/>
      </c>
      <c r="B3395">
        <f>'4 Demanda por hora'!$B$143</f>
        <v/>
      </c>
      <c r="C3395" t="n">
        <v>18</v>
      </c>
      <c r="D3395">
        <f>'4 Demanda por hora'!U143</f>
        <v/>
      </c>
    </row>
    <row r="3396">
      <c r="A3396">
        <f>'4 Demanda por hora'!$A$143</f>
        <v/>
      </c>
      <c r="B3396">
        <f>'4 Demanda por hora'!$B$143</f>
        <v/>
      </c>
      <c r="C3396" t="n">
        <v>19</v>
      </c>
      <c r="D3396">
        <f>'4 Demanda por hora'!V143</f>
        <v/>
      </c>
    </row>
    <row r="3397">
      <c r="A3397">
        <f>'4 Demanda por hora'!$A$143</f>
        <v/>
      </c>
      <c r="B3397">
        <f>'4 Demanda por hora'!$B$143</f>
        <v/>
      </c>
      <c r="C3397" t="n">
        <v>20</v>
      </c>
      <c r="D3397">
        <f>'4 Demanda por hora'!W143</f>
        <v/>
      </c>
    </row>
    <row r="3398">
      <c r="A3398">
        <f>'4 Demanda por hora'!$A$143</f>
        <v/>
      </c>
      <c r="B3398">
        <f>'4 Demanda por hora'!$B$143</f>
        <v/>
      </c>
      <c r="C3398" t="n">
        <v>21</v>
      </c>
      <c r="D3398">
        <f>'4 Demanda por hora'!X143</f>
        <v/>
      </c>
    </row>
    <row r="3399">
      <c r="A3399">
        <f>'4 Demanda por hora'!$A$143</f>
        <v/>
      </c>
      <c r="B3399">
        <f>'4 Demanda por hora'!$B$143</f>
        <v/>
      </c>
      <c r="C3399" t="n">
        <v>22</v>
      </c>
      <c r="D3399">
        <f>'4 Demanda por hora'!Y143</f>
        <v/>
      </c>
    </row>
    <row r="3400">
      <c r="A3400">
        <f>'4 Demanda por hora'!$A$143</f>
        <v/>
      </c>
      <c r="B3400">
        <f>'4 Demanda por hora'!$B$143</f>
        <v/>
      </c>
      <c r="C3400" t="n">
        <v>23</v>
      </c>
      <c r="D3400">
        <f>'4 Demanda por hora'!Z143</f>
        <v/>
      </c>
    </row>
    <row r="3401">
      <c r="A3401">
        <f>'4 Demanda por hora'!$A$144</f>
        <v/>
      </c>
      <c r="B3401">
        <f>'4 Demanda por hora'!$B$144</f>
        <v/>
      </c>
      <c r="C3401" t="n">
        <v>0</v>
      </c>
      <c r="D3401">
        <f>'4 Demanda por hora'!C144</f>
        <v/>
      </c>
    </row>
    <row r="3402">
      <c r="A3402">
        <f>'4 Demanda por hora'!$A$144</f>
        <v/>
      </c>
      <c r="B3402">
        <f>'4 Demanda por hora'!$B$144</f>
        <v/>
      </c>
      <c r="C3402" t="n">
        <v>1</v>
      </c>
      <c r="D3402">
        <f>'4 Demanda por hora'!D144</f>
        <v/>
      </c>
    </row>
    <row r="3403">
      <c r="A3403">
        <f>'4 Demanda por hora'!$A$144</f>
        <v/>
      </c>
      <c r="B3403">
        <f>'4 Demanda por hora'!$B$144</f>
        <v/>
      </c>
      <c r="C3403" t="n">
        <v>2</v>
      </c>
      <c r="D3403">
        <f>'4 Demanda por hora'!E144</f>
        <v/>
      </c>
    </row>
    <row r="3404">
      <c r="A3404">
        <f>'4 Demanda por hora'!$A$144</f>
        <v/>
      </c>
      <c r="B3404">
        <f>'4 Demanda por hora'!$B$144</f>
        <v/>
      </c>
      <c r="C3404" t="n">
        <v>3</v>
      </c>
      <c r="D3404">
        <f>'4 Demanda por hora'!F144</f>
        <v/>
      </c>
    </row>
    <row r="3405">
      <c r="A3405">
        <f>'4 Demanda por hora'!$A$144</f>
        <v/>
      </c>
      <c r="B3405">
        <f>'4 Demanda por hora'!$B$144</f>
        <v/>
      </c>
      <c r="C3405" t="n">
        <v>4</v>
      </c>
      <c r="D3405">
        <f>'4 Demanda por hora'!G144</f>
        <v/>
      </c>
    </row>
    <row r="3406">
      <c r="A3406">
        <f>'4 Demanda por hora'!$A$144</f>
        <v/>
      </c>
      <c r="B3406">
        <f>'4 Demanda por hora'!$B$144</f>
        <v/>
      </c>
      <c r="C3406" t="n">
        <v>5</v>
      </c>
      <c r="D3406">
        <f>'4 Demanda por hora'!H144</f>
        <v/>
      </c>
    </row>
    <row r="3407">
      <c r="A3407">
        <f>'4 Demanda por hora'!$A$144</f>
        <v/>
      </c>
      <c r="B3407">
        <f>'4 Demanda por hora'!$B$144</f>
        <v/>
      </c>
      <c r="C3407" t="n">
        <v>6</v>
      </c>
      <c r="D3407">
        <f>'4 Demanda por hora'!I144</f>
        <v/>
      </c>
    </row>
    <row r="3408">
      <c r="A3408">
        <f>'4 Demanda por hora'!$A$144</f>
        <v/>
      </c>
      <c r="B3408">
        <f>'4 Demanda por hora'!$B$144</f>
        <v/>
      </c>
      <c r="C3408" t="n">
        <v>7</v>
      </c>
      <c r="D3408">
        <f>'4 Demanda por hora'!J144</f>
        <v/>
      </c>
    </row>
    <row r="3409">
      <c r="A3409">
        <f>'4 Demanda por hora'!$A$144</f>
        <v/>
      </c>
      <c r="B3409">
        <f>'4 Demanda por hora'!$B$144</f>
        <v/>
      </c>
      <c r="C3409" t="n">
        <v>8</v>
      </c>
      <c r="D3409">
        <f>'4 Demanda por hora'!K144</f>
        <v/>
      </c>
    </row>
    <row r="3410">
      <c r="A3410">
        <f>'4 Demanda por hora'!$A$144</f>
        <v/>
      </c>
      <c r="B3410">
        <f>'4 Demanda por hora'!$B$144</f>
        <v/>
      </c>
      <c r="C3410" t="n">
        <v>9</v>
      </c>
      <c r="D3410">
        <f>'4 Demanda por hora'!L144</f>
        <v/>
      </c>
    </row>
    <row r="3411">
      <c r="A3411">
        <f>'4 Demanda por hora'!$A$144</f>
        <v/>
      </c>
      <c r="B3411">
        <f>'4 Demanda por hora'!$B$144</f>
        <v/>
      </c>
      <c r="C3411" t="n">
        <v>10</v>
      </c>
      <c r="D3411">
        <f>'4 Demanda por hora'!M144</f>
        <v/>
      </c>
    </row>
    <row r="3412">
      <c r="A3412">
        <f>'4 Demanda por hora'!$A$144</f>
        <v/>
      </c>
      <c r="B3412">
        <f>'4 Demanda por hora'!$B$144</f>
        <v/>
      </c>
      <c r="C3412" t="n">
        <v>11</v>
      </c>
      <c r="D3412">
        <f>'4 Demanda por hora'!N144</f>
        <v/>
      </c>
    </row>
    <row r="3413">
      <c r="A3413">
        <f>'4 Demanda por hora'!$A$144</f>
        <v/>
      </c>
      <c r="B3413">
        <f>'4 Demanda por hora'!$B$144</f>
        <v/>
      </c>
      <c r="C3413" t="n">
        <v>12</v>
      </c>
      <c r="D3413">
        <f>'4 Demanda por hora'!O144</f>
        <v/>
      </c>
    </row>
    <row r="3414">
      <c r="A3414">
        <f>'4 Demanda por hora'!$A$144</f>
        <v/>
      </c>
      <c r="B3414">
        <f>'4 Demanda por hora'!$B$144</f>
        <v/>
      </c>
      <c r="C3414" t="n">
        <v>13</v>
      </c>
      <c r="D3414">
        <f>'4 Demanda por hora'!P144</f>
        <v/>
      </c>
    </row>
    <row r="3415">
      <c r="A3415">
        <f>'4 Demanda por hora'!$A$144</f>
        <v/>
      </c>
      <c r="B3415">
        <f>'4 Demanda por hora'!$B$144</f>
        <v/>
      </c>
      <c r="C3415" t="n">
        <v>14</v>
      </c>
      <c r="D3415">
        <f>'4 Demanda por hora'!Q144</f>
        <v/>
      </c>
    </row>
    <row r="3416">
      <c r="A3416">
        <f>'4 Demanda por hora'!$A$144</f>
        <v/>
      </c>
      <c r="B3416">
        <f>'4 Demanda por hora'!$B$144</f>
        <v/>
      </c>
      <c r="C3416" t="n">
        <v>15</v>
      </c>
      <c r="D3416">
        <f>'4 Demanda por hora'!R144</f>
        <v/>
      </c>
    </row>
    <row r="3417">
      <c r="A3417">
        <f>'4 Demanda por hora'!$A$144</f>
        <v/>
      </c>
      <c r="B3417">
        <f>'4 Demanda por hora'!$B$144</f>
        <v/>
      </c>
      <c r="C3417" t="n">
        <v>16</v>
      </c>
      <c r="D3417">
        <f>'4 Demanda por hora'!S144</f>
        <v/>
      </c>
    </row>
    <row r="3418">
      <c r="A3418">
        <f>'4 Demanda por hora'!$A$144</f>
        <v/>
      </c>
      <c r="B3418">
        <f>'4 Demanda por hora'!$B$144</f>
        <v/>
      </c>
      <c r="C3418" t="n">
        <v>17</v>
      </c>
      <c r="D3418">
        <f>'4 Demanda por hora'!T144</f>
        <v/>
      </c>
    </row>
    <row r="3419">
      <c r="A3419">
        <f>'4 Demanda por hora'!$A$144</f>
        <v/>
      </c>
      <c r="B3419">
        <f>'4 Demanda por hora'!$B$144</f>
        <v/>
      </c>
      <c r="C3419" t="n">
        <v>18</v>
      </c>
      <c r="D3419">
        <f>'4 Demanda por hora'!U144</f>
        <v/>
      </c>
    </row>
    <row r="3420">
      <c r="A3420">
        <f>'4 Demanda por hora'!$A$144</f>
        <v/>
      </c>
      <c r="B3420">
        <f>'4 Demanda por hora'!$B$144</f>
        <v/>
      </c>
      <c r="C3420" t="n">
        <v>19</v>
      </c>
      <c r="D3420">
        <f>'4 Demanda por hora'!V144</f>
        <v/>
      </c>
    </row>
    <row r="3421">
      <c r="A3421">
        <f>'4 Demanda por hora'!$A$144</f>
        <v/>
      </c>
      <c r="B3421">
        <f>'4 Demanda por hora'!$B$144</f>
        <v/>
      </c>
      <c r="C3421" t="n">
        <v>20</v>
      </c>
      <c r="D3421">
        <f>'4 Demanda por hora'!W144</f>
        <v/>
      </c>
    </row>
    <row r="3422">
      <c r="A3422">
        <f>'4 Demanda por hora'!$A$144</f>
        <v/>
      </c>
      <c r="B3422">
        <f>'4 Demanda por hora'!$B$144</f>
        <v/>
      </c>
      <c r="C3422" t="n">
        <v>21</v>
      </c>
      <c r="D3422">
        <f>'4 Demanda por hora'!X144</f>
        <v/>
      </c>
    </row>
    <row r="3423">
      <c r="A3423">
        <f>'4 Demanda por hora'!$A$144</f>
        <v/>
      </c>
      <c r="B3423">
        <f>'4 Demanda por hora'!$B$144</f>
        <v/>
      </c>
      <c r="C3423" t="n">
        <v>22</v>
      </c>
      <c r="D3423">
        <f>'4 Demanda por hora'!Y144</f>
        <v/>
      </c>
    </row>
    <row r="3424">
      <c r="A3424">
        <f>'4 Demanda por hora'!$A$144</f>
        <v/>
      </c>
      <c r="B3424">
        <f>'4 Demanda por hora'!$B$144</f>
        <v/>
      </c>
      <c r="C3424" t="n">
        <v>23</v>
      </c>
      <c r="D3424">
        <f>'4 Demanda por hora'!Z144</f>
        <v/>
      </c>
    </row>
    <row r="3425">
      <c r="A3425">
        <f>'4 Demanda por hora'!$A$145</f>
        <v/>
      </c>
      <c r="B3425">
        <f>'4 Demanda por hora'!$B$145</f>
        <v/>
      </c>
      <c r="C3425" t="n">
        <v>0</v>
      </c>
      <c r="D3425">
        <f>'4 Demanda por hora'!C145</f>
        <v/>
      </c>
    </row>
    <row r="3426">
      <c r="A3426">
        <f>'4 Demanda por hora'!$A$145</f>
        <v/>
      </c>
      <c r="B3426">
        <f>'4 Demanda por hora'!$B$145</f>
        <v/>
      </c>
      <c r="C3426" t="n">
        <v>1</v>
      </c>
      <c r="D3426">
        <f>'4 Demanda por hora'!D145</f>
        <v/>
      </c>
    </row>
    <row r="3427">
      <c r="A3427">
        <f>'4 Demanda por hora'!$A$145</f>
        <v/>
      </c>
      <c r="B3427">
        <f>'4 Demanda por hora'!$B$145</f>
        <v/>
      </c>
      <c r="C3427" t="n">
        <v>2</v>
      </c>
      <c r="D3427">
        <f>'4 Demanda por hora'!E145</f>
        <v/>
      </c>
    </row>
    <row r="3428">
      <c r="A3428">
        <f>'4 Demanda por hora'!$A$145</f>
        <v/>
      </c>
      <c r="B3428">
        <f>'4 Demanda por hora'!$B$145</f>
        <v/>
      </c>
      <c r="C3428" t="n">
        <v>3</v>
      </c>
      <c r="D3428">
        <f>'4 Demanda por hora'!F145</f>
        <v/>
      </c>
    </row>
    <row r="3429">
      <c r="A3429">
        <f>'4 Demanda por hora'!$A$145</f>
        <v/>
      </c>
      <c r="B3429">
        <f>'4 Demanda por hora'!$B$145</f>
        <v/>
      </c>
      <c r="C3429" t="n">
        <v>4</v>
      </c>
      <c r="D3429">
        <f>'4 Demanda por hora'!G145</f>
        <v/>
      </c>
    </row>
    <row r="3430">
      <c r="A3430">
        <f>'4 Demanda por hora'!$A$145</f>
        <v/>
      </c>
      <c r="B3430">
        <f>'4 Demanda por hora'!$B$145</f>
        <v/>
      </c>
      <c r="C3430" t="n">
        <v>5</v>
      </c>
      <c r="D3430">
        <f>'4 Demanda por hora'!H145</f>
        <v/>
      </c>
    </row>
    <row r="3431">
      <c r="A3431">
        <f>'4 Demanda por hora'!$A$145</f>
        <v/>
      </c>
      <c r="B3431">
        <f>'4 Demanda por hora'!$B$145</f>
        <v/>
      </c>
      <c r="C3431" t="n">
        <v>6</v>
      </c>
      <c r="D3431">
        <f>'4 Demanda por hora'!I145</f>
        <v/>
      </c>
    </row>
    <row r="3432">
      <c r="A3432">
        <f>'4 Demanda por hora'!$A$145</f>
        <v/>
      </c>
      <c r="B3432">
        <f>'4 Demanda por hora'!$B$145</f>
        <v/>
      </c>
      <c r="C3432" t="n">
        <v>7</v>
      </c>
      <c r="D3432">
        <f>'4 Demanda por hora'!J145</f>
        <v/>
      </c>
    </row>
    <row r="3433">
      <c r="A3433">
        <f>'4 Demanda por hora'!$A$145</f>
        <v/>
      </c>
      <c r="B3433">
        <f>'4 Demanda por hora'!$B$145</f>
        <v/>
      </c>
      <c r="C3433" t="n">
        <v>8</v>
      </c>
      <c r="D3433">
        <f>'4 Demanda por hora'!K145</f>
        <v/>
      </c>
    </row>
    <row r="3434">
      <c r="A3434">
        <f>'4 Demanda por hora'!$A$145</f>
        <v/>
      </c>
      <c r="B3434">
        <f>'4 Demanda por hora'!$B$145</f>
        <v/>
      </c>
      <c r="C3434" t="n">
        <v>9</v>
      </c>
      <c r="D3434">
        <f>'4 Demanda por hora'!L145</f>
        <v/>
      </c>
    </row>
    <row r="3435">
      <c r="A3435">
        <f>'4 Demanda por hora'!$A$145</f>
        <v/>
      </c>
      <c r="B3435">
        <f>'4 Demanda por hora'!$B$145</f>
        <v/>
      </c>
      <c r="C3435" t="n">
        <v>10</v>
      </c>
      <c r="D3435">
        <f>'4 Demanda por hora'!M145</f>
        <v/>
      </c>
    </row>
    <row r="3436">
      <c r="A3436">
        <f>'4 Demanda por hora'!$A$145</f>
        <v/>
      </c>
      <c r="B3436">
        <f>'4 Demanda por hora'!$B$145</f>
        <v/>
      </c>
      <c r="C3436" t="n">
        <v>11</v>
      </c>
      <c r="D3436">
        <f>'4 Demanda por hora'!N145</f>
        <v/>
      </c>
    </row>
    <row r="3437">
      <c r="A3437">
        <f>'4 Demanda por hora'!$A$145</f>
        <v/>
      </c>
      <c r="B3437">
        <f>'4 Demanda por hora'!$B$145</f>
        <v/>
      </c>
      <c r="C3437" t="n">
        <v>12</v>
      </c>
      <c r="D3437">
        <f>'4 Demanda por hora'!O145</f>
        <v/>
      </c>
    </row>
    <row r="3438">
      <c r="A3438">
        <f>'4 Demanda por hora'!$A$145</f>
        <v/>
      </c>
      <c r="B3438">
        <f>'4 Demanda por hora'!$B$145</f>
        <v/>
      </c>
      <c r="C3438" t="n">
        <v>13</v>
      </c>
      <c r="D3438">
        <f>'4 Demanda por hora'!P145</f>
        <v/>
      </c>
    </row>
    <row r="3439">
      <c r="A3439">
        <f>'4 Demanda por hora'!$A$145</f>
        <v/>
      </c>
      <c r="B3439">
        <f>'4 Demanda por hora'!$B$145</f>
        <v/>
      </c>
      <c r="C3439" t="n">
        <v>14</v>
      </c>
      <c r="D3439">
        <f>'4 Demanda por hora'!Q145</f>
        <v/>
      </c>
    </row>
    <row r="3440">
      <c r="A3440">
        <f>'4 Demanda por hora'!$A$145</f>
        <v/>
      </c>
      <c r="B3440">
        <f>'4 Demanda por hora'!$B$145</f>
        <v/>
      </c>
      <c r="C3440" t="n">
        <v>15</v>
      </c>
      <c r="D3440">
        <f>'4 Demanda por hora'!R145</f>
        <v/>
      </c>
    </row>
    <row r="3441">
      <c r="A3441">
        <f>'4 Demanda por hora'!$A$145</f>
        <v/>
      </c>
      <c r="B3441">
        <f>'4 Demanda por hora'!$B$145</f>
        <v/>
      </c>
      <c r="C3441" t="n">
        <v>16</v>
      </c>
      <c r="D3441">
        <f>'4 Demanda por hora'!S145</f>
        <v/>
      </c>
    </row>
    <row r="3442">
      <c r="A3442">
        <f>'4 Demanda por hora'!$A$145</f>
        <v/>
      </c>
      <c r="B3442">
        <f>'4 Demanda por hora'!$B$145</f>
        <v/>
      </c>
      <c r="C3442" t="n">
        <v>17</v>
      </c>
      <c r="D3442">
        <f>'4 Demanda por hora'!T145</f>
        <v/>
      </c>
    </row>
    <row r="3443">
      <c r="A3443">
        <f>'4 Demanda por hora'!$A$145</f>
        <v/>
      </c>
      <c r="B3443">
        <f>'4 Demanda por hora'!$B$145</f>
        <v/>
      </c>
      <c r="C3443" t="n">
        <v>18</v>
      </c>
      <c r="D3443">
        <f>'4 Demanda por hora'!U145</f>
        <v/>
      </c>
    </row>
    <row r="3444">
      <c r="A3444">
        <f>'4 Demanda por hora'!$A$145</f>
        <v/>
      </c>
      <c r="B3444">
        <f>'4 Demanda por hora'!$B$145</f>
        <v/>
      </c>
      <c r="C3444" t="n">
        <v>19</v>
      </c>
      <c r="D3444">
        <f>'4 Demanda por hora'!V145</f>
        <v/>
      </c>
    </row>
    <row r="3445">
      <c r="A3445">
        <f>'4 Demanda por hora'!$A$145</f>
        <v/>
      </c>
      <c r="B3445">
        <f>'4 Demanda por hora'!$B$145</f>
        <v/>
      </c>
      <c r="C3445" t="n">
        <v>20</v>
      </c>
      <c r="D3445">
        <f>'4 Demanda por hora'!W145</f>
        <v/>
      </c>
    </row>
    <row r="3446">
      <c r="A3446">
        <f>'4 Demanda por hora'!$A$145</f>
        <v/>
      </c>
      <c r="B3446">
        <f>'4 Demanda por hora'!$B$145</f>
        <v/>
      </c>
      <c r="C3446" t="n">
        <v>21</v>
      </c>
      <c r="D3446">
        <f>'4 Demanda por hora'!X145</f>
        <v/>
      </c>
    </row>
    <row r="3447">
      <c r="A3447">
        <f>'4 Demanda por hora'!$A$145</f>
        <v/>
      </c>
      <c r="B3447">
        <f>'4 Demanda por hora'!$B$145</f>
        <v/>
      </c>
      <c r="C3447" t="n">
        <v>22</v>
      </c>
      <c r="D3447">
        <f>'4 Demanda por hora'!Y145</f>
        <v/>
      </c>
    </row>
    <row r="3448">
      <c r="A3448">
        <f>'4 Demanda por hora'!$A$145</f>
        <v/>
      </c>
      <c r="B3448">
        <f>'4 Demanda por hora'!$B$145</f>
        <v/>
      </c>
      <c r="C3448" t="n">
        <v>23</v>
      </c>
      <c r="D3448">
        <f>'4 Demanda por hora'!Z145</f>
        <v/>
      </c>
    </row>
    <row r="3449">
      <c r="A3449">
        <f>'4 Demanda por hora'!$A$146</f>
        <v/>
      </c>
      <c r="B3449">
        <f>'4 Demanda por hora'!$B$146</f>
        <v/>
      </c>
      <c r="C3449" t="n">
        <v>0</v>
      </c>
      <c r="D3449">
        <f>'4 Demanda por hora'!C146</f>
        <v/>
      </c>
    </row>
    <row r="3450">
      <c r="A3450">
        <f>'4 Demanda por hora'!$A$146</f>
        <v/>
      </c>
      <c r="B3450">
        <f>'4 Demanda por hora'!$B$146</f>
        <v/>
      </c>
      <c r="C3450" t="n">
        <v>1</v>
      </c>
      <c r="D3450">
        <f>'4 Demanda por hora'!D146</f>
        <v/>
      </c>
    </row>
    <row r="3451">
      <c r="A3451">
        <f>'4 Demanda por hora'!$A$146</f>
        <v/>
      </c>
      <c r="B3451">
        <f>'4 Demanda por hora'!$B$146</f>
        <v/>
      </c>
      <c r="C3451" t="n">
        <v>2</v>
      </c>
      <c r="D3451">
        <f>'4 Demanda por hora'!E146</f>
        <v/>
      </c>
    </row>
    <row r="3452">
      <c r="A3452">
        <f>'4 Demanda por hora'!$A$146</f>
        <v/>
      </c>
      <c r="B3452">
        <f>'4 Demanda por hora'!$B$146</f>
        <v/>
      </c>
      <c r="C3452" t="n">
        <v>3</v>
      </c>
      <c r="D3452">
        <f>'4 Demanda por hora'!F146</f>
        <v/>
      </c>
    </row>
    <row r="3453">
      <c r="A3453">
        <f>'4 Demanda por hora'!$A$146</f>
        <v/>
      </c>
      <c r="B3453">
        <f>'4 Demanda por hora'!$B$146</f>
        <v/>
      </c>
      <c r="C3453" t="n">
        <v>4</v>
      </c>
      <c r="D3453">
        <f>'4 Demanda por hora'!G146</f>
        <v/>
      </c>
    </row>
    <row r="3454">
      <c r="A3454">
        <f>'4 Demanda por hora'!$A$146</f>
        <v/>
      </c>
      <c r="B3454">
        <f>'4 Demanda por hora'!$B$146</f>
        <v/>
      </c>
      <c r="C3454" t="n">
        <v>5</v>
      </c>
      <c r="D3454">
        <f>'4 Demanda por hora'!H146</f>
        <v/>
      </c>
    </row>
    <row r="3455">
      <c r="A3455">
        <f>'4 Demanda por hora'!$A$146</f>
        <v/>
      </c>
      <c r="B3455">
        <f>'4 Demanda por hora'!$B$146</f>
        <v/>
      </c>
      <c r="C3455" t="n">
        <v>6</v>
      </c>
      <c r="D3455">
        <f>'4 Demanda por hora'!I146</f>
        <v/>
      </c>
    </row>
    <row r="3456">
      <c r="A3456">
        <f>'4 Demanda por hora'!$A$146</f>
        <v/>
      </c>
      <c r="B3456">
        <f>'4 Demanda por hora'!$B$146</f>
        <v/>
      </c>
      <c r="C3456" t="n">
        <v>7</v>
      </c>
      <c r="D3456">
        <f>'4 Demanda por hora'!J146</f>
        <v/>
      </c>
    </row>
    <row r="3457">
      <c r="A3457">
        <f>'4 Demanda por hora'!$A$146</f>
        <v/>
      </c>
      <c r="B3457">
        <f>'4 Demanda por hora'!$B$146</f>
        <v/>
      </c>
      <c r="C3457" t="n">
        <v>8</v>
      </c>
      <c r="D3457">
        <f>'4 Demanda por hora'!K146</f>
        <v/>
      </c>
    </row>
    <row r="3458">
      <c r="A3458">
        <f>'4 Demanda por hora'!$A$146</f>
        <v/>
      </c>
      <c r="B3458">
        <f>'4 Demanda por hora'!$B$146</f>
        <v/>
      </c>
      <c r="C3458" t="n">
        <v>9</v>
      </c>
      <c r="D3458">
        <f>'4 Demanda por hora'!L146</f>
        <v/>
      </c>
    </row>
    <row r="3459">
      <c r="A3459">
        <f>'4 Demanda por hora'!$A$146</f>
        <v/>
      </c>
      <c r="B3459">
        <f>'4 Demanda por hora'!$B$146</f>
        <v/>
      </c>
      <c r="C3459" t="n">
        <v>10</v>
      </c>
      <c r="D3459">
        <f>'4 Demanda por hora'!M146</f>
        <v/>
      </c>
    </row>
    <row r="3460">
      <c r="A3460">
        <f>'4 Demanda por hora'!$A$146</f>
        <v/>
      </c>
      <c r="B3460">
        <f>'4 Demanda por hora'!$B$146</f>
        <v/>
      </c>
      <c r="C3460" t="n">
        <v>11</v>
      </c>
      <c r="D3460">
        <f>'4 Demanda por hora'!N146</f>
        <v/>
      </c>
    </row>
    <row r="3461">
      <c r="A3461">
        <f>'4 Demanda por hora'!$A$146</f>
        <v/>
      </c>
      <c r="B3461">
        <f>'4 Demanda por hora'!$B$146</f>
        <v/>
      </c>
      <c r="C3461" t="n">
        <v>12</v>
      </c>
      <c r="D3461">
        <f>'4 Demanda por hora'!O146</f>
        <v/>
      </c>
    </row>
    <row r="3462">
      <c r="A3462">
        <f>'4 Demanda por hora'!$A$146</f>
        <v/>
      </c>
      <c r="B3462">
        <f>'4 Demanda por hora'!$B$146</f>
        <v/>
      </c>
      <c r="C3462" t="n">
        <v>13</v>
      </c>
      <c r="D3462">
        <f>'4 Demanda por hora'!P146</f>
        <v/>
      </c>
    </row>
    <row r="3463">
      <c r="A3463">
        <f>'4 Demanda por hora'!$A$146</f>
        <v/>
      </c>
      <c r="B3463">
        <f>'4 Demanda por hora'!$B$146</f>
        <v/>
      </c>
      <c r="C3463" t="n">
        <v>14</v>
      </c>
      <c r="D3463">
        <f>'4 Demanda por hora'!Q146</f>
        <v/>
      </c>
    </row>
    <row r="3464">
      <c r="A3464">
        <f>'4 Demanda por hora'!$A$146</f>
        <v/>
      </c>
      <c r="B3464">
        <f>'4 Demanda por hora'!$B$146</f>
        <v/>
      </c>
      <c r="C3464" t="n">
        <v>15</v>
      </c>
      <c r="D3464">
        <f>'4 Demanda por hora'!R146</f>
        <v/>
      </c>
    </row>
    <row r="3465">
      <c r="A3465">
        <f>'4 Demanda por hora'!$A$146</f>
        <v/>
      </c>
      <c r="B3465">
        <f>'4 Demanda por hora'!$B$146</f>
        <v/>
      </c>
      <c r="C3465" t="n">
        <v>16</v>
      </c>
      <c r="D3465">
        <f>'4 Demanda por hora'!S146</f>
        <v/>
      </c>
    </row>
    <row r="3466">
      <c r="A3466">
        <f>'4 Demanda por hora'!$A$146</f>
        <v/>
      </c>
      <c r="B3466">
        <f>'4 Demanda por hora'!$B$146</f>
        <v/>
      </c>
      <c r="C3466" t="n">
        <v>17</v>
      </c>
      <c r="D3466">
        <f>'4 Demanda por hora'!T146</f>
        <v/>
      </c>
    </row>
    <row r="3467">
      <c r="A3467">
        <f>'4 Demanda por hora'!$A$146</f>
        <v/>
      </c>
      <c r="B3467">
        <f>'4 Demanda por hora'!$B$146</f>
        <v/>
      </c>
      <c r="C3467" t="n">
        <v>18</v>
      </c>
      <c r="D3467">
        <f>'4 Demanda por hora'!U146</f>
        <v/>
      </c>
    </row>
    <row r="3468">
      <c r="A3468">
        <f>'4 Demanda por hora'!$A$146</f>
        <v/>
      </c>
      <c r="B3468">
        <f>'4 Demanda por hora'!$B$146</f>
        <v/>
      </c>
      <c r="C3468" t="n">
        <v>19</v>
      </c>
      <c r="D3468">
        <f>'4 Demanda por hora'!V146</f>
        <v/>
      </c>
    </row>
    <row r="3469">
      <c r="A3469">
        <f>'4 Demanda por hora'!$A$146</f>
        <v/>
      </c>
      <c r="B3469">
        <f>'4 Demanda por hora'!$B$146</f>
        <v/>
      </c>
      <c r="C3469" t="n">
        <v>20</v>
      </c>
      <c r="D3469">
        <f>'4 Demanda por hora'!W146</f>
        <v/>
      </c>
    </row>
    <row r="3470">
      <c r="A3470">
        <f>'4 Demanda por hora'!$A$146</f>
        <v/>
      </c>
      <c r="B3470">
        <f>'4 Demanda por hora'!$B$146</f>
        <v/>
      </c>
      <c r="C3470" t="n">
        <v>21</v>
      </c>
      <c r="D3470">
        <f>'4 Demanda por hora'!X146</f>
        <v/>
      </c>
    </row>
    <row r="3471">
      <c r="A3471">
        <f>'4 Demanda por hora'!$A$146</f>
        <v/>
      </c>
      <c r="B3471">
        <f>'4 Demanda por hora'!$B$146</f>
        <v/>
      </c>
      <c r="C3471" t="n">
        <v>22</v>
      </c>
      <c r="D3471">
        <f>'4 Demanda por hora'!Y146</f>
        <v/>
      </c>
    </row>
    <row r="3472">
      <c r="A3472">
        <f>'4 Demanda por hora'!$A$146</f>
        <v/>
      </c>
      <c r="B3472">
        <f>'4 Demanda por hora'!$B$146</f>
        <v/>
      </c>
      <c r="C3472" t="n">
        <v>23</v>
      </c>
      <c r="D3472">
        <f>'4 Demanda por hora'!Z146</f>
        <v/>
      </c>
    </row>
    <row r="3473">
      <c r="A3473">
        <f>'4 Demanda por hora'!$A$147</f>
        <v/>
      </c>
      <c r="B3473">
        <f>'4 Demanda por hora'!$B$147</f>
        <v/>
      </c>
      <c r="C3473" t="n">
        <v>0</v>
      </c>
      <c r="D3473">
        <f>'4 Demanda por hora'!C147</f>
        <v/>
      </c>
    </row>
    <row r="3474">
      <c r="A3474">
        <f>'4 Demanda por hora'!$A$147</f>
        <v/>
      </c>
      <c r="B3474">
        <f>'4 Demanda por hora'!$B$147</f>
        <v/>
      </c>
      <c r="C3474" t="n">
        <v>1</v>
      </c>
      <c r="D3474">
        <f>'4 Demanda por hora'!D147</f>
        <v/>
      </c>
    </row>
    <row r="3475">
      <c r="A3475">
        <f>'4 Demanda por hora'!$A$147</f>
        <v/>
      </c>
      <c r="B3475">
        <f>'4 Demanda por hora'!$B$147</f>
        <v/>
      </c>
      <c r="C3475" t="n">
        <v>2</v>
      </c>
      <c r="D3475">
        <f>'4 Demanda por hora'!E147</f>
        <v/>
      </c>
    </row>
    <row r="3476">
      <c r="A3476">
        <f>'4 Demanda por hora'!$A$147</f>
        <v/>
      </c>
      <c r="B3476">
        <f>'4 Demanda por hora'!$B$147</f>
        <v/>
      </c>
      <c r="C3476" t="n">
        <v>3</v>
      </c>
      <c r="D3476">
        <f>'4 Demanda por hora'!F147</f>
        <v/>
      </c>
    </row>
    <row r="3477">
      <c r="A3477">
        <f>'4 Demanda por hora'!$A$147</f>
        <v/>
      </c>
      <c r="B3477">
        <f>'4 Demanda por hora'!$B$147</f>
        <v/>
      </c>
      <c r="C3477" t="n">
        <v>4</v>
      </c>
      <c r="D3477">
        <f>'4 Demanda por hora'!G147</f>
        <v/>
      </c>
    </row>
    <row r="3478">
      <c r="A3478">
        <f>'4 Demanda por hora'!$A$147</f>
        <v/>
      </c>
      <c r="B3478">
        <f>'4 Demanda por hora'!$B$147</f>
        <v/>
      </c>
      <c r="C3478" t="n">
        <v>5</v>
      </c>
      <c r="D3478">
        <f>'4 Demanda por hora'!H147</f>
        <v/>
      </c>
    </row>
    <row r="3479">
      <c r="A3479">
        <f>'4 Demanda por hora'!$A$147</f>
        <v/>
      </c>
      <c r="B3479">
        <f>'4 Demanda por hora'!$B$147</f>
        <v/>
      </c>
      <c r="C3479" t="n">
        <v>6</v>
      </c>
      <c r="D3479">
        <f>'4 Demanda por hora'!I147</f>
        <v/>
      </c>
    </row>
    <row r="3480">
      <c r="A3480">
        <f>'4 Demanda por hora'!$A$147</f>
        <v/>
      </c>
      <c r="B3480">
        <f>'4 Demanda por hora'!$B$147</f>
        <v/>
      </c>
      <c r="C3480" t="n">
        <v>7</v>
      </c>
      <c r="D3480">
        <f>'4 Demanda por hora'!J147</f>
        <v/>
      </c>
    </row>
    <row r="3481">
      <c r="A3481">
        <f>'4 Demanda por hora'!$A$147</f>
        <v/>
      </c>
      <c r="B3481">
        <f>'4 Demanda por hora'!$B$147</f>
        <v/>
      </c>
      <c r="C3481" t="n">
        <v>8</v>
      </c>
      <c r="D3481">
        <f>'4 Demanda por hora'!K147</f>
        <v/>
      </c>
    </row>
    <row r="3482">
      <c r="A3482">
        <f>'4 Demanda por hora'!$A$147</f>
        <v/>
      </c>
      <c r="B3482">
        <f>'4 Demanda por hora'!$B$147</f>
        <v/>
      </c>
      <c r="C3482" t="n">
        <v>9</v>
      </c>
      <c r="D3482">
        <f>'4 Demanda por hora'!L147</f>
        <v/>
      </c>
    </row>
    <row r="3483">
      <c r="A3483">
        <f>'4 Demanda por hora'!$A$147</f>
        <v/>
      </c>
      <c r="B3483">
        <f>'4 Demanda por hora'!$B$147</f>
        <v/>
      </c>
      <c r="C3483" t="n">
        <v>10</v>
      </c>
      <c r="D3483">
        <f>'4 Demanda por hora'!M147</f>
        <v/>
      </c>
    </row>
    <row r="3484">
      <c r="A3484">
        <f>'4 Demanda por hora'!$A$147</f>
        <v/>
      </c>
      <c r="B3484">
        <f>'4 Demanda por hora'!$B$147</f>
        <v/>
      </c>
      <c r="C3484" t="n">
        <v>11</v>
      </c>
      <c r="D3484">
        <f>'4 Demanda por hora'!N147</f>
        <v/>
      </c>
    </row>
    <row r="3485">
      <c r="A3485">
        <f>'4 Demanda por hora'!$A$147</f>
        <v/>
      </c>
      <c r="B3485">
        <f>'4 Demanda por hora'!$B$147</f>
        <v/>
      </c>
      <c r="C3485" t="n">
        <v>12</v>
      </c>
      <c r="D3485">
        <f>'4 Demanda por hora'!O147</f>
        <v/>
      </c>
    </row>
    <row r="3486">
      <c r="A3486">
        <f>'4 Demanda por hora'!$A$147</f>
        <v/>
      </c>
      <c r="B3486">
        <f>'4 Demanda por hora'!$B$147</f>
        <v/>
      </c>
      <c r="C3486" t="n">
        <v>13</v>
      </c>
      <c r="D3486">
        <f>'4 Demanda por hora'!P147</f>
        <v/>
      </c>
    </row>
    <row r="3487">
      <c r="A3487">
        <f>'4 Demanda por hora'!$A$147</f>
        <v/>
      </c>
      <c r="B3487">
        <f>'4 Demanda por hora'!$B$147</f>
        <v/>
      </c>
      <c r="C3487" t="n">
        <v>14</v>
      </c>
      <c r="D3487">
        <f>'4 Demanda por hora'!Q147</f>
        <v/>
      </c>
    </row>
    <row r="3488">
      <c r="A3488">
        <f>'4 Demanda por hora'!$A$147</f>
        <v/>
      </c>
      <c r="B3488">
        <f>'4 Demanda por hora'!$B$147</f>
        <v/>
      </c>
      <c r="C3488" t="n">
        <v>15</v>
      </c>
      <c r="D3488">
        <f>'4 Demanda por hora'!R147</f>
        <v/>
      </c>
    </row>
    <row r="3489">
      <c r="A3489">
        <f>'4 Demanda por hora'!$A$147</f>
        <v/>
      </c>
      <c r="B3489">
        <f>'4 Demanda por hora'!$B$147</f>
        <v/>
      </c>
      <c r="C3489" t="n">
        <v>16</v>
      </c>
      <c r="D3489">
        <f>'4 Demanda por hora'!S147</f>
        <v/>
      </c>
    </row>
    <row r="3490">
      <c r="A3490">
        <f>'4 Demanda por hora'!$A$147</f>
        <v/>
      </c>
      <c r="B3490">
        <f>'4 Demanda por hora'!$B$147</f>
        <v/>
      </c>
      <c r="C3490" t="n">
        <v>17</v>
      </c>
      <c r="D3490">
        <f>'4 Demanda por hora'!T147</f>
        <v/>
      </c>
    </row>
    <row r="3491">
      <c r="A3491">
        <f>'4 Demanda por hora'!$A$147</f>
        <v/>
      </c>
      <c r="B3491">
        <f>'4 Demanda por hora'!$B$147</f>
        <v/>
      </c>
      <c r="C3491" t="n">
        <v>18</v>
      </c>
      <c r="D3491">
        <f>'4 Demanda por hora'!U147</f>
        <v/>
      </c>
    </row>
    <row r="3492">
      <c r="A3492">
        <f>'4 Demanda por hora'!$A$147</f>
        <v/>
      </c>
      <c r="B3492">
        <f>'4 Demanda por hora'!$B$147</f>
        <v/>
      </c>
      <c r="C3492" t="n">
        <v>19</v>
      </c>
      <c r="D3492">
        <f>'4 Demanda por hora'!V147</f>
        <v/>
      </c>
    </row>
    <row r="3493">
      <c r="A3493">
        <f>'4 Demanda por hora'!$A$147</f>
        <v/>
      </c>
      <c r="B3493">
        <f>'4 Demanda por hora'!$B$147</f>
        <v/>
      </c>
      <c r="C3493" t="n">
        <v>20</v>
      </c>
      <c r="D3493">
        <f>'4 Demanda por hora'!W147</f>
        <v/>
      </c>
    </row>
    <row r="3494">
      <c r="A3494">
        <f>'4 Demanda por hora'!$A$147</f>
        <v/>
      </c>
      <c r="B3494">
        <f>'4 Demanda por hora'!$B$147</f>
        <v/>
      </c>
      <c r="C3494" t="n">
        <v>21</v>
      </c>
      <c r="D3494">
        <f>'4 Demanda por hora'!X147</f>
        <v/>
      </c>
    </row>
    <row r="3495">
      <c r="A3495">
        <f>'4 Demanda por hora'!$A$147</f>
        <v/>
      </c>
      <c r="B3495">
        <f>'4 Demanda por hora'!$B$147</f>
        <v/>
      </c>
      <c r="C3495" t="n">
        <v>22</v>
      </c>
      <c r="D3495">
        <f>'4 Demanda por hora'!Y147</f>
        <v/>
      </c>
    </row>
    <row r="3496">
      <c r="A3496">
        <f>'4 Demanda por hora'!$A$147</f>
        <v/>
      </c>
      <c r="B3496">
        <f>'4 Demanda por hora'!$B$147</f>
        <v/>
      </c>
      <c r="C3496" t="n">
        <v>23</v>
      </c>
      <c r="D3496">
        <f>'4 Demanda por hora'!Z147</f>
        <v/>
      </c>
    </row>
    <row r="3497">
      <c r="A3497">
        <f>'4 Demanda por hora'!$A$148</f>
        <v/>
      </c>
      <c r="B3497">
        <f>'4 Demanda por hora'!$B$148</f>
        <v/>
      </c>
      <c r="C3497" t="n">
        <v>0</v>
      </c>
      <c r="D3497">
        <f>'4 Demanda por hora'!C148</f>
        <v/>
      </c>
    </row>
    <row r="3498">
      <c r="A3498">
        <f>'4 Demanda por hora'!$A$148</f>
        <v/>
      </c>
      <c r="B3498">
        <f>'4 Demanda por hora'!$B$148</f>
        <v/>
      </c>
      <c r="C3498" t="n">
        <v>1</v>
      </c>
      <c r="D3498">
        <f>'4 Demanda por hora'!D148</f>
        <v/>
      </c>
    </row>
    <row r="3499">
      <c r="A3499">
        <f>'4 Demanda por hora'!$A$148</f>
        <v/>
      </c>
      <c r="B3499">
        <f>'4 Demanda por hora'!$B$148</f>
        <v/>
      </c>
      <c r="C3499" t="n">
        <v>2</v>
      </c>
      <c r="D3499">
        <f>'4 Demanda por hora'!E148</f>
        <v/>
      </c>
    </row>
    <row r="3500">
      <c r="A3500">
        <f>'4 Demanda por hora'!$A$148</f>
        <v/>
      </c>
      <c r="B3500">
        <f>'4 Demanda por hora'!$B$148</f>
        <v/>
      </c>
      <c r="C3500" t="n">
        <v>3</v>
      </c>
      <c r="D3500">
        <f>'4 Demanda por hora'!F148</f>
        <v/>
      </c>
    </row>
    <row r="3501">
      <c r="A3501">
        <f>'4 Demanda por hora'!$A$148</f>
        <v/>
      </c>
      <c r="B3501">
        <f>'4 Demanda por hora'!$B$148</f>
        <v/>
      </c>
      <c r="C3501" t="n">
        <v>4</v>
      </c>
      <c r="D3501">
        <f>'4 Demanda por hora'!G148</f>
        <v/>
      </c>
    </row>
    <row r="3502">
      <c r="A3502">
        <f>'4 Demanda por hora'!$A$148</f>
        <v/>
      </c>
      <c r="B3502">
        <f>'4 Demanda por hora'!$B$148</f>
        <v/>
      </c>
      <c r="C3502" t="n">
        <v>5</v>
      </c>
      <c r="D3502">
        <f>'4 Demanda por hora'!H148</f>
        <v/>
      </c>
    </row>
    <row r="3503">
      <c r="A3503">
        <f>'4 Demanda por hora'!$A$148</f>
        <v/>
      </c>
      <c r="B3503">
        <f>'4 Demanda por hora'!$B$148</f>
        <v/>
      </c>
      <c r="C3503" t="n">
        <v>6</v>
      </c>
      <c r="D3503">
        <f>'4 Demanda por hora'!I148</f>
        <v/>
      </c>
    </row>
    <row r="3504">
      <c r="A3504">
        <f>'4 Demanda por hora'!$A$148</f>
        <v/>
      </c>
      <c r="B3504">
        <f>'4 Demanda por hora'!$B$148</f>
        <v/>
      </c>
      <c r="C3504" t="n">
        <v>7</v>
      </c>
      <c r="D3504">
        <f>'4 Demanda por hora'!J148</f>
        <v/>
      </c>
    </row>
    <row r="3505">
      <c r="A3505">
        <f>'4 Demanda por hora'!$A$148</f>
        <v/>
      </c>
      <c r="B3505">
        <f>'4 Demanda por hora'!$B$148</f>
        <v/>
      </c>
      <c r="C3505" t="n">
        <v>8</v>
      </c>
      <c r="D3505">
        <f>'4 Demanda por hora'!K148</f>
        <v/>
      </c>
    </row>
    <row r="3506">
      <c r="A3506">
        <f>'4 Demanda por hora'!$A$148</f>
        <v/>
      </c>
      <c r="B3506">
        <f>'4 Demanda por hora'!$B$148</f>
        <v/>
      </c>
      <c r="C3506" t="n">
        <v>9</v>
      </c>
      <c r="D3506">
        <f>'4 Demanda por hora'!L148</f>
        <v/>
      </c>
    </row>
    <row r="3507">
      <c r="A3507">
        <f>'4 Demanda por hora'!$A$148</f>
        <v/>
      </c>
      <c r="B3507">
        <f>'4 Demanda por hora'!$B$148</f>
        <v/>
      </c>
      <c r="C3507" t="n">
        <v>10</v>
      </c>
      <c r="D3507">
        <f>'4 Demanda por hora'!M148</f>
        <v/>
      </c>
    </row>
    <row r="3508">
      <c r="A3508">
        <f>'4 Demanda por hora'!$A$148</f>
        <v/>
      </c>
      <c r="B3508">
        <f>'4 Demanda por hora'!$B$148</f>
        <v/>
      </c>
      <c r="C3508" t="n">
        <v>11</v>
      </c>
      <c r="D3508">
        <f>'4 Demanda por hora'!N148</f>
        <v/>
      </c>
    </row>
    <row r="3509">
      <c r="A3509">
        <f>'4 Demanda por hora'!$A$148</f>
        <v/>
      </c>
      <c r="B3509">
        <f>'4 Demanda por hora'!$B$148</f>
        <v/>
      </c>
      <c r="C3509" t="n">
        <v>12</v>
      </c>
      <c r="D3509">
        <f>'4 Demanda por hora'!O148</f>
        <v/>
      </c>
    </row>
    <row r="3510">
      <c r="A3510">
        <f>'4 Demanda por hora'!$A$148</f>
        <v/>
      </c>
      <c r="B3510">
        <f>'4 Demanda por hora'!$B$148</f>
        <v/>
      </c>
      <c r="C3510" t="n">
        <v>13</v>
      </c>
      <c r="D3510">
        <f>'4 Demanda por hora'!P148</f>
        <v/>
      </c>
    </row>
    <row r="3511">
      <c r="A3511">
        <f>'4 Demanda por hora'!$A$148</f>
        <v/>
      </c>
      <c r="B3511">
        <f>'4 Demanda por hora'!$B$148</f>
        <v/>
      </c>
      <c r="C3511" t="n">
        <v>14</v>
      </c>
      <c r="D3511">
        <f>'4 Demanda por hora'!Q148</f>
        <v/>
      </c>
    </row>
    <row r="3512">
      <c r="A3512">
        <f>'4 Demanda por hora'!$A$148</f>
        <v/>
      </c>
      <c r="B3512">
        <f>'4 Demanda por hora'!$B$148</f>
        <v/>
      </c>
      <c r="C3512" t="n">
        <v>15</v>
      </c>
      <c r="D3512">
        <f>'4 Demanda por hora'!R148</f>
        <v/>
      </c>
    </row>
    <row r="3513">
      <c r="A3513">
        <f>'4 Demanda por hora'!$A$148</f>
        <v/>
      </c>
      <c r="B3513">
        <f>'4 Demanda por hora'!$B$148</f>
        <v/>
      </c>
      <c r="C3513" t="n">
        <v>16</v>
      </c>
      <c r="D3513">
        <f>'4 Demanda por hora'!S148</f>
        <v/>
      </c>
    </row>
    <row r="3514">
      <c r="A3514">
        <f>'4 Demanda por hora'!$A$148</f>
        <v/>
      </c>
      <c r="B3514">
        <f>'4 Demanda por hora'!$B$148</f>
        <v/>
      </c>
      <c r="C3514" t="n">
        <v>17</v>
      </c>
      <c r="D3514">
        <f>'4 Demanda por hora'!T148</f>
        <v/>
      </c>
    </row>
    <row r="3515">
      <c r="A3515">
        <f>'4 Demanda por hora'!$A$148</f>
        <v/>
      </c>
      <c r="B3515">
        <f>'4 Demanda por hora'!$B$148</f>
        <v/>
      </c>
      <c r="C3515" t="n">
        <v>18</v>
      </c>
      <c r="D3515">
        <f>'4 Demanda por hora'!U148</f>
        <v/>
      </c>
    </row>
    <row r="3516">
      <c r="A3516">
        <f>'4 Demanda por hora'!$A$148</f>
        <v/>
      </c>
      <c r="B3516">
        <f>'4 Demanda por hora'!$B$148</f>
        <v/>
      </c>
      <c r="C3516" t="n">
        <v>19</v>
      </c>
      <c r="D3516">
        <f>'4 Demanda por hora'!V148</f>
        <v/>
      </c>
    </row>
    <row r="3517">
      <c r="A3517">
        <f>'4 Demanda por hora'!$A$148</f>
        <v/>
      </c>
      <c r="B3517">
        <f>'4 Demanda por hora'!$B$148</f>
        <v/>
      </c>
      <c r="C3517" t="n">
        <v>20</v>
      </c>
      <c r="D3517">
        <f>'4 Demanda por hora'!W148</f>
        <v/>
      </c>
    </row>
    <row r="3518">
      <c r="A3518">
        <f>'4 Demanda por hora'!$A$148</f>
        <v/>
      </c>
      <c r="B3518">
        <f>'4 Demanda por hora'!$B$148</f>
        <v/>
      </c>
      <c r="C3518" t="n">
        <v>21</v>
      </c>
      <c r="D3518">
        <f>'4 Demanda por hora'!X148</f>
        <v/>
      </c>
    </row>
    <row r="3519">
      <c r="A3519">
        <f>'4 Demanda por hora'!$A$148</f>
        <v/>
      </c>
      <c r="B3519">
        <f>'4 Demanda por hora'!$B$148</f>
        <v/>
      </c>
      <c r="C3519" t="n">
        <v>22</v>
      </c>
      <c r="D3519">
        <f>'4 Demanda por hora'!Y148</f>
        <v/>
      </c>
    </row>
    <row r="3520">
      <c r="A3520">
        <f>'4 Demanda por hora'!$A$148</f>
        <v/>
      </c>
      <c r="B3520">
        <f>'4 Demanda por hora'!$B$148</f>
        <v/>
      </c>
      <c r="C3520" t="n">
        <v>23</v>
      </c>
      <c r="D3520">
        <f>'4 Demanda por hora'!Z148</f>
        <v/>
      </c>
    </row>
    <row r="3521">
      <c r="A3521">
        <f>'4 Demanda por hora'!$A$149</f>
        <v/>
      </c>
      <c r="B3521">
        <f>'4 Demanda por hora'!$B$149</f>
        <v/>
      </c>
      <c r="C3521" t="n">
        <v>0</v>
      </c>
      <c r="D3521">
        <f>'4 Demanda por hora'!C149</f>
        <v/>
      </c>
    </row>
    <row r="3522">
      <c r="A3522">
        <f>'4 Demanda por hora'!$A$149</f>
        <v/>
      </c>
      <c r="B3522">
        <f>'4 Demanda por hora'!$B$149</f>
        <v/>
      </c>
      <c r="C3522" t="n">
        <v>1</v>
      </c>
      <c r="D3522">
        <f>'4 Demanda por hora'!D149</f>
        <v/>
      </c>
    </row>
    <row r="3523">
      <c r="A3523">
        <f>'4 Demanda por hora'!$A$149</f>
        <v/>
      </c>
      <c r="B3523">
        <f>'4 Demanda por hora'!$B$149</f>
        <v/>
      </c>
      <c r="C3523" t="n">
        <v>2</v>
      </c>
      <c r="D3523">
        <f>'4 Demanda por hora'!E149</f>
        <v/>
      </c>
    </row>
    <row r="3524">
      <c r="A3524">
        <f>'4 Demanda por hora'!$A$149</f>
        <v/>
      </c>
      <c r="B3524">
        <f>'4 Demanda por hora'!$B$149</f>
        <v/>
      </c>
      <c r="C3524" t="n">
        <v>3</v>
      </c>
      <c r="D3524">
        <f>'4 Demanda por hora'!F149</f>
        <v/>
      </c>
    </row>
    <row r="3525">
      <c r="A3525">
        <f>'4 Demanda por hora'!$A$149</f>
        <v/>
      </c>
      <c r="B3525">
        <f>'4 Demanda por hora'!$B$149</f>
        <v/>
      </c>
      <c r="C3525" t="n">
        <v>4</v>
      </c>
      <c r="D3525">
        <f>'4 Demanda por hora'!G149</f>
        <v/>
      </c>
    </row>
    <row r="3526">
      <c r="A3526">
        <f>'4 Demanda por hora'!$A$149</f>
        <v/>
      </c>
      <c r="B3526">
        <f>'4 Demanda por hora'!$B$149</f>
        <v/>
      </c>
      <c r="C3526" t="n">
        <v>5</v>
      </c>
      <c r="D3526">
        <f>'4 Demanda por hora'!H149</f>
        <v/>
      </c>
    </row>
    <row r="3527">
      <c r="A3527">
        <f>'4 Demanda por hora'!$A$149</f>
        <v/>
      </c>
      <c r="B3527">
        <f>'4 Demanda por hora'!$B$149</f>
        <v/>
      </c>
      <c r="C3527" t="n">
        <v>6</v>
      </c>
      <c r="D3527">
        <f>'4 Demanda por hora'!I149</f>
        <v/>
      </c>
    </row>
    <row r="3528">
      <c r="A3528">
        <f>'4 Demanda por hora'!$A$149</f>
        <v/>
      </c>
      <c r="B3528">
        <f>'4 Demanda por hora'!$B$149</f>
        <v/>
      </c>
      <c r="C3528" t="n">
        <v>7</v>
      </c>
      <c r="D3528">
        <f>'4 Demanda por hora'!J149</f>
        <v/>
      </c>
    </row>
    <row r="3529">
      <c r="A3529">
        <f>'4 Demanda por hora'!$A$149</f>
        <v/>
      </c>
      <c r="B3529">
        <f>'4 Demanda por hora'!$B$149</f>
        <v/>
      </c>
      <c r="C3529" t="n">
        <v>8</v>
      </c>
      <c r="D3529">
        <f>'4 Demanda por hora'!K149</f>
        <v/>
      </c>
    </row>
    <row r="3530">
      <c r="A3530">
        <f>'4 Demanda por hora'!$A$149</f>
        <v/>
      </c>
      <c r="B3530">
        <f>'4 Demanda por hora'!$B$149</f>
        <v/>
      </c>
      <c r="C3530" t="n">
        <v>9</v>
      </c>
      <c r="D3530">
        <f>'4 Demanda por hora'!L149</f>
        <v/>
      </c>
    </row>
    <row r="3531">
      <c r="A3531">
        <f>'4 Demanda por hora'!$A$149</f>
        <v/>
      </c>
      <c r="B3531">
        <f>'4 Demanda por hora'!$B$149</f>
        <v/>
      </c>
      <c r="C3531" t="n">
        <v>10</v>
      </c>
      <c r="D3531">
        <f>'4 Demanda por hora'!M149</f>
        <v/>
      </c>
    </row>
    <row r="3532">
      <c r="A3532">
        <f>'4 Demanda por hora'!$A$149</f>
        <v/>
      </c>
      <c r="B3532">
        <f>'4 Demanda por hora'!$B$149</f>
        <v/>
      </c>
      <c r="C3532" t="n">
        <v>11</v>
      </c>
      <c r="D3532">
        <f>'4 Demanda por hora'!N149</f>
        <v/>
      </c>
    </row>
    <row r="3533">
      <c r="A3533">
        <f>'4 Demanda por hora'!$A$149</f>
        <v/>
      </c>
      <c r="B3533">
        <f>'4 Demanda por hora'!$B$149</f>
        <v/>
      </c>
      <c r="C3533" t="n">
        <v>12</v>
      </c>
      <c r="D3533">
        <f>'4 Demanda por hora'!O149</f>
        <v/>
      </c>
    </row>
    <row r="3534">
      <c r="A3534">
        <f>'4 Demanda por hora'!$A$149</f>
        <v/>
      </c>
      <c r="B3534">
        <f>'4 Demanda por hora'!$B$149</f>
        <v/>
      </c>
      <c r="C3534" t="n">
        <v>13</v>
      </c>
      <c r="D3534">
        <f>'4 Demanda por hora'!P149</f>
        <v/>
      </c>
    </row>
    <row r="3535">
      <c r="A3535">
        <f>'4 Demanda por hora'!$A$149</f>
        <v/>
      </c>
      <c r="B3535">
        <f>'4 Demanda por hora'!$B$149</f>
        <v/>
      </c>
      <c r="C3535" t="n">
        <v>14</v>
      </c>
      <c r="D3535">
        <f>'4 Demanda por hora'!Q149</f>
        <v/>
      </c>
    </row>
    <row r="3536">
      <c r="A3536">
        <f>'4 Demanda por hora'!$A$149</f>
        <v/>
      </c>
      <c r="B3536">
        <f>'4 Demanda por hora'!$B$149</f>
        <v/>
      </c>
      <c r="C3536" t="n">
        <v>15</v>
      </c>
      <c r="D3536">
        <f>'4 Demanda por hora'!R149</f>
        <v/>
      </c>
    </row>
    <row r="3537">
      <c r="A3537">
        <f>'4 Demanda por hora'!$A$149</f>
        <v/>
      </c>
      <c r="B3537">
        <f>'4 Demanda por hora'!$B$149</f>
        <v/>
      </c>
      <c r="C3537" t="n">
        <v>16</v>
      </c>
      <c r="D3537">
        <f>'4 Demanda por hora'!S149</f>
        <v/>
      </c>
    </row>
    <row r="3538">
      <c r="A3538">
        <f>'4 Demanda por hora'!$A$149</f>
        <v/>
      </c>
      <c r="B3538">
        <f>'4 Demanda por hora'!$B$149</f>
        <v/>
      </c>
      <c r="C3538" t="n">
        <v>17</v>
      </c>
      <c r="D3538">
        <f>'4 Demanda por hora'!T149</f>
        <v/>
      </c>
    </row>
    <row r="3539">
      <c r="A3539">
        <f>'4 Demanda por hora'!$A$149</f>
        <v/>
      </c>
      <c r="B3539">
        <f>'4 Demanda por hora'!$B$149</f>
        <v/>
      </c>
      <c r="C3539" t="n">
        <v>18</v>
      </c>
      <c r="D3539">
        <f>'4 Demanda por hora'!U149</f>
        <v/>
      </c>
    </row>
    <row r="3540">
      <c r="A3540">
        <f>'4 Demanda por hora'!$A$149</f>
        <v/>
      </c>
      <c r="B3540">
        <f>'4 Demanda por hora'!$B$149</f>
        <v/>
      </c>
      <c r="C3540" t="n">
        <v>19</v>
      </c>
      <c r="D3540">
        <f>'4 Demanda por hora'!V149</f>
        <v/>
      </c>
    </row>
    <row r="3541">
      <c r="A3541">
        <f>'4 Demanda por hora'!$A$149</f>
        <v/>
      </c>
      <c r="B3541">
        <f>'4 Demanda por hora'!$B$149</f>
        <v/>
      </c>
      <c r="C3541" t="n">
        <v>20</v>
      </c>
      <c r="D3541">
        <f>'4 Demanda por hora'!W149</f>
        <v/>
      </c>
    </row>
    <row r="3542">
      <c r="A3542">
        <f>'4 Demanda por hora'!$A$149</f>
        <v/>
      </c>
      <c r="B3542">
        <f>'4 Demanda por hora'!$B$149</f>
        <v/>
      </c>
      <c r="C3542" t="n">
        <v>21</v>
      </c>
      <c r="D3542">
        <f>'4 Demanda por hora'!X149</f>
        <v/>
      </c>
    </row>
    <row r="3543">
      <c r="A3543">
        <f>'4 Demanda por hora'!$A$149</f>
        <v/>
      </c>
      <c r="B3543">
        <f>'4 Demanda por hora'!$B$149</f>
        <v/>
      </c>
      <c r="C3543" t="n">
        <v>22</v>
      </c>
      <c r="D3543">
        <f>'4 Demanda por hora'!Y149</f>
        <v/>
      </c>
    </row>
    <row r="3544">
      <c r="A3544">
        <f>'4 Demanda por hora'!$A$149</f>
        <v/>
      </c>
      <c r="B3544">
        <f>'4 Demanda por hora'!$B$149</f>
        <v/>
      </c>
      <c r="C3544" t="n">
        <v>23</v>
      </c>
      <c r="D3544">
        <f>'4 Demanda por hora'!Z149</f>
        <v/>
      </c>
    </row>
    <row r="3545">
      <c r="A3545">
        <f>'4 Demanda por hora'!$A$150</f>
        <v/>
      </c>
      <c r="B3545">
        <f>'4 Demanda por hora'!$B$150</f>
        <v/>
      </c>
      <c r="C3545" t="n">
        <v>0</v>
      </c>
      <c r="D3545">
        <f>'4 Demanda por hora'!C150</f>
        <v/>
      </c>
    </row>
    <row r="3546">
      <c r="A3546">
        <f>'4 Demanda por hora'!$A$150</f>
        <v/>
      </c>
      <c r="B3546">
        <f>'4 Demanda por hora'!$B$150</f>
        <v/>
      </c>
      <c r="C3546" t="n">
        <v>1</v>
      </c>
      <c r="D3546">
        <f>'4 Demanda por hora'!D150</f>
        <v/>
      </c>
    </row>
    <row r="3547">
      <c r="A3547">
        <f>'4 Demanda por hora'!$A$150</f>
        <v/>
      </c>
      <c r="B3547">
        <f>'4 Demanda por hora'!$B$150</f>
        <v/>
      </c>
      <c r="C3547" t="n">
        <v>2</v>
      </c>
      <c r="D3547">
        <f>'4 Demanda por hora'!E150</f>
        <v/>
      </c>
    </row>
    <row r="3548">
      <c r="A3548">
        <f>'4 Demanda por hora'!$A$150</f>
        <v/>
      </c>
      <c r="B3548">
        <f>'4 Demanda por hora'!$B$150</f>
        <v/>
      </c>
      <c r="C3548" t="n">
        <v>3</v>
      </c>
      <c r="D3548">
        <f>'4 Demanda por hora'!F150</f>
        <v/>
      </c>
    </row>
    <row r="3549">
      <c r="A3549">
        <f>'4 Demanda por hora'!$A$150</f>
        <v/>
      </c>
      <c r="B3549">
        <f>'4 Demanda por hora'!$B$150</f>
        <v/>
      </c>
      <c r="C3549" t="n">
        <v>4</v>
      </c>
      <c r="D3549">
        <f>'4 Demanda por hora'!G150</f>
        <v/>
      </c>
    </row>
    <row r="3550">
      <c r="A3550">
        <f>'4 Demanda por hora'!$A$150</f>
        <v/>
      </c>
      <c r="B3550">
        <f>'4 Demanda por hora'!$B$150</f>
        <v/>
      </c>
      <c r="C3550" t="n">
        <v>5</v>
      </c>
      <c r="D3550">
        <f>'4 Demanda por hora'!H150</f>
        <v/>
      </c>
    </row>
    <row r="3551">
      <c r="A3551">
        <f>'4 Demanda por hora'!$A$150</f>
        <v/>
      </c>
      <c r="B3551">
        <f>'4 Demanda por hora'!$B$150</f>
        <v/>
      </c>
      <c r="C3551" t="n">
        <v>6</v>
      </c>
      <c r="D3551">
        <f>'4 Demanda por hora'!I150</f>
        <v/>
      </c>
    </row>
    <row r="3552">
      <c r="A3552">
        <f>'4 Demanda por hora'!$A$150</f>
        <v/>
      </c>
      <c r="B3552">
        <f>'4 Demanda por hora'!$B$150</f>
        <v/>
      </c>
      <c r="C3552" t="n">
        <v>7</v>
      </c>
      <c r="D3552">
        <f>'4 Demanda por hora'!J150</f>
        <v/>
      </c>
    </row>
    <row r="3553">
      <c r="A3553">
        <f>'4 Demanda por hora'!$A$150</f>
        <v/>
      </c>
      <c r="B3553">
        <f>'4 Demanda por hora'!$B$150</f>
        <v/>
      </c>
      <c r="C3553" t="n">
        <v>8</v>
      </c>
      <c r="D3553">
        <f>'4 Demanda por hora'!K150</f>
        <v/>
      </c>
    </row>
    <row r="3554">
      <c r="A3554">
        <f>'4 Demanda por hora'!$A$150</f>
        <v/>
      </c>
      <c r="B3554">
        <f>'4 Demanda por hora'!$B$150</f>
        <v/>
      </c>
      <c r="C3554" t="n">
        <v>9</v>
      </c>
      <c r="D3554">
        <f>'4 Demanda por hora'!L150</f>
        <v/>
      </c>
    </row>
    <row r="3555">
      <c r="A3555">
        <f>'4 Demanda por hora'!$A$150</f>
        <v/>
      </c>
      <c r="B3555">
        <f>'4 Demanda por hora'!$B$150</f>
        <v/>
      </c>
      <c r="C3555" t="n">
        <v>10</v>
      </c>
      <c r="D3555">
        <f>'4 Demanda por hora'!M150</f>
        <v/>
      </c>
    </row>
    <row r="3556">
      <c r="A3556">
        <f>'4 Demanda por hora'!$A$150</f>
        <v/>
      </c>
      <c r="B3556">
        <f>'4 Demanda por hora'!$B$150</f>
        <v/>
      </c>
      <c r="C3556" t="n">
        <v>11</v>
      </c>
      <c r="D3556">
        <f>'4 Demanda por hora'!N150</f>
        <v/>
      </c>
    </row>
    <row r="3557">
      <c r="A3557">
        <f>'4 Demanda por hora'!$A$150</f>
        <v/>
      </c>
      <c r="B3557">
        <f>'4 Demanda por hora'!$B$150</f>
        <v/>
      </c>
      <c r="C3557" t="n">
        <v>12</v>
      </c>
      <c r="D3557">
        <f>'4 Demanda por hora'!O150</f>
        <v/>
      </c>
    </row>
    <row r="3558">
      <c r="A3558">
        <f>'4 Demanda por hora'!$A$150</f>
        <v/>
      </c>
      <c r="B3558">
        <f>'4 Demanda por hora'!$B$150</f>
        <v/>
      </c>
      <c r="C3558" t="n">
        <v>13</v>
      </c>
      <c r="D3558">
        <f>'4 Demanda por hora'!P150</f>
        <v/>
      </c>
    </row>
    <row r="3559">
      <c r="A3559">
        <f>'4 Demanda por hora'!$A$150</f>
        <v/>
      </c>
      <c r="B3559">
        <f>'4 Demanda por hora'!$B$150</f>
        <v/>
      </c>
      <c r="C3559" t="n">
        <v>14</v>
      </c>
      <c r="D3559">
        <f>'4 Demanda por hora'!Q150</f>
        <v/>
      </c>
    </row>
    <row r="3560">
      <c r="A3560">
        <f>'4 Demanda por hora'!$A$150</f>
        <v/>
      </c>
      <c r="B3560">
        <f>'4 Demanda por hora'!$B$150</f>
        <v/>
      </c>
      <c r="C3560" t="n">
        <v>15</v>
      </c>
      <c r="D3560">
        <f>'4 Demanda por hora'!R150</f>
        <v/>
      </c>
    </row>
    <row r="3561">
      <c r="A3561">
        <f>'4 Demanda por hora'!$A$150</f>
        <v/>
      </c>
      <c r="B3561">
        <f>'4 Demanda por hora'!$B$150</f>
        <v/>
      </c>
      <c r="C3561" t="n">
        <v>16</v>
      </c>
      <c r="D3561">
        <f>'4 Demanda por hora'!S150</f>
        <v/>
      </c>
    </row>
    <row r="3562">
      <c r="A3562">
        <f>'4 Demanda por hora'!$A$150</f>
        <v/>
      </c>
      <c r="B3562">
        <f>'4 Demanda por hora'!$B$150</f>
        <v/>
      </c>
      <c r="C3562" t="n">
        <v>17</v>
      </c>
      <c r="D3562">
        <f>'4 Demanda por hora'!T150</f>
        <v/>
      </c>
    </row>
    <row r="3563">
      <c r="A3563">
        <f>'4 Demanda por hora'!$A$150</f>
        <v/>
      </c>
      <c r="B3563">
        <f>'4 Demanda por hora'!$B$150</f>
        <v/>
      </c>
      <c r="C3563" t="n">
        <v>18</v>
      </c>
      <c r="D3563">
        <f>'4 Demanda por hora'!U150</f>
        <v/>
      </c>
    </row>
    <row r="3564">
      <c r="A3564">
        <f>'4 Demanda por hora'!$A$150</f>
        <v/>
      </c>
      <c r="B3564">
        <f>'4 Demanda por hora'!$B$150</f>
        <v/>
      </c>
      <c r="C3564" t="n">
        <v>19</v>
      </c>
      <c r="D3564">
        <f>'4 Demanda por hora'!V150</f>
        <v/>
      </c>
    </row>
    <row r="3565">
      <c r="A3565">
        <f>'4 Demanda por hora'!$A$150</f>
        <v/>
      </c>
      <c r="B3565">
        <f>'4 Demanda por hora'!$B$150</f>
        <v/>
      </c>
      <c r="C3565" t="n">
        <v>20</v>
      </c>
      <c r="D3565">
        <f>'4 Demanda por hora'!W150</f>
        <v/>
      </c>
    </row>
    <row r="3566">
      <c r="A3566">
        <f>'4 Demanda por hora'!$A$150</f>
        <v/>
      </c>
      <c r="B3566">
        <f>'4 Demanda por hora'!$B$150</f>
        <v/>
      </c>
      <c r="C3566" t="n">
        <v>21</v>
      </c>
      <c r="D3566">
        <f>'4 Demanda por hora'!X150</f>
        <v/>
      </c>
    </row>
    <row r="3567">
      <c r="A3567">
        <f>'4 Demanda por hora'!$A$150</f>
        <v/>
      </c>
      <c r="B3567">
        <f>'4 Demanda por hora'!$B$150</f>
        <v/>
      </c>
      <c r="C3567" t="n">
        <v>22</v>
      </c>
      <c r="D3567">
        <f>'4 Demanda por hora'!Y150</f>
        <v/>
      </c>
    </row>
    <row r="3568">
      <c r="A3568">
        <f>'4 Demanda por hora'!$A$150</f>
        <v/>
      </c>
      <c r="B3568">
        <f>'4 Demanda por hora'!$B$150</f>
        <v/>
      </c>
      <c r="C3568" t="n">
        <v>23</v>
      </c>
      <c r="D3568">
        <f>'4 Demanda por hora'!Z150</f>
        <v/>
      </c>
    </row>
    <row r="3569">
      <c r="A3569">
        <f>'4 Demanda por hora'!$A$151</f>
        <v/>
      </c>
      <c r="B3569">
        <f>'4 Demanda por hora'!$B$151</f>
        <v/>
      </c>
      <c r="C3569" t="n">
        <v>0</v>
      </c>
      <c r="D3569">
        <f>'4 Demanda por hora'!C151</f>
        <v/>
      </c>
    </row>
    <row r="3570">
      <c r="A3570">
        <f>'4 Demanda por hora'!$A$151</f>
        <v/>
      </c>
      <c r="B3570">
        <f>'4 Demanda por hora'!$B$151</f>
        <v/>
      </c>
      <c r="C3570" t="n">
        <v>1</v>
      </c>
      <c r="D3570">
        <f>'4 Demanda por hora'!D151</f>
        <v/>
      </c>
    </row>
    <row r="3571">
      <c r="A3571">
        <f>'4 Demanda por hora'!$A$151</f>
        <v/>
      </c>
      <c r="B3571">
        <f>'4 Demanda por hora'!$B$151</f>
        <v/>
      </c>
      <c r="C3571" t="n">
        <v>2</v>
      </c>
      <c r="D3571">
        <f>'4 Demanda por hora'!E151</f>
        <v/>
      </c>
    </row>
    <row r="3572">
      <c r="A3572">
        <f>'4 Demanda por hora'!$A$151</f>
        <v/>
      </c>
      <c r="B3572">
        <f>'4 Demanda por hora'!$B$151</f>
        <v/>
      </c>
      <c r="C3572" t="n">
        <v>3</v>
      </c>
      <c r="D3572">
        <f>'4 Demanda por hora'!F151</f>
        <v/>
      </c>
    </row>
    <row r="3573">
      <c r="A3573">
        <f>'4 Demanda por hora'!$A$151</f>
        <v/>
      </c>
      <c r="B3573">
        <f>'4 Demanda por hora'!$B$151</f>
        <v/>
      </c>
      <c r="C3573" t="n">
        <v>4</v>
      </c>
      <c r="D3573">
        <f>'4 Demanda por hora'!G151</f>
        <v/>
      </c>
    </row>
    <row r="3574">
      <c r="A3574">
        <f>'4 Demanda por hora'!$A$151</f>
        <v/>
      </c>
      <c r="B3574">
        <f>'4 Demanda por hora'!$B$151</f>
        <v/>
      </c>
      <c r="C3574" t="n">
        <v>5</v>
      </c>
      <c r="D3574">
        <f>'4 Demanda por hora'!H151</f>
        <v/>
      </c>
    </row>
    <row r="3575">
      <c r="A3575">
        <f>'4 Demanda por hora'!$A$151</f>
        <v/>
      </c>
      <c r="B3575">
        <f>'4 Demanda por hora'!$B$151</f>
        <v/>
      </c>
      <c r="C3575" t="n">
        <v>6</v>
      </c>
      <c r="D3575">
        <f>'4 Demanda por hora'!I151</f>
        <v/>
      </c>
    </row>
    <row r="3576">
      <c r="A3576">
        <f>'4 Demanda por hora'!$A$151</f>
        <v/>
      </c>
      <c r="B3576">
        <f>'4 Demanda por hora'!$B$151</f>
        <v/>
      </c>
      <c r="C3576" t="n">
        <v>7</v>
      </c>
      <c r="D3576">
        <f>'4 Demanda por hora'!J151</f>
        <v/>
      </c>
    </row>
    <row r="3577">
      <c r="A3577">
        <f>'4 Demanda por hora'!$A$151</f>
        <v/>
      </c>
      <c r="B3577">
        <f>'4 Demanda por hora'!$B$151</f>
        <v/>
      </c>
      <c r="C3577" t="n">
        <v>8</v>
      </c>
      <c r="D3577">
        <f>'4 Demanda por hora'!K151</f>
        <v/>
      </c>
    </row>
    <row r="3578">
      <c r="A3578">
        <f>'4 Demanda por hora'!$A$151</f>
        <v/>
      </c>
      <c r="B3578">
        <f>'4 Demanda por hora'!$B$151</f>
        <v/>
      </c>
      <c r="C3578" t="n">
        <v>9</v>
      </c>
      <c r="D3578">
        <f>'4 Demanda por hora'!L151</f>
        <v/>
      </c>
    </row>
    <row r="3579">
      <c r="A3579">
        <f>'4 Demanda por hora'!$A$151</f>
        <v/>
      </c>
      <c r="B3579">
        <f>'4 Demanda por hora'!$B$151</f>
        <v/>
      </c>
      <c r="C3579" t="n">
        <v>10</v>
      </c>
      <c r="D3579">
        <f>'4 Demanda por hora'!M151</f>
        <v/>
      </c>
    </row>
    <row r="3580">
      <c r="A3580">
        <f>'4 Demanda por hora'!$A$151</f>
        <v/>
      </c>
      <c r="B3580">
        <f>'4 Demanda por hora'!$B$151</f>
        <v/>
      </c>
      <c r="C3580" t="n">
        <v>11</v>
      </c>
      <c r="D3580">
        <f>'4 Demanda por hora'!N151</f>
        <v/>
      </c>
    </row>
    <row r="3581">
      <c r="A3581">
        <f>'4 Demanda por hora'!$A$151</f>
        <v/>
      </c>
      <c r="B3581">
        <f>'4 Demanda por hora'!$B$151</f>
        <v/>
      </c>
      <c r="C3581" t="n">
        <v>12</v>
      </c>
      <c r="D3581">
        <f>'4 Demanda por hora'!O151</f>
        <v/>
      </c>
    </row>
    <row r="3582">
      <c r="A3582">
        <f>'4 Demanda por hora'!$A$151</f>
        <v/>
      </c>
      <c r="B3582">
        <f>'4 Demanda por hora'!$B$151</f>
        <v/>
      </c>
      <c r="C3582" t="n">
        <v>13</v>
      </c>
      <c r="D3582">
        <f>'4 Demanda por hora'!P151</f>
        <v/>
      </c>
    </row>
    <row r="3583">
      <c r="A3583">
        <f>'4 Demanda por hora'!$A$151</f>
        <v/>
      </c>
      <c r="B3583">
        <f>'4 Demanda por hora'!$B$151</f>
        <v/>
      </c>
      <c r="C3583" t="n">
        <v>14</v>
      </c>
      <c r="D3583">
        <f>'4 Demanda por hora'!Q151</f>
        <v/>
      </c>
    </row>
    <row r="3584">
      <c r="A3584">
        <f>'4 Demanda por hora'!$A$151</f>
        <v/>
      </c>
      <c r="B3584">
        <f>'4 Demanda por hora'!$B$151</f>
        <v/>
      </c>
      <c r="C3584" t="n">
        <v>15</v>
      </c>
      <c r="D3584">
        <f>'4 Demanda por hora'!R151</f>
        <v/>
      </c>
    </row>
    <row r="3585">
      <c r="A3585">
        <f>'4 Demanda por hora'!$A$151</f>
        <v/>
      </c>
      <c r="B3585">
        <f>'4 Demanda por hora'!$B$151</f>
        <v/>
      </c>
      <c r="C3585" t="n">
        <v>16</v>
      </c>
      <c r="D3585">
        <f>'4 Demanda por hora'!S151</f>
        <v/>
      </c>
    </row>
    <row r="3586">
      <c r="A3586">
        <f>'4 Demanda por hora'!$A$151</f>
        <v/>
      </c>
      <c r="B3586">
        <f>'4 Demanda por hora'!$B$151</f>
        <v/>
      </c>
      <c r="C3586" t="n">
        <v>17</v>
      </c>
      <c r="D3586">
        <f>'4 Demanda por hora'!T151</f>
        <v/>
      </c>
    </row>
    <row r="3587">
      <c r="A3587">
        <f>'4 Demanda por hora'!$A$151</f>
        <v/>
      </c>
      <c r="B3587">
        <f>'4 Demanda por hora'!$B$151</f>
        <v/>
      </c>
      <c r="C3587" t="n">
        <v>18</v>
      </c>
      <c r="D3587">
        <f>'4 Demanda por hora'!U151</f>
        <v/>
      </c>
    </row>
    <row r="3588">
      <c r="A3588">
        <f>'4 Demanda por hora'!$A$151</f>
        <v/>
      </c>
      <c r="B3588">
        <f>'4 Demanda por hora'!$B$151</f>
        <v/>
      </c>
      <c r="C3588" t="n">
        <v>19</v>
      </c>
      <c r="D3588">
        <f>'4 Demanda por hora'!V151</f>
        <v/>
      </c>
    </row>
    <row r="3589">
      <c r="A3589">
        <f>'4 Demanda por hora'!$A$151</f>
        <v/>
      </c>
      <c r="B3589">
        <f>'4 Demanda por hora'!$B$151</f>
        <v/>
      </c>
      <c r="C3589" t="n">
        <v>20</v>
      </c>
      <c r="D3589">
        <f>'4 Demanda por hora'!W151</f>
        <v/>
      </c>
    </row>
    <row r="3590">
      <c r="A3590">
        <f>'4 Demanda por hora'!$A$151</f>
        <v/>
      </c>
      <c r="B3590">
        <f>'4 Demanda por hora'!$B$151</f>
        <v/>
      </c>
      <c r="C3590" t="n">
        <v>21</v>
      </c>
      <c r="D3590">
        <f>'4 Demanda por hora'!X151</f>
        <v/>
      </c>
    </row>
    <row r="3591">
      <c r="A3591">
        <f>'4 Demanda por hora'!$A$151</f>
        <v/>
      </c>
      <c r="B3591">
        <f>'4 Demanda por hora'!$B$151</f>
        <v/>
      </c>
      <c r="C3591" t="n">
        <v>22</v>
      </c>
      <c r="D3591">
        <f>'4 Demanda por hora'!Y151</f>
        <v/>
      </c>
    </row>
    <row r="3592">
      <c r="A3592">
        <f>'4 Demanda por hora'!$A$151</f>
        <v/>
      </c>
      <c r="B3592">
        <f>'4 Demanda por hora'!$B$151</f>
        <v/>
      </c>
      <c r="C3592" t="n">
        <v>23</v>
      </c>
      <c r="D3592">
        <f>'4 Demanda por hora'!Z151</f>
        <v/>
      </c>
    </row>
    <row r="3593">
      <c r="A3593">
        <f>'4 Demanda por hora'!$A$152</f>
        <v/>
      </c>
      <c r="B3593">
        <f>'4 Demanda por hora'!$B$152</f>
        <v/>
      </c>
      <c r="C3593" t="n">
        <v>0</v>
      </c>
      <c r="D3593">
        <f>'4 Demanda por hora'!C152</f>
        <v/>
      </c>
    </row>
    <row r="3594">
      <c r="A3594">
        <f>'4 Demanda por hora'!$A$152</f>
        <v/>
      </c>
      <c r="B3594">
        <f>'4 Demanda por hora'!$B$152</f>
        <v/>
      </c>
      <c r="C3594" t="n">
        <v>1</v>
      </c>
      <c r="D3594">
        <f>'4 Demanda por hora'!D152</f>
        <v/>
      </c>
    </row>
    <row r="3595">
      <c r="A3595">
        <f>'4 Demanda por hora'!$A$152</f>
        <v/>
      </c>
      <c r="B3595">
        <f>'4 Demanda por hora'!$B$152</f>
        <v/>
      </c>
      <c r="C3595" t="n">
        <v>2</v>
      </c>
      <c r="D3595">
        <f>'4 Demanda por hora'!E152</f>
        <v/>
      </c>
    </row>
    <row r="3596">
      <c r="A3596">
        <f>'4 Demanda por hora'!$A$152</f>
        <v/>
      </c>
      <c r="B3596">
        <f>'4 Demanda por hora'!$B$152</f>
        <v/>
      </c>
      <c r="C3596" t="n">
        <v>3</v>
      </c>
      <c r="D3596">
        <f>'4 Demanda por hora'!F152</f>
        <v/>
      </c>
    </row>
    <row r="3597">
      <c r="A3597">
        <f>'4 Demanda por hora'!$A$152</f>
        <v/>
      </c>
      <c r="B3597">
        <f>'4 Demanda por hora'!$B$152</f>
        <v/>
      </c>
      <c r="C3597" t="n">
        <v>4</v>
      </c>
      <c r="D3597">
        <f>'4 Demanda por hora'!G152</f>
        <v/>
      </c>
    </row>
    <row r="3598">
      <c r="A3598">
        <f>'4 Demanda por hora'!$A$152</f>
        <v/>
      </c>
      <c r="B3598">
        <f>'4 Demanda por hora'!$B$152</f>
        <v/>
      </c>
      <c r="C3598" t="n">
        <v>5</v>
      </c>
      <c r="D3598">
        <f>'4 Demanda por hora'!H152</f>
        <v/>
      </c>
    </row>
    <row r="3599">
      <c r="A3599">
        <f>'4 Demanda por hora'!$A$152</f>
        <v/>
      </c>
      <c r="B3599">
        <f>'4 Demanda por hora'!$B$152</f>
        <v/>
      </c>
      <c r="C3599" t="n">
        <v>6</v>
      </c>
      <c r="D3599">
        <f>'4 Demanda por hora'!I152</f>
        <v/>
      </c>
    </row>
    <row r="3600">
      <c r="A3600">
        <f>'4 Demanda por hora'!$A$152</f>
        <v/>
      </c>
      <c r="B3600">
        <f>'4 Demanda por hora'!$B$152</f>
        <v/>
      </c>
      <c r="C3600" t="n">
        <v>7</v>
      </c>
      <c r="D3600">
        <f>'4 Demanda por hora'!J152</f>
        <v/>
      </c>
    </row>
    <row r="3601">
      <c r="A3601">
        <f>'4 Demanda por hora'!$A$152</f>
        <v/>
      </c>
      <c r="B3601">
        <f>'4 Demanda por hora'!$B$152</f>
        <v/>
      </c>
      <c r="C3601" t="n">
        <v>8</v>
      </c>
      <c r="D3601">
        <f>'4 Demanda por hora'!K152</f>
        <v/>
      </c>
    </row>
    <row r="3602">
      <c r="A3602">
        <f>'4 Demanda por hora'!$A$152</f>
        <v/>
      </c>
      <c r="B3602">
        <f>'4 Demanda por hora'!$B$152</f>
        <v/>
      </c>
      <c r="C3602" t="n">
        <v>9</v>
      </c>
      <c r="D3602">
        <f>'4 Demanda por hora'!L152</f>
        <v/>
      </c>
    </row>
    <row r="3603">
      <c r="A3603">
        <f>'4 Demanda por hora'!$A$152</f>
        <v/>
      </c>
      <c r="B3603">
        <f>'4 Demanda por hora'!$B$152</f>
        <v/>
      </c>
      <c r="C3603" t="n">
        <v>10</v>
      </c>
      <c r="D3603">
        <f>'4 Demanda por hora'!M152</f>
        <v/>
      </c>
    </row>
    <row r="3604">
      <c r="A3604">
        <f>'4 Demanda por hora'!$A$152</f>
        <v/>
      </c>
      <c r="B3604">
        <f>'4 Demanda por hora'!$B$152</f>
        <v/>
      </c>
      <c r="C3604" t="n">
        <v>11</v>
      </c>
      <c r="D3604">
        <f>'4 Demanda por hora'!N152</f>
        <v/>
      </c>
    </row>
    <row r="3605">
      <c r="A3605">
        <f>'4 Demanda por hora'!$A$152</f>
        <v/>
      </c>
      <c r="B3605">
        <f>'4 Demanda por hora'!$B$152</f>
        <v/>
      </c>
      <c r="C3605" t="n">
        <v>12</v>
      </c>
      <c r="D3605">
        <f>'4 Demanda por hora'!O152</f>
        <v/>
      </c>
    </row>
    <row r="3606">
      <c r="A3606">
        <f>'4 Demanda por hora'!$A$152</f>
        <v/>
      </c>
      <c r="B3606">
        <f>'4 Demanda por hora'!$B$152</f>
        <v/>
      </c>
      <c r="C3606" t="n">
        <v>13</v>
      </c>
      <c r="D3606">
        <f>'4 Demanda por hora'!P152</f>
        <v/>
      </c>
    </row>
    <row r="3607">
      <c r="A3607">
        <f>'4 Demanda por hora'!$A$152</f>
        <v/>
      </c>
      <c r="B3607">
        <f>'4 Demanda por hora'!$B$152</f>
        <v/>
      </c>
      <c r="C3607" t="n">
        <v>14</v>
      </c>
      <c r="D3607">
        <f>'4 Demanda por hora'!Q152</f>
        <v/>
      </c>
    </row>
    <row r="3608">
      <c r="A3608">
        <f>'4 Demanda por hora'!$A$152</f>
        <v/>
      </c>
      <c r="B3608">
        <f>'4 Demanda por hora'!$B$152</f>
        <v/>
      </c>
      <c r="C3608" t="n">
        <v>15</v>
      </c>
      <c r="D3608">
        <f>'4 Demanda por hora'!R152</f>
        <v/>
      </c>
    </row>
    <row r="3609">
      <c r="A3609">
        <f>'4 Demanda por hora'!$A$152</f>
        <v/>
      </c>
      <c r="B3609">
        <f>'4 Demanda por hora'!$B$152</f>
        <v/>
      </c>
      <c r="C3609" t="n">
        <v>16</v>
      </c>
      <c r="D3609">
        <f>'4 Demanda por hora'!S152</f>
        <v/>
      </c>
    </row>
    <row r="3610">
      <c r="A3610">
        <f>'4 Demanda por hora'!$A$152</f>
        <v/>
      </c>
      <c r="B3610">
        <f>'4 Demanda por hora'!$B$152</f>
        <v/>
      </c>
      <c r="C3610" t="n">
        <v>17</v>
      </c>
      <c r="D3610">
        <f>'4 Demanda por hora'!T152</f>
        <v/>
      </c>
    </row>
    <row r="3611">
      <c r="A3611">
        <f>'4 Demanda por hora'!$A$152</f>
        <v/>
      </c>
      <c r="B3611">
        <f>'4 Demanda por hora'!$B$152</f>
        <v/>
      </c>
      <c r="C3611" t="n">
        <v>18</v>
      </c>
      <c r="D3611">
        <f>'4 Demanda por hora'!U152</f>
        <v/>
      </c>
    </row>
    <row r="3612">
      <c r="A3612">
        <f>'4 Demanda por hora'!$A$152</f>
        <v/>
      </c>
      <c r="B3612">
        <f>'4 Demanda por hora'!$B$152</f>
        <v/>
      </c>
      <c r="C3612" t="n">
        <v>19</v>
      </c>
      <c r="D3612">
        <f>'4 Demanda por hora'!V152</f>
        <v/>
      </c>
    </row>
    <row r="3613">
      <c r="A3613">
        <f>'4 Demanda por hora'!$A$152</f>
        <v/>
      </c>
      <c r="B3613">
        <f>'4 Demanda por hora'!$B$152</f>
        <v/>
      </c>
      <c r="C3613" t="n">
        <v>20</v>
      </c>
      <c r="D3613">
        <f>'4 Demanda por hora'!W152</f>
        <v/>
      </c>
    </row>
    <row r="3614">
      <c r="A3614">
        <f>'4 Demanda por hora'!$A$152</f>
        <v/>
      </c>
      <c r="B3614">
        <f>'4 Demanda por hora'!$B$152</f>
        <v/>
      </c>
      <c r="C3614" t="n">
        <v>21</v>
      </c>
      <c r="D3614">
        <f>'4 Demanda por hora'!X152</f>
        <v/>
      </c>
    </row>
    <row r="3615">
      <c r="A3615">
        <f>'4 Demanda por hora'!$A$152</f>
        <v/>
      </c>
      <c r="B3615">
        <f>'4 Demanda por hora'!$B$152</f>
        <v/>
      </c>
      <c r="C3615" t="n">
        <v>22</v>
      </c>
      <c r="D3615">
        <f>'4 Demanda por hora'!Y152</f>
        <v/>
      </c>
    </row>
    <row r="3616">
      <c r="A3616">
        <f>'4 Demanda por hora'!$A$152</f>
        <v/>
      </c>
      <c r="B3616">
        <f>'4 Demanda por hora'!$B$152</f>
        <v/>
      </c>
      <c r="C3616" t="n">
        <v>23</v>
      </c>
      <c r="D3616">
        <f>'4 Demanda por hora'!Z152</f>
        <v/>
      </c>
    </row>
    <row r="3617">
      <c r="A3617">
        <f>'4 Demanda por hora'!$A$153</f>
        <v/>
      </c>
      <c r="B3617">
        <f>'4 Demanda por hora'!$B$153</f>
        <v/>
      </c>
      <c r="C3617" t="n">
        <v>0</v>
      </c>
      <c r="D3617">
        <f>'4 Demanda por hora'!C153</f>
        <v/>
      </c>
    </row>
    <row r="3618">
      <c r="A3618">
        <f>'4 Demanda por hora'!$A$153</f>
        <v/>
      </c>
      <c r="B3618">
        <f>'4 Demanda por hora'!$B$153</f>
        <v/>
      </c>
      <c r="C3618" t="n">
        <v>1</v>
      </c>
      <c r="D3618">
        <f>'4 Demanda por hora'!D153</f>
        <v/>
      </c>
    </row>
    <row r="3619">
      <c r="A3619">
        <f>'4 Demanda por hora'!$A$153</f>
        <v/>
      </c>
      <c r="B3619">
        <f>'4 Demanda por hora'!$B$153</f>
        <v/>
      </c>
      <c r="C3619" t="n">
        <v>2</v>
      </c>
      <c r="D3619">
        <f>'4 Demanda por hora'!E153</f>
        <v/>
      </c>
    </row>
    <row r="3620">
      <c r="A3620">
        <f>'4 Demanda por hora'!$A$153</f>
        <v/>
      </c>
      <c r="B3620">
        <f>'4 Demanda por hora'!$B$153</f>
        <v/>
      </c>
      <c r="C3620" t="n">
        <v>3</v>
      </c>
      <c r="D3620">
        <f>'4 Demanda por hora'!F153</f>
        <v/>
      </c>
    </row>
    <row r="3621">
      <c r="A3621">
        <f>'4 Demanda por hora'!$A$153</f>
        <v/>
      </c>
      <c r="B3621">
        <f>'4 Demanda por hora'!$B$153</f>
        <v/>
      </c>
      <c r="C3621" t="n">
        <v>4</v>
      </c>
      <c r="D3621">
        <f>'4 Demanda por hora'!G153</f>
        <v/>
      </c>
    </row>
    <row r="3622">
      <c r="A3622">
        <f>'4 Demanda por hora'!$A$153</f>
        <v/>
      </c>
      <c r="B3622">
        <f>'4 Demanda por hora'!$B$153</f>
        <v/>
      </c>
      <c r="C3622" t="n">
        <v>5</v>
      </c>
      <c r="D3622">
        <f>'4 Demanda por hora'!H153</f>
        <v/>
      </c>
    </row>
    <row r="3623">
      <c r="A3623">
        <f>'4 Demanda por hora'!$A$153</f>
        <v/>
      </c>
      <c r="B3623">
        <f>'4 Demanda por hora'!$B$153</f>
        <v/>
      </c>
      <c r="C3623" t="n">
        <v>6</v>
      </c>
      <c r="D3623">
        <f>'4 Demanda por hora'!I153</f>
        <v/>
      </c>
    </row>
    <row r="3624">
      <c r="A3624">
        <f>'4 Demanda por hora'!$A$153</f>
        <v/>
      </c>
      <c r="B3624">
        <f>'4 Demanda por hora'!$B$153</f>
        <v/>
      </c>
      <c r="C3624" t="n">
        <v>7</v>
      </c>
      <c r="D3624">
        <f>'4 Demanda por hora'!J153</f>
        <v/>
      </c>
    </row>
    <row r="3625">
      <c r="A3625">
        <f>'4 Demanda por hora'!$A$153</f>
        <v/>
      </c>
      <c r="B3625">
        <f>'4 Demanda por hora'!$B$153</f>
        <v/>
      </c>
      <c r="C3625" t="n">
        <v>8</v>
      </c>
      <c r="D3625">
        <f>'4 Demanda por hora'!K153</f>
        <v/>
      </c>
    </row>
    <row r="3626">
      <c r="A3626">
        <f>'4 Demanda por hora'!$A$153</f>
        <v/>
      </c>
      <c r="B3626">
        <f>'4 Demanda por hora'!$B$153</f>
        <v/>
      </c>
      <c r="C3626" t="n">
        <v>9</v>
      </c>
      <c r="D3626">
        <f>'4 Demanda por hora'!L153</f>
        <v/>
      </c>
    </row>
    <row r="3627">
      <c r="A3627">
        <f>'4 Demanda por hora'!$A$153</f>
        <v/>
      </c>
      <c r="B3627">
        <f>'4 Demanda por hora'!$B$153</f>
        <v/>
      </c>
      <c r="C3627" t="n">
        <v>10</v>
      </c>
      <c r="D3627">
        <f>'4 Demanda por hora'!M153</f>
        <v/>
      </c>
    </row>
    <row r="3628">
      <c r="A3628">
        <f>'4 Demanda por hora'!$A$153</f>
        <v/>
      </c>
      <c r="B3628">
        <f>'4 Demanda por hora'!$B$153</f>
        <v/>
      </c>
      <c r="C3628" t="n">
        <v>11</v>
      </c>
      <c r="D3628">
        <f>'4 Demanda por hora'!N153</f>
        <v/>
      </c>
    </row>
    <row r="3629">
      <c r="A3629">
        <f>'4 Demanda por hora'!$A$153</f>
        <v/>
      </c>
      <c r="B3629">
        <f>'4 Demanda por hora'!$B$153</f>
        <v/>
      </c>
      <c r="C3629" t="n">
        <v>12</v>
      </c>
      <c r="D3629">
        <f>'4 Demanda por hora'!O153</f>
        <v/>
      </c>
    </row>
    <row r="3630">
      <c r="A3630">
        <f>'4 Demanda por hora'!$A$153</f>
        <v/>
      </c>
      <c r="B3630">
        <f>'4 Demanda por hora'!$B$153</f>
        <v/>
      </c>
      <c r="C3630" t="n">
        <v>13</v>
      </c>
      <c r="D3630">
        <f>'4 Demanda por hora'!P153</f>
        <v/>
      </c>
    </row>
    <row r="3631">
      <c r="A3631">
        <f>'4 Demanda por hora'!$A$153</f>
        <v/>
      </c>
      <c r="B3631">
        <f>'4 Demanda por hora'!$B$153</f>
        <v/>
      </c>
      <c r="C3631" t="n">
        <v>14</v>
      </c>
      <c r="D3631">
        <f>'4 Demanda por hora'!Q153</f>
        <v/>
      </c>
    </row>
    <row r="3632">
      <c r="A3632">
        <f>'4 Demanda por hora'!$A$153</f>
        <v/>
      </c>
      <c r="B3632">
        <f>'4 Demanda por hora'!$B$153</f>
        <v/>
      </c>
      <c r="C3632" t="n">
        <v>15</v>
      </c>
      <c r="D3632">
        <f>'4 Demanda por hora'!R153</f>
        <v/>
      </c>
    </row>
    <row r="3633">
      <c r="A3633">
        <f>'4 Demanda por hora'!$A$153</f>
        <v/>
      </c>
      <c r="B3633">
        <f>'4 Demanda por hora'!$B$153</f>
        <v/>
      </c>
      <c r="C3633" t="n">
        <v>16</v>
      </c>
      <c r="D3633">
        <f>'4 Demanda por hora'!S153</f>
        <v/>
      </c>
    </row>
    <row r="3634">
      <c r="A3634">
        <f>'4 Demanda por hora'!$A$153</f>
        <v/>
      </c>
      <c r="B3634">
        <f>'4 Demanda por hora'!$B$153</f>
        <v/>
      </c>
      <c r="C3634" t="n">
        <v>17</v>
      </c>
      <c r="D3634">
        <f>'4 Demanda por hora'!T153</f>
        <v/>
      </c>
    </row>
    <row r="3635">
      <c r="A3635">
        <f>'4 Demanda por hora'!$A$153</f>
        <v/>
      </c>
      <c r="B3635">
        <f>'4 Demanda por hora'!$B$153</f>
        <v/>
      </c>
      <c r="C3635" t="n">
        <v>18</v>
      </c>
      <c r="D3635">
        <f>'4 Demanda por hora'!U153</f>
        <v/>
      </c>
    </row>
    <row r="3636">
      <c r="A3636">
        <f>'4 Demanda por hora'!$A$153</f>
        <v/>
      </c>
      <c r="B3636">
        <f>'4 Demanda por hora'!$B$153</f>
        <v/>
      </c>
      <c r="C3636" t="n">
        <v>19</v>
      </c>
      <c r="D3636">
        <f>'4 Demanda por hora'!V153</f>
        <v/>
      </c>
    </row>
    <row r="3637">
      <c r="A3637">
        <f>'4 Demanda por hora'!$A$153</f>
        <v/>
      </c>
      <c r="B3637">
        <f>'4 Demanda por hora'!$B$153</f>
        <v/>
      </c>
      <c r="C3637" t="n">
        <v>20</v>
      </c>
      <c r="D3637">
        <f>'4 Demanda por hora'!W153</f>
        <v/>
      </c>
    </row>
    <row r="3638">
      <c r="A3638">
        <f>'4 Demanda por hora'!$A$153</f>
        <v/>
      </c>
      <c r="B3638">
        <f>'4 Demanda por hora'!$B$153</f>
        <v/>
      </c>
      <c r="C3638" t="n">
        <v>21</v>
      </c>
      <c r="D3638">
        <f>'4 Demanda por hora'!X153</f>
        <v/>
      </c>
    </row>
    <row r="3639">
      <c r="A3639">
        <f>'4 Demanda por hora'!$A$153</f>
        <v/>
      </c>
      <c r="B3639">
        <f>'4 Demanda por hora'!$B$153</f>
        <v/>
      </c>
      <c r="C3639" t="n">
        <v>22</v>
      </c>
      <c r="D3639">
        <f>'4 Demanda por hora'!Y153</f>
        <v/>
      </c>
    </row>
    <row r="3640">
      <c r="A3640">
        <f>'4 Demanda por hora'!$A$153</f>
        <v/>
      </c>
      <c r="B3640">
        <f>'4 Demanda por hora'!$B$153</f>
        <v/>
      </c>
      <c r="C3640" t="n">
        <v>23</v>
      </c>
      <c r="D3640">
        <f>'4 Demanda por hora'!Z153</f>
        <v/>
      </c>
    </row>
    <row r="3641">
      <c r="A3641">
        <f>'4 Demanda por hora'!$A$154</f>
        <v/>
      </c>
      <c r="B3641">
        <f>'4 Demanda por hora'!$B$154</f>
        <v/>
      </c>
      <c r="C3641" t="n">
        <v>0</v>
      </c>
      <c r="D3641">
        <f>'4 Demanda por hora'!C154</f>
        <v/>
      </c>
    </row>
    <row r="3642">
      <c r="A3642">
        <f>'4 Demanda por hora'!$A$154</f>
        <v/>
      </c>
      <c r="B3642">
        <f>'4 Demanda por hora'!$B$154</f>
        <v/>
      </c>
      <c r="C3642" t="n">
        <v>1</v>
      </c>
      <c r="D3642">
        <f>'4 Demanda por hora'!D154</f>
        <v/>
      </c>
    </row>
    <row r="3643">
      <c r="A3643">
        <f>'4 Demanda por hora'!$A$154</f>
        <v/>
      </c>
      <c r="B3643">
        <f>'4 Demanda por hora'!$B$154</f>
        <v/>
      </c>
      <c r="C3643" t="n">
        <v>2</v>
      </c>
      <c r="D3643">
        <f>'4 Demanda por hora'!E154</f>
        <v/>
      </c>
    </row>
    <row r="3644">
      <c r="A3644">
        <f>'4 Demanda por hora'!$A$154</f>
        <v/>
      </c>
      <c r="B3644">
        <f>'4 Demanda por hora'!$B$154</f>
        <v/>
      </c>
      <c r="C3644" t="n">
        <v>3</v>
      </c>
      <c r="D3644">
        <f>'4 Demanda por hora'!F154</f>
        <v/>
      </c>
    </row>
    <row r="3645">
      <c r="A3645">
        <f>'4 Demanda por hora'!$A$154</f>
        <v/>
      </c>
      <c r="B3645">
        <f>'4 Demanda por hora'!$B$154</f>
        <v/>
      </c>
      <c r="C3645" t="n">
        <v>4</v>
      </c>
      <c r="D3645">
        <f>'4 Demanda por hora'!G154</f>
        <v/>
      </c>
    </row>
    <row r="3646">
      <c r="A3646">
        <f>'4 Demanda por hora'!$A$154</f>
        <v/>
      </c>
      <c r="B3646">
        <f>'4 Demanda por hora'!$B$154</f>
        <v/>
      </c>
      <c r="C3646" t="n">
        <v>5</v>
      </c>
      <c r="D3646">
        <f>'4 Demanda por hora'!H154</f>
        <v/>
      </c>
    </row>
    <row r="3647">
      <c r="A3647">
        <f>'4 Demanda por hora'!$A$154</f>
        <v/>
      </c>
      <c r="B3647">
        <f>'4 Demanda por hora'!$B$154</f>
        <v/>
      </c>
      <c r="C3647" t="n">
        <v>6</v>
      </c>
      <c r="D3647">
        <f>'4 Demanda por hora'!I154</f>
        <v/>
      </c>
    </row>
    <row r="3648">
      <c r="A3648">
        <f>'4 Demanda por hora'!$A$154</f>
        <v/>
      </c>
      <c r="B3648">
        <f>'4 Demanda por hora'!$B$154</f>
        <v/>
      </c>
      <c r="C3648" t="n">
        <v>7</v>
      </c>
      <c r="D3648">
        <f>'4 Demanda por hora'!J154</f>
        <v/>
      </c>
    </row>
    <row r="3649">
      <c r="A3649">
        <f>'4 Demanda por hora'!$A$154</f>
        <v/>
      </c>
      <c r="B3649">
        <f>'4 Demanda por hora'!$B$154</f>
        <v/>
      </c>
      <c r="C3649" t="n">
        <v>8</v>
      </c>
      <c r="D3649">
        <f>'4 Demanda por hora'!K154</f>
        <v/>
      </c>
    </row>
    <row r="3650">
      <c r="A3650">
        <f>'4 Demanda por hora'!$A$154</f>
        <v/>
      </c>
      <c r="B3650">
        <f>'4 Demanda por hora'!$B$154</f>
        <v/>
      </c>
      <c r="C3650" t="n">
        <v>9</v>
      </c>
      <c r="D3650">
        <f>'4 Demanda por hora'!L154</f>
        <v/>
      </c>
    </row>
    <row r="3651">
      <c r="A3651">
        <f>'4 Demanda por hora'!$A$154</f>
        <v/>
      </c>
      <c r="B3651">
        <f>'4 Demanda por hora'!$B$154</f>
        <v/>
      </c>
      <c r="C3651" t="n">
        <v>10</v>
      </c>
      <c r="D3651">
        <f>'4 Demanda por hora'!M154</f>
        <v/>
      </c>
    </row>
    <row r="3652">
      <c r="A3652">
        <f>'4 Demanda por hora'!$A$154</f>
        <v/>
      </c>
      <c r="B3652">
        <f>'4 Demanda por hora'!$B$154</f>
        <v/>
      </c>
      <c r="C3652" t="n">
        <v>11</v>
      </c>
      <c r="D3652">
        <f>'4 Demanda por hora'!N154</f>
        <v/>
      </c>
    </row>
    <row r="3653">
      <c r="A3653">
        <f>'4 Demanda por hora'!$A$154</f>
        <v/>
      </c>
      <c r="B3653">
        <f>'4 Demanda por hora'!$B$154</f>
        <v/>
      </c>
      <c r="C3653" t="n">
        <v>12</v>
      </c>
      <c r="D3653">
        <f>'4 Demanda por hora'!O154</f>
        <v/>
      </c>
    </row>
    <row r="3654">
      <c r="A3654">
        <f>'4 Demanda por hora'!$A$154</f>
        <v/>
      </c>
      <c r="B3654">
        <f>'4 Demanda por hora'!$B$154</f>
        <v/>
      </c>
      <c r="C3654" t="n">
        <v>13</v>
      </c>
      <c r="D3654">
        <f>'4 Demanda por hora'!P154</f>
        <v/>
      </c>
    </row>
    <row r="3655">
      <c r="A3655">
        <f>'4 Demanda por hora'!$A$154</f>
        <v/>
      </c>
      <c r="B3655">
        <f>'4 Demanda por hora'!$B$154</f>
        <v/>
      </c>
      <c r="C3655" t="n">
        <v>14</v>
      </c>
      <c r="D3655">
        <f>'4 Demanda por hora'!Q154</f>
        <v/>
      </c>
    </row>
    <row r="3656">
      <c r="A3656">
        <f>'4 Demanda por hora'!$A$154</f>
        <v/>
      </c>
      <c r="B3656">
        <f>'4 Demanda por hora'!$B$154</f>
        <v/>
      </c>
      <c r="C3656" t="n">
        <v>15</v>
      </c>
      <c r="D3656">
        <f>'4 Demanda por hora'!R154</f>
        <v/>
      </c>
    </row>
    <row r="3657">
      <c r="A3657">
        <f>'4 Demanda por hora'!$A$154</f>
        <v/>
      </c>
      <c r="B3657">
        <f>'4 Demanda por hora'!$B$154</f>
        <v/>
      </c>
      <c r="C3657" t="n">
        <v>16</v>
      </c>
      <c r="D3657">
        <f>'4 Demanda por hora'!S154</f>
        <v/>
      </c>
    </row>
    <row r="3658">
      <c r="A3658">
        <f>'4 Demanda por hora'!$A$154</f>
        <v/>
      </c>
      <c r="B3658">
        <f>'4 Demanda por hora'!$B$154</f>
        <v/>
      </c>
      <c r="C3658" t="n">
        <v>17</v>
      </c>
      <c r="D3658">
        <f>'4 Demanda por hora'!T154</f>
        <v/>
      </c>
    </row>
    <row r="3659">
      <c r="A3659">
        <f>'4 Demanda por hora'!$A$154</f>
        <v/>
      </c>
      <c r="B3659">
        <f>'4 Demanda por hora'!$B$154</f>
        <v/>
      </c>
      <c r="C3659" t="n">
        <v>18</v>
      </c>
      <c r="D3659">
        <f>'4 Demanda por hora'!U154</f>
        <v/>
      </c>
    </row>
    <row r="3660">
      <c r="A3660">
        <f>'4 Demanda por hora'!$A$154</f>
        <v/>
      </c>
      <c r="B3660">
        <f>'4 Demanda por hora'!$B$154</f>
        <v/>
      </c>
      <c r="C3660" t="n">
        <v>19</v>
      </c>
      <c r="D3660">
        <f>'4 Demanda por hora'!V154</f>
        <v/>
      </c>
    </row>
    <row r="3661">
      <c r="A3661">
        <f>'4 Demanda por hora'!$A$154</f>
        <v/>
      </c>
      <c r="B3661">
        <f>'4 Demanda por hora'!$B$154</f>
        <v/>
      </c>
      <c r="C3661" t="n">
        <v>20</v>
      </c>
      <c r="D3661">
        <f>'4 Demanda por hora'!W154</f>
        <v/>
      </c>
    </row>
    <row r="3662">
      <c r="A3662">
        <f>'4 Demanda por hora'!$A$154</f>
        <v/>
      </c>
      <c r="B3662">
        <f>'4 Demanda por hora'!$B$154</f>
        <v/>
      </c>
      <c r="C3662" t="n">
        <v>21</v>
      </c>
      <c r="D3662">
        <f>'4 Demanda por hora'!X154</f>
        <v/>
      </c>
    </row>
    <row r="3663">
      <c r="A3663">
        <f>'4 Demanda por hora'!$A$154</f>
        <v/>
      </c>
      <c r="B3663">
        <f>'4 Demanda por hora'!$B$154</f>
        <v/>
      </c>
      <c r="C3663" t="n">
        <v>22</v>
      </c>
      <c r="D3663">
        <f>'4 Demanda por hora'!Y154</f>
        <v/>
      </c>
    </row>
    <row r="3664">
      <c r="A3664">
        <f>'4 Demanda por hora'!$A$154</f>
        <v/>
      </c>
      <c r="B3664">
        <f>'4 Demanda por hora'!$B$154</f>
        <v/>
      </c>
      <c r="C3664" t="n">
        <v>23</v>
      </c>
      <c r="D3664">
        <f>'4 Demanda por hora'!Z154</f>
        <v/>
      </c>
    </row>
    <row r="3665">
      <c r="A3665">
        <f>'4 Demanda por hora'!$A$155</f>
        <v/>
      </c>
      <c r="B3665">
        <f>'4 Demanda por hora'!$B$155</f>
        <v/>
      </c>
      <c r="C3665" t="n">
        <v>0</v>
      </c>
      <c r="D3665">
        <f>'4 Demanda por hora'!C155</f>
        <v/>
      </c>
    </row>
    <row r="3666">
      <c r="A3666">
        <f>'4 Demanda por hora'!$A$155</f>
        <v/>
      </c>
      <c r="B3666">
        <f>'4 Demanda por hora'!$B$155</f>
        <v/>
      </c>
      <c r="C3666" t="n">
        <v>1</v>
      </c>
      <c r="D3666">
        <f>'4 Demanda por hora'!D155</f>
        <v/>
      </c>
    </row>
    <row r="3667">
      <c r="A3667">
        <f>'4 Demanda por hora'!$A$155</f>
        <v/>
      </c>
      <c r="B3667">
        <f>'4 Demanda por hora'!$B$155</f>
        <v/>
      </c>
      <c r="C3667" t="n">
        <v>2</v>
      </c>
      <c r="D3667">
        <f>'4 Demanda por hora'!E155</f>
        <v/>
      </c>
    </row>
    <row r="3668">
      <c r="A3668">
        <f>'4 Demanda por hora'!$A$155</f>
        <v/>
      </c>
      <c r="B3668">
        <f>'4 Demanda por hora'!$B$155</f>
        <v/>
      </c>
      <c r="C3668" t="n">
        <v>3</v>
      </c>
      <c r="D3668">
        <f>'4 Demanda por hora'!F155</f>
        <v/>
      </c>
    </row>
    <row r="3669">
      <c r="A3669">
        <f>'4 Demanda por hora'!$A$155</f>
        <v/>
      </c>
      <c r="B3669">
        <f>'4 Demanda por hora'!$B$155</f>
        <v/>
      </c>
      <c r="C3669" t="n">
        <v>4</v>
      </c>
      <c r="D3669">
        <f>'4 Demanda por hora'!G155</f>
        <v/>
      </c>
    </row>
    <row r="3670">
      <c r="A3670">
        <f>'4 Demanda por hora'!$A$155</f>
        <v/>
      </c>
      <c r="B3670">
        <f>'4 Demanda por hora'!$B$155</f>
        <v/>
      </c>
      <c r="C3670" t="n">
        <v>5</v>
      </c>
      <c r="D3670">
        <f>'4 Demanda por hora'!H155</f>
        <v/>
      </c>
    </row>
    <row r="3671">
      <c r="A3671">
        <f>'4 Demanda por hora'!$A$155</f>
        <v/>
      </c>
      <c r="B3671">
        <f>'4 Demanda por hora'!$B$155</f>
        <v/>
      </c>
      <c r="C3671" t="n">
        <v>6</v>
      </c>
      <c r="D3671">
        <f>'4 Demanda por hora'!I155</f>
        <v/>
      </c>
    </row>
    <row r="3672">
      <c r="A3672">
        <f>'4 Demanda por hora'!$A$155</f>
        <v/>
      </c>
      <c r="B3672">
        <f>'4 Demanda por hora'!$B$155</f>
        <v/>
      </c>
      <c r="C3672" t="n">
        <v>7</v>
      </c>
      <c r="D3672">
        <f>'4 Demanda por hora'!J155</f>
        <v/>
      </c>
    </row>
    <row r="3673">
      <c r="A3673">
        <f>'4 Demanda por hora'!$A$155</f>
        <v/>
      </c>
      <c r="B3673">
        <f>'4 Demanda por hora'!$B$155</f>
        <v/>
      </c>
      <c r="C3673" t="n">
        <v>8</v>
      </c>
      <c r="D3673">
        <f>'4 Demanda por hora'!K155</f>
        <v/>
      </c>
    </row>
    <row r="3674">
      <c r="A3674">
        <f>'4 Demanda por hora'!$A$155</f>
        <v/>
      </c>
      <c r="B3674">
        <f>'4 Demanda por hora'!$B$155</f>
        <v/>
      </c>
      <c r="C3674" t="n">
        <v>9</v>
      </c>
      <c r="D3674">
        <f>'4 Demanda por hora'!L155</f>
        <v/>
      </c>
    </row>
    <row r="3675">
      <c r="A3675">
        <f>'4 Demanda por hora'!$A$155</f>
        <v/>
      </c>
      <c r="B3675">
        <f>'4 Demanda por hora'!$B$155</f>
        <v/>
      </c>
      <c r="C3675" t="n">
        <v>10</v>
      </c>
      <c r="D3675">
        <f>'4 Demanda por hora'!M155</f>
        <v/>
      </c>
    </row>
    <row r="3676">
      <c r="A3676">
        <f>'4 Demanda por hora'!$A$155</f>
        <v/>
      </c>
      <c r="B3676">
        <f>'4 Demanda por hora'!$B$155</f>
        <v/>
      </c>
      <c r="C3676" t="n">
        <v>11</v>
      </c>
      <c r="D3676">
        <f>'4 Demanda por hora'!N155</f>
        <v/>
      </c>
    </row>
    <row r="3677">
      <c r="A3677">
        <f>'4 Demanda por hora'!$A$155</f>
        <v/>
      </c>
      <c r="B3677">
        <f>'4 Demanda por hora'!$B$155</f>
        <v/>
      </c>
      <c r="C3677" t="n">
        <v>12</v>
      </c>
      <c r="D3677">
        <f>'4 Demanda por hora'!O155</f>
        <v/>
      </c>
    </row>
    <row r="3678">
      <c r="A3678">
        <f>'4 Demanda por hora'!$A$155</f>
        <v/>
      </c>
      <c r="B3678">
        <f>'4 Demanda por hora'!$B$155</f>
        <v/>
      </c>
      <c r="C3678" t="n">
        <v>13</v>
      </c>
      <c r="D3678">
        <f>'4 Demanda por hora'!P155</f>
        <v/>
      </c>
    </row>
    <row r="3679">
      <c r="A3679">
        <f>'4 Demanda por hora'!$A$155</f>
        <v/>
      </c>
      <c r="B3679">
        <f>'4 Demanda por hora'!$B$155</f>
        <v/>
      </c>
      <c r="C3679" t="n">
        <v>14</v>
      </c>
      <c r="D3679">
        <f>'4 Demanda por hora'!Q155</f>
        <v/>
      </c>
    </row>
    <row r="3680">
      <c r="A3680">
        <f>'4 Demanda por hora'!$A$155</f>
        <v/>
      </c>
      <c r="B3680">
        <f>'4 Demanda por hora'!$B$155</f>
        <v/>
      </c>
      <c r="C3680" t="n">
        <v>15</v>
      </c>
      <c r="D3680">
        <f>'4 Demanda por hora'!R155</f>
        <v/>
      </c>
    </row>
    <row r="3681">
      <c r="A3681">
        <f>'4 Demanda por hora'!$A$155</f>
        <v/>
      </c>
      <c r="B3681">
        <f>'4 Demanda por hora'!$B$155</f>
        <v/>
      </c>
      <c r="C3681" t="n">
        <v>16</v>
      </c>
      <c r="D3681">
        <f>'4 Demanda por hora'!S155</f>
        <v/>
      </c>
    </row>
    <row r="3682">
      <c r="A3682">
        <f>'4 Demanda por hora'!$A$155</f>
        <v/>
      </c>
      <c r="B3682">
        <f>'4 Demanda por hora'!$B$155</f>
        <v/>
      </c>
      <c r="C3682" t="n">
        <v>17</v>
      </c>
      <c r="D3682">
        <f>'4 Demanda por hora'!T155</f>
        <v/>
      </c>
    </row>
    <row r="3683">
      <c r="A3683">
        <f>'4 Demanda por hora'!$A$155</f>
        <v/>
      </c>
      <c r="B3683">
        <f>'4 Demanda por hora'!$B$155</f>
        <v/>
      </c>
      <c r="C3683" t="n">
        <v>18</v>
      </c>
      <c r="D3683">
        <f>'4 Demanda por hora'!U155</f>
        <v/>
      </c>
    </row>
    <row r="3684">
      <c r="A3684">
        <f>'4 Demanda por hora'!$A$155</f>
        <v/>
      </c>
      <c r="B3684">
        <f>'4 Demanda por hora'!$B$155</f>
        <v/>
      </c>
      <c r="C3684" t="n">
        <v>19</v>
      </c>
      <c r="D3684">
        <f>'4 Demanda por hora'!V155</f>
        <v/>
      </c>
    </row>
    <row r="3685">
      <c r="A3685">
        <f>'4 Demanda por hora'!$A$155</f>
        <v/>
      </c>
      <c r="B3685">
        <f>'4 Demanda por hora'!$B$155</f>
        <v/>
      </c>
      <c r="C3685" t="n">
        <v>20</v>
      </c>
      <c r="D3685">
        <f>'4 Demanda por hora'!W155</f>
        <v/>
      </c>
    </row>
    <row r="3686">
      <c r="A3686">
        <f>'4 Demanda por hora'!$A$155</f>
        <v/>
      </c>
      <c r="B3686">
        <f>'4 Demanda por hora'!$B$155</f>
        <v/>
      </c>
      <c r="C3686" t="n">
        <v>21</v>
      </c>
      <c r="D3686">
        <f>'4 Demanda por hora'!X155</f>
        <v/>
      </c>
    </row>
    <row r="3687">
      <c r="A3687">
        <f>'4 Demanda por hora'!$A$155</f>
        <v/>
      </c>
      <c r="B3687">
        <f>'4 Demanda por hora'!$B$155</f>
        <v/>
      </c>
      <c r="C3687" t="n">
        <v>22</v>
      </c>
      <c r="D3687">
        <f>'4 Demanda por hora'!Y155</f>
        <v/>
      </c>
    </row>
    <row r="3688">
      <c r="A3688">
        <f>'4 Demanda por hora'!$A$155</f>
        <v/>
      </c>
      <c r="B3688">
        <f>'4 Demanda por hora'!$B$155</f>
        <v/>
      </c>
      <c r="C3688" t="n">
        <v>23</v>
      </c>
      <c r="D3688">
        <f>'4 Demanda por hora'!Z155</f>
        <v/>
      </c>
    </row>
    <row r="3689">
      <c r="A3689">
        <f>'4 Demanda por hora'!$A$156</f>
        <v/>
      </c>
      <c r="B3689">
        <f>'4 Demanda por hora'!$B$156</f>
        <v/>
      </c>
      <c r="C3689" t="n">
        <v>0</v>
      </c>
      <c r="D3689">
        <f>'4 Demanda por hora'!C156</f>
        <v/>
      </c>
    </row>
    <row r="3690">
      <c r="A3690">
        <f>'4 Demanda por hora'!$A$156</f>
        <v/>
      </c>
      <c r="B3690">
        <f>'4 Demanda por hora'!$B$156</f>
        <v/>
      </c>
      <c r="C3690" t="n">
        <v>1</v>
      </c>
      <c r="D3690">
        <f>'4 Demanda por hora'!D156</f>
        <v/>
      </c>
    </row>
    <row r="3691">
      <c r="A3691">
        <f>'4 Demanda por hora'!$A$156</f>
        <v/>
      </c>
      <c r="B3691">
        <f>'4 Demanda por hora'!$B$156</f>
        <v/>
      </c>
      <c r="C3691" t="n">
        <v>2</v>
      </c>
      <c r="D3691">
        <f>'4 Demanda por hora'!E156</f>
        <v/>
      </c>
    </row>
    <row r="3692">
      <c r="A3692">
        <f>'4 Demanda por hora'!$A$156</f>
        <v/>
      </c>
      <c r="B3692">
        <f>'4 Demanda por hora'!$B$156</f>
        <v/>
      </c>
      <c r="C3692" t="n">
        <v>3</v>
      </c>
      <c r="D3692">
        <f>'4 Demanda por hora'!F156</f>
        <v/>
      </c>
    </row>
    <row r="3693">
      <c r="A3693">
        <f>'4 Demanda por hora'!$A$156</f>
        <v/>
      </c>
      <c r="B3693">
        <f>'4 Demanda por hora'!$B$156</f>
        <v/>
      </c>
      <c r="C3693" t="n">
        <v>4</v>
      </c>
      <c r="D3693">
        <f>'4 Demanda por hora'!G156</f>
        <v/>
      </c>
    </row>
    <row r="3694">
      <c r="A3694">
        <f>'4 Demanda por hora'!$A$156</f>
        <v/>
      </c>
      <c r="B3694">
        <f>'4 Demanda por hora'!$B$156</f>
        <v/>
      </c>
      <c r="C3694" t="n">
        <v>5</v>
      </c>
      <c r="D3694">
        <f>'4 Demanda por hora'!H156</f>
        <v/>
      </c>
    </row>
    <row r="3695">
      <c r="A3695">
        <f>'4 Demanda por hora'!$A$156</f>
        <v/>
      </c>
      <c r="B3695">
        <f>'4 Demanda por hora'!$B$156</f>
        <v/>
      </c>
      <c r="C3695" t="n">
        <v>6</v>
      </c>
      <c r="D3695">
        <f>'4 Demanda por hora'!I156</f>
        <v/>
      </c>
    </row>
    <row r="3696">
      <c r="A3696">
        <f>'4 Demanda por hora'!$A$156</f>
        <v/>
      </c>
      <c r="B3696">
        <f>'4 Demanda por hora'!$B$156</f>
        <v/>
      </c>
      <c r="C3696" t="n">
        <v>7</v>
      </c>
      <c r="D3696">
        <f>'4 Demanda por hora'!J156</f>
        <v/>
      </c>
    </row>
    <row r="3697">
      <c r="A3697">
        <f>'4 Demanda por hora'!$A$156</f>
        <v/>
      </c>
      <c r="B3697">
        <f>'4 Demanda por hora'!$B$156</f>
        <v/>
      </c>
      <c r="C3697" t="n">
        <v>8</v>
      </c>
      <c r="D3697">
        <f>'4 Demanda por hora'!K156</f>
        <v/>
      </c>
    </row>
    <row r="3698">
      <c r="A3698">
        <f>'4 Demanda por hora'!$A$156</f>
        <v/>
      </c>
      <c r="B3698">
        <f>'4 Demanda por hora'!$B$156</f>
        <v/>
      </c>
      <c r="C3698" t="n">
        <v>9</v>
      </c>
      <c r="D3698">
        <f>'4 Demanda por hora'!L156</f>
        <v/>
      </c>
    </row>
    <row r="3699">
      <c r="A3699">
        <f>'4 Demanda por hora'!$A$156</f>
        <v/>
      </c>
      <c r="B3699">
        <f>'4 Demanda por hora'!$B$156</f>
        <v/>
      </c>
      <c r="C3699" t="n">
        <v>10</v>
      </c>
      <c r="D3699">
        <f>'4 Demanda por hora'!M156</f>
        <v/>
      </c>
    </row>
    <row r="3700">
      <c r="A3700">
        <f>'4 Demanda por hora'!$A$156</f>
        <v/>
      </c>
      <c r="B3700">
        <f>'4 Demanda por hora'!$B$156</f>
        <v/>
      </c>
      <c r="C3700" t="n">
        <v>11</v>
      </c>
      <c r="D3700">
        <f>'4 Demanda por hora'!N156</f>
        <v/>
      </c>
    </row>
    <row r="3701">
      <c r="A3701">
        <f>'4 Demanda por hora'!$A$156</f>
        <v/>
      </c>
      <c r="B3701">
        <f>'4 Demanda por hora'!$B$156</f>
        <v/>
      </c>
      <c r="C3701" t="n">
        <v>12</v>
      </c>
      <c r="D3701">
        <f>'4 Demanda por hora'!O156</f>
        <v/>
      </c>
    </row>
    <row r="3702">
      <c r="A3702">
        <f>'4 Demanda por hora'!$A$156</f>
        <v/>
      </c>
      <c r="B3702">
        <f>'4 Demanda por hora'!$B$156</f>
        <v/>
      </c>
      <c r="C3702" t="n">
        <v>13</v>
      </c>
      <c r="D3702">
        <f>'4 Demanda por hora'!P156</f>
        <v/>
      </c>
    </row>
    <row r="3703">
      <c r="A3703">
        <f>'4 Demanda por hora'!$A$156</f>
        <v/>
      </c>
      <c r="B3703">
        <f>'4 Demanda por hora'!$B$156</f>
        <v/>
      </c>
      <c r="C3703" t="n">
        <v>14</v>
      </c>
      <c r="D3703">
        <f>'4 Demanda por hora'!Q156</f>
        <v/>
      </c>
    </row>
    <row r="3704">
      <c r="A3704">
        <f>'4 Demanda por hora'!$A$156</f>
        <v/>
      </c>
      <c r="B3704">
        <f>'4 Demanda por hora'!$B$156</f>
        <v/>
      </c>
      <c r="C3704" t="n">
        <v>15</v>
      </c>
      <c r="D3704">
        <f>'4 Demanda por hora'!R156</f>
        <v/>
      </c>
    </row>
    <row r="3705">
      <c r="A3705">
        <f>'4 Demanda por hora'!$A$156</f>
        <v/>
      </c>
      <c r="B3705">
        <f>'4 Demanda por hora'!$B$156</f>
        <v/>
      </c>
      <c r="C3705" t="n">
        <v>16</v>
      </c>
      <c r="D3705">
        <f>'4 Demanda por hora'!S156</f>
        <v/>
      </c>
    </row>
    <row r="3706">
      <c r="A3706">
        <f>'4 Demanda por hora'!$A$156</f>
        <v/>
      </c>
      <c r="B3706">
        <f>'4 Demanda por hora'!$B$156</f>
        <v/>
      </c>
      <c r="C3706" t="n">
        <v>17</v>
      </c>
      <c r="D3706">
        <f>'4 Demanda por hora'!T156</f>
        <v/>
      </c>
    </row>
    <row r="3707">
      <c r="A3707">
        <f>'4 Demanda por hora'!$A$156</f>
        <v/>
      </c>
      <c r="B3707">
        <f>'4 Demanda por hora'!$B$156</f>
        <v/>
      </c>
      <c r="C3707" t="n">
        <v>18</v>
      </c>
      <c r="D3707">
        <f>'4 Demanda por hora'!U156</f>
        <v/>
      </c>
    </row>
    <row r="3708">
      <c r="A3708">
        <f>'4 Demanda por hora'!$A$156</f>
        <v/>
      </c>
      <c r="B3708">
        <f>'4 Demanda por hora'!$B$156</f>
        <v/>
      </c>
      <c r="C3708" t="n">
        <v>19</v>
      </c>
      <c r="D3708">
        <f>'4 Demanda por hora'!V156</f>
        <v/>
      </c>
    </row>
    <row r="3709">
      <c r="A3709">
        <f>'4 Demanda por hora'!$A$156</f>
        <v/>
      </c>
      <c r="B3709">
        <f>'4 Demanda por hora'!$B$156</f>
        <v/>
      </c>
      <c r="C3709" t="n">
        <v>20</v>
      </c>
      <c r="D3709">
        <f>'4 Demanda por hora'!W156</f>
        <v/>
      </c>
    </row>
    <row r="3710">
      <c r="A3710">
        <f>'4 Demanda por hora'!$A$156</f>
        <v/>
      </c>
      <c r="B3710">
        <f>'4 Demanda por hora'!$B$156</f>
        <v/>
      </c>
      <c r="C3710" t="n">
        <v>21</v>
      </c>
      <c r="D3710">
        <f>'4 Demanda por hora'!X156</f>
        <v/>
      </c>
    </row>
    <row r="3711">
      <c r="A3711">
        <f>'4 Demanda por hora'!$A$156</f>
        <v/>
      </c>
      <c r="B3711">
        <f>'4 Demanda por hora'!$B$156</f>
        <v/>
      </c>
      <c r="C3711" t="n">
        <v>22</v>
      </c>
      <c r="D3711">
        <f>'4 Demanda por hora'!Y156</f>
        <v/>
      </c>
    </row>
    <row r="3712">
      <c r="A3712">
        <f>'4 Demanda por hora'!$A$156</f>
        <v/>
      </c>
      <c r="B3712">
        <f>'4 Demanda por hora'!$B$156</f>
        <v/>
      </c>
      <c r="C3712" t="n">
        <v>23</v>
      </c>
      <c r="D3712">
        <f>'4 Demanda por hora'!Z156</f>
        <v/>
      </c>
    </row>
    <row r="3713">
      <c r="A3713">
        <f>'4 Demanda por hora'!$A$157</f>
        <v/>
      </c>
      <c r="B3713">
        <f>'4 Demanda por hora'!$B$157</f>
        <v/>
      </c>
      <c r="C3713" t="n">
        <v>0</v>
      </c>
      <c r="D3713">
        <f>'4 Demanda por hora'!C157</f>
        <v/>
      </c>
    </row>
    <row r="3714">
      <c r="A3714">
        <f>'4 Demanda por hora'!$A$157</f>
        <v/>
      </c>
      <c r="B3714">
        <f>'4 Demanda por hora'!$B$157</f>
        <v/>
      </c>
      <c r="C3714" t="n">
        <v>1</v>
      </c>
      <c r="D3714">
        <f>'4 Demanda por hora'!D157</f>
        <v/>
      </c>
    </row>
    <row r="3715">
      <c r="A3715">
        <f>'4 Demanda por hora'!$A$157</f>
        <v/>
      </c>
      <c r="B3715">
        <f>'4 Demanda por hora'!$B$157</f>
        <v/>
      </c>
      <c r="C3715" t="n">
        <v>2</v>
      </c>
      <c r="D3715">
        <f>'4 Demanda por hora'!E157</f>
        <v/>
      </c>
    </row>
    <row r="3716">
      <c r="A3716">
        <f>'4 Demanda por hora'!$A$157</f>
        <v/>
      </c>
      <c r="B3716">
        <f>'4 Demanda por hora'!$B$157</f>
        <v/>
      </c>
      <c r="C3716" t="n">
        <v>3</v>
      </c>
      <c r="D3716">
        <f>'4 Demanda por hora'!F157</f>
        <v/>
      </c>
    </row>
    <row r="3717">
      <c r="A3717">
        <f>'4 Demanda por hora'!$A$157</f>
        <v/>
      </c>
      <c r="B3717">
        <f>'4 Demanda por hora'!$B$157</f>
        <v/>
      </c>
      <c r="C3717" t="n">
        <v>4</v>
      </c>
      <c r="D3717">
        <f>'4 Demanda por hora'!G157</f>
        <v/>
      </c>
    </row>
    <row r="3718">
      <c r="A3718">
        <f>'4 Demanda por hora'!$A$157</f>
        <v/>
      </c>
      <c r="B3718">
        <f>'4 Demanda por hora'!$B$157</f>
        <v/>
      </c>
      <c r="C3718" t="n">
        <v>5</v>
      </c>
      <c r="D3718">
        <f>'4 Demanda por hora'!H157</f>
        <v/>
      </c>
    </row>
    <row r="3719">
      <c r="A3719">
        <f>'4 Demanda por hora'!$A$157</f>
        <v/>
      </c>
      <c r="B3719">
        <f>'4 Demanda por hora'!$B$157</f>
        <v/>
      </c>
      <c r="C3719" t="n">
        <v>6</v>
      </c>
      <c r="D3719">
        <f>'4 Demanda por hora'!I157</f>
        <v/>
      </c>
    </row>
    <row r="3720">
      <c r="A3720">
        <f>'4 Demanda por hora'!$A$157</f>
        <v/>
      </c>
      <c r="B3720">
        <f>'4 Demanda por hora'!$B$157</f>
        <v/>
      </c>
      <c r="C3720" t="n">
        <v>7</v>
      </c>
      <c r="D3720">
        <f>'4 Demanda por hora'!J157</f>
        <v/>
      </c>
    </row>
    <row r="3721">
      <c r="A3721">
        <f>'4 Demanda por hora'!$A$157</f>
        <v/>
      </c>
      <c r="B3721">
        <f>'4 Demanda por hora'!$B$157</f>
        <v/>
      </c>
      <c r="C3721" t="n">
        <v>8</v>
      </c>
      <c r="D3721">
        <f>'4 Demanda por hora'!K157</f>
        <v/>
      </c>
    </row>
    <row r="3722">
      <c r="A3722">
        <f>'4 Demanda por hora'!$A$157</f>
        <v/>
      </c>
      <c r="B3722">
        <f>'4 Demanda por hora'!$B$157</f>
        <v/>
      </c>
      <c r="C3722" t="n">
        <v>9</v>
      </c>
      <c r="D3722">
        <f>'4 Demanda por hora'!L157</f>
        <v/>
      </c>
    </row>
    <row r="3723">
      <c r="A3723">
        <f>'4 Demanda por hora'!$A$157</f>
        <v/>
      </c>
      <c r="B3723">
        <f>'4 Demanda por hora'!$B$157</f>
        <v/>
      </c>
      <c r="C3723" t="n">
        <v>10</v>
      </c>
      <c r="D3723">
        <f>'4 Demanda por hora'!M157</f>
        <v/>
      </c>
    </row>
    <row r="3724">
      <c r="A3724">
        <f>'4 Demanda por hora'!$A$157</f>
        <v/>
      </c>
      <c r="B3724">
        <f>'4 Demanda por hora'!$B$157</f>
        <v/>
      </c>
      <c r="C3724" t="n">
        <v>11</v>
      </c>
      <c r="D3724">
        <f>'4 Demanda por hora'!N157</f>
        <v/>
      </c>
    </row>
    <row r="3725">
      <c r="A3725">
        <f>'4 Demanda por hora'!$A$157</f>
        <v/>
      </c>
      <c r="B3725">
        <f>'4 Demanda por hora'!$B$157</f>
        <v/>
      </c>
      <c r="C3725" t="n">
        <v>12</v>
      </c>
      <c r="D3725">
        <f>'4 Demanda por hora'!O157</f>
        <v/>
      </c>
    </row>
    <row r="3726">
      <c r="A3726">
        <f>'4 Demanda por hora'!$A$157</f>
        <v/>
      </c>
      <c r="B3726">
        <f>'4 Demanda por hora'!$B$157</f>
        <v/>
      </c>
      <c r="C3726" t="n">
        <v>13</v>
      </c>
      <c r="D3726">
        <f>'4 Demanda por hora'!P157</f>
        <v/>
      </c>
    </row>
    <row r="3727">
      <c r="A3727">
        <f>'4 Demanda por hora'!$A$157</f>
        <v/>
      </c>
      <c r="B3727">
        <f>'4 Demanda por hora'!$B$157</f>
        <v/>
      </c>
      <c r="C3727" t="n">
        <v>14</v>
      </c>
      <c r="D3727">
        <f>'4 Demanda por hora'!Q157</f>
        <v/>
      </c>
    </row>
    <row r="3728">
      <c r="A3728">
        <f>'4 Demanda por hora'!$A$157</f>
        <v/>
      </c>
      <c r="B3728">
        <f>'4 Demanda por hora'!$B$157</f>
        <v/>
      </c>
      <c r="C3728" t="n">
        <v>15</v>
      </c>
      <c r="D3728">
        <f>'4 Demanda por hora'!R157</f>
        <v/>
      </c>
    </row>
    <row r="3729">
      <c r="A3729">
        <f>'4 Demanda por hora'!$A$157</f>
        <v/>
      </c>
      <c r="B3729">
        <f>'4 Demanda por hora'!$B$157</f>
        <v/>
      </c>
      <c r="C3729" t="n">
        <v>16</v>
      </c>
      <c r="D3729">
        <f>'4 Demanda por hora'!S157</f>
        <v/>
      </c>
    </row>
    <row r="3730">
      <c r="A3730">
        <f>'4 Demanda por hora'!$A$157</f>
        <v/>
      </c>
      <c r="B3730">
        <f>'4 Demanda por hora'!$B$157</f>
        <v/>
      </c>
      <c r="C3730" t="n">
        <v>17</v>
      </c>
      <c r="D3730">
        <f>'4 Demanda por hora'!T157</f>
        <v/>
      </c>
    </row>
    <row r="3731">
      <c r="A3731">
        <f>'4 Demanda por hora'!$A$157</f>
        <v/>
      </c>
      <c r="B3731">
        <f>'4 Demanda por hora'!$B$157</f>
        <v/>
      </c>
      <c r="C3731" t="n">
        <v>18</v>
      </c>
      <c r="D3731">
        <f>'4 Demanda por hora'!U157</f>
        <v/>
      </c>
    </row>
    <row r="3732">
      <c r="A3732">
        <f>'4 Demanda por hora'!$A$157</f>
        <v/>
      </c>
      <c r="B3732">
        <f>'4 Demanda por hora'!$B$157</f>
        <v/>
      </c>
      <c r="C3732" t="n">
        <v>19</v>
      </c>
      <c r="D3732">
        <f>'4 Demanda por hora'!V157</f>
        <v/>
      </c>
    </row>
    <row r="3733">
      <c r="A3733">
        <f>'4 Demanda por hora'!$A$157</f>
        <v/>
      </c>
      <c r="B3733">
        <f>'4 Demanda por hora'!$B$157</f>
        <v/>
      </c>
      <c r="C3733" t="n">
        <v>20</v>
      </c>
      <c r="D3733">
        <f>'4 Demanda por hora'!W157</f>
        <v/>
      </c>
    </row>
    <row r="3734">
      <c r="A3734">
        <f>'4 Demanda por hora'!$A$157</f>
        <v/>
      </c>
      <c r="B3734">
        <f>'4 Demanda por hora'!$B$157</f>
        <v/>
      </c>
      <c r="C3734" t="n">
        <v>21</v>
      </c>
      <c r="D3734">
        <f>'4 Demanda por hora'!X157</f>
        <v/>
      </c>
    </row>
    <row r="3735">
      <c r="A3735">
        <f>'4 Demanda por hora'!$A$157</f>
        <v/>
      </c>
      <c r="B3735">
        <f>'4 Demanda por hora'!$B$157</f>
        <v/>
      </c>
      <c r="C3735" t="n">
        <v>22</v>
      </c>
      <c r="D3735">
        <f>'4 Demanda por hora'!Y157</f>
        <v/>
      </c>
    </row>
    <row r="3736">
      <c r="A3736">
        <f>'4 Demanda por hora'!$A$157</f>
        <v/>
      </c>
      <c r="B3736">
        <f>'4 Demanda por hora'!$B$157</f>
        <v/>
      </c>
      <c r="C3736" t="n">
        <v>23</v>
      </c>
      <c r="D3736">
        <f>'4 Demanda por hora'!Z157</f>
        <v/>
      </c>
    </row>
    <row r="3737">
      <c r="A3737">
        <f>'4 Demanda por hora'!$A$158</f>
        <v/>
      </c>
      <c r="B3737">
        <f>'4 Demanda por hora'!$B$158</f>
        <v/>
      </c>
      <c r="C3737" t="n">
        <v>0</v>
      </c>
      <c r="D3737">
        <f>'4 Demanda por hora'!C158</f>
        <v/>
      </c>
    </row>
    <row r="3738">
      <c r="A3738">
        <f>'4 Demanda por hora'!$A$158</f>
        <v/>
      </c>
      <c r="B3738">
        <f>'4 Demanda por hora'!$B$158</f>
        <v/>
      </c>
      <c r="C3738" t="n">
        <v>1</v>
      </c>
      <c r="D3738">
        <f>'4 Demanda por hora'!D158</f>
        <v/>
      </c>
    </row>
    <row r="3739">
      <c r="A3739">
        <f>'4 Demanda por hora'!$A$158</f>
        <v/>
      </c>
      <c r="B3739">
        <f>'4 Demanda por hora'!$B$158</f>
        <v/>
      </c>
      <c r="C3739" t="n">
        <v>2</v>
      </c>
      <c r="D3739">
        <f>'4 Demanda por hora'!E158</f>
        <v/>
      </c>
    </row>
    <row r="3740">
      <c r="A3740">
        <f>'4 Demanda por hora'!$A$158</f>
        <v/>
      </c>
      <c r="B3740">
        <f>'4 Demanda por hora'!$B$158</f>
        <v/>
      </c>
      <c r="C3740" t="n">
        <v>3</v>
      </c>
      <c r="D3740">
        <f>'4 Demanda por hora'!F158</f>
        <v/>
      </c>
    </row>
    <row r="3741">
      <c r="A3741">
        <f>'4 Demanda por hora'!$A$158</f>
        <v/>
      </c>
      <c r="B3741">
        <f>'4 Demanda por hora'!$B$158</f>
        <v/>
      </c>
      <c r="C3741" t="n">
        <v>4</v>
      </c>
      <c r="D3741">
        <f>'4 Demanda por hora'!G158</f>
        <v/>
      </c>
    </row>
    <row r="3742">
      <c r="A3742">
        <f>'4 Demanda por hora'!$A$158</f>
        <v/>
      </c>
      <c r="B3742">
        <f>'4 Demanda por hora'!$B$158</f>
        <v/>
      </c>
      <c r="C3742" t="n">
        <v>5</v>
      </c>
      <c r="D3742">
        <f>'4 Demanda por hora'!H158</f>
        <v/>
      </c>
    </row>
    <row r="3743">
      <c r="A3743">
        <f>'4 Demanda por hora'!$A$158</f>
        <v/>
      </c>
      <c r="B3743">
        <f>'4 Demanda por hora'!$B$158</f>
        <v/>
      </c>
      <c r="C3743" t="n">
        <v>6</v>
      </c>
      <c r="D3743">
        <f>'4 Demanda por hora'!I158</f>
        <v/>
      </c>
    </row>
    <row r="3744">
      <c r="A3744">
        <f>'4 Demanda por hora'!$A$158</f>
        <v/>
      </c>
      <c r="B3744">
        <f>'4 Demanda por hora'!$B$158</f>
        <v/>
      </c>
      <c r="C3744" t="n">
        <v>7</v>
      </c>
      <c r="D3744">
        <f>'4 Demanda por hora'!J158</f>
        <v/>
      </c>
    </row>
    <row r="3745">
      <c r="A3745">
        <f>'4 Demanda por hora'!$A$158</f>
        <v/>
      </c>
      <c r="B3745">
        <f>'4 Demanda por hora'!$B$158</f>
        <v/>
      </c>
      <c r="C3745" t="n">
        <v>8</v>
      </c>
      <c r="D3745">
        <f>'4 Demanda por hora'!K158</f>
        <v/>
      </c>
    </row>
    <row r="3746">
      <c r="A3746">
        <f>'4 Demanda por hora'!$A$158</f>
        <v/>
      </c>
      <c r="B3746">
        <f>'4 Demanda por hora'!$B$158</f>
        <v/>
      </c>
      <c r="C3746" t="n">
        <v>9</v>
      </c>
      <c r="D3746">
        <f>'4 Demanda por hora'!L158</f>
        <v/>
      </c>
    </row>
    <row r="3747">
      <c r="A3747">
        <f>'4 Demanda por hora'!$A$158</f>
        <v/>
      </c>
      <c r="B3747">
        <f>'4 Demanda por hora'!$B$158</f>
        <v/>
      </c>
      <c r="C3747" t="n">
        <v>10</v>
      </c>
      <c r="D3747">
        <f>'4 Demanda por hora'!M158</f>
        <v/>
      </c>
    </row>
    <row r="3748">
      <c r="A3748">
        <f>'4 Demanda por hora'!$A$158</f>
        <v/>
      </c>
      <c r="B3748">
        <f>'4 Demanda por hora'!$B$158</f>
        <v/>
      </c>
      <c r="C3748" t="n">
        <v>11</v>
      </c>
      <c r="D3748">
        <f>'4 Demanda por hora'!N158</f>
        <v/>
      </c>
    </row>
    <row r="3749">
      <c r="A3749">
        <f>'4 Demanda por hora'!$A$158</f>
        <v/>
      </c>
      <c r="B3749">
        <f>'4 Demanda por hora'!$B$158</f>
        <v/>
      </c>
      <c r="C3749" t="n">
        <v>12</v>
      </c>
      <c r="D3749">
        <f>'4 Demanda por hora'!O158</f>
        <v/>
      </c>
    </row>
    <row r="3750">
      <c r="A3750">
        <f>'4 Demanda por hora'!$A$158</f>
        <v/>
      </c>
      <c r="B3750">
        <f>'4 Demanda por hora'!$B$158</f>
        <v/>
      </c>
      <c r="C3750" t="n">
        <v>13</v>
      </c>
      <c r="D3750">
        <f>'4 Demanda por hora'!P158</f>
        <v/>
      </c>
    </row>
    <row r="3751">
      <c r="A3751">
        <f>'4 Demanda por hora'!$A$158</f>
        <v/>
      </c>
      <c r="B3751">
        <f>'4 Demanda por hora'!$B$158</f>
        <v/>
      </c>
      <c r="C3751" t="n">
        <v>14</v>
      </c>
      <c r="D3751">
        <f>'4 Demanda por hora'!Q158</f>
        <v/>
      </c>
    </row>
    <row r="3752">
      <c r="A3752">
        <f>'4 Demanda por hora'!$A$158</f>
        <v/>
      </c>
      <c r="B3752">
        <f>'4 Demanda por hora'!$B$158</f>
        <v/>
      </c>
      <c r="C3752" t="n">
        <v>15</v>
      </c>
      <c r="D3752">
        <f>'4 Demanda por hora'!R158</f>
        <v/>
      </c>
    </row>
    <row r="3753">
      <c r="A3753">
        <f>'4 Demanda por hora'!$A$158</f>
        <v/>
      </c>
      <c r="B3753">
        <f>'4 Demanda por hora'!$B$158</f>
        <v/>
      </c>
      <c r="C3753" t="n">
        <v>16</v>
      </c>
      <c r="D3753">
        <f>'4 Demanda por hora'!S158</f>
        <v/>
      </c>
    </row>
    <row r="3754">
      <c r="A3754">
        <f>'4 Demanda por hora'!$A$158</f>
        <v/>
      </c>
      <c r="B3754">
        <f>'4 Demanda por hora'!$B$158</f>
        <v/>
      </c>
      <c r="C3754" t="n">
        <v>17</v>
      </c>
      <c r="D3754">
        <f>'4 Demanda por hora'!T158</f>
        <v/>
      </c>
    </row>
    <row r="3755">
      <c r="A3755">
        <f>'4 Demanda por hora'!$A$158</f>
        <v/>
      </c>
      <c r="B3755">
        <f>'4 Demanda por hora'!$B$158</f>
        <v/>
      </c>
      <c r="C3755" t="n">
        <v>18</v>
      </c>
      <c r="D3755">
        <f>'4 Demanda por hora'!U158</f>
        <v/>
      </c>
    </row>
    <row r="3756">
      <c r="A3756">
        <f>'4 Demanda por hora'!$A$158</f>
        <v/>
      </c>
      <c r="B3756">
        <f>'4 Demanda por hora'!$B$158</f>
        <v/>
      </c>
      <c r="C3756" t="n">
        <v>19</v>
      </c>
      <c r="D3756">
        <f>'4 Demanda por hora'!V158</f>
        <v/>
      </c>
    </row>
    <row r="3757">
      <c r="A3757">
        <f>'4 Demanda por hora'!$A$158</f>
        <v/>
      </c>
      <c r="B3757">
        <f>'4 Demanda por hora'!$B$158</f>
        <v/>
      </c>
      <c r="C3757" t="n">
        <v>20</v>
      </c>
      <c r="D3757">
        <f>'4 Demanda por hora'!W158</f>
        <v/>
      </c>
    </row>
    <row r="3758">
      <c r="A3758">
        <f>'4 Demanda por hora'!$A$158</f>
        <v/>
      </c>
      <c r="B3758">
        <f>'4 Demanda por hora'!$B$158</f>
        <v/>
      </c>
      <c r="C3758" t="n">
        <v>21</v>
      </c>
      <c r="D3758">
        <f>'4 Demanda por hora'!X158</f>
        <v/>
      </c>
    </row>
    <row r="3759">
      <c r="A3759">
        <f>'4 Demanda por hora'!$A$158</f>
        <v/>
      </c>
      <c r="B3759">
        <f>'4 Demanda por hora'!$B$158</f>
        <v/>
      </c>
      <c r="C3759" t="n">
        <v>22</v>
      </c>
      <c r="D3759">
        <f>'4 Demanda por hora'!Y158</f>
        <v/>
      </c>
    </row>
    <row r="3760">
      <c r="A3760">
        <f>'4 Demanda por hora'!$A$158</f>
        <v/>
      </c>
      <c r="B3760">
        <f>'4 Demanda por hora'!$B$158</f>
        <v/>
      </c>
      <c r="C3760" t="n">
        <v>23</v>
      </c>
      <c r="D3760">
        <f>'4 Demanda por hora'!Z158</f>
        <v/>
      </c>
    </row>
    <row r="3761">
      <c r="A3761">
        <f>'4 Demanda por hora'!$A$159</f>
        <v/>
      </c>
      <c r="B3761">
        <f>'4 Demanda por hora'!$B$159</f>
        <v/>
      </c>
      <c r="C3761" t="n">
        <v>0</v>
      </c>
      <c r="D3761">
        <f>'4 Demanda por hora'!C159</f>
        <v/>
      </c>
    </row>
    <row r="3762">
      <c r="A3762">
        <f>'4 Demanda por hora'!$A$159</f>
        <v/>
      </c>
      <c r="B3762">
        <f>'4 Demanda por hora'!$B$159</f>
        <v/>
      </c>
      <c r="C3762" t="n">
        <v>1</v>
      </c>
      <c r="D3762">
        <f>'4 Demanda por hora'!D159</f>
        <v/>
      </c>
    </row>
    <row r="3763">
      <c r="A3763">
        <f>'4 Demanda por hora'!$A$159</f>
        <v/>
      </c>
      <c r="B3763">
        <f>'4 Demanda por hora'!$B$159</f>
        <v/>
      </c>
      <c r="C3763" t="n">
        <v>2</v>
      </c>
      <c r="D3763">
        <f>'4 Demanda por hora'!E159</f>
        <v/>
      </c>
    </row>
    <row r="3764">
      <c r="A3764">
        <f>'4 Demanda por hora'!$A$159</f>
        <v/>
      </c>
      <c r="B3764">
        <f>'4 Demanda por hora'!$B$159</f>
        <v/>
      </c>
      <c r="C3764" t="n">
        <v>3</v>
      </c>
      <c r="D3764">
        <f>'4 Demanda por hora'!F159</f>
        <v/>
      </c>
    </row>
    <row r="3765">
      <c r="A3765">
        <f>'4 Demanda por hora'!$A$159</f>
        <v/>
      </c>
      <c r="B3765">
        <f>'4 Demanda por hora'!$B$159</f>
        <v/>
      </c>
      <c r="C3765" t="n">
        <v>4</v>
      </c>
      <c r="D3765">
        <f>'4 Demanda por hora'!G159</f>
        <v/>
      </c>
    </row>
    <row r="3766">
      <c r="A3766">
        <f>'4 Demanda por hora'!$A$159</f>
        <v/>
      </c>
      <c r="B3766">
        <f>'4 Demanda por hora'!$B$159</f>
        <v/>
      </c>
      <c r="C3766" t="n">
        <v>5</v>
      </c>
      <c r="D3766">
        <f>'4 Demanda por hora'!H159</f>
        <v/>
      </c>
    </row>
    <row r="3767">
      <c r="A3767">
        <f>'4 Demanda por hora'!$A$159</f>
        <v/>
      </c>
      <c r="B3767">
        <f>'4 Demanda por hora'!$B$159</f>
        <v/>
      </c>
      <c r="C3767" t="n">
        <v>6</v>
      </c>
      <c r="D3767">
        <f>'4 Demanda por hora'!I159</f>
        <v/>
      </c>
    </row>
    <row r="3768">
      <c r="A3768">
        <f>'4 Demanda por hora'!$A$159</f>
        <v/>
      </c>
      <c r="B3768">
        <f>'4 Demanda por hora'!$B$159</f>
        <v/>
      </c>
      <c r="C3768" t="n">
        <v>7</v>
      </c>
      <c r="D3768">
        <f>'4 Demanda por hora'!J159</f>
        <v/>
      </c>
    </row>
    <row r="3769">
      <c r="A3769">
        <f>'4 Demanda por hora'!$A$159</f>
        <v/>
      </c>
      <c r="B3769">
        <f>'4 Demanda por hora'!$B$159</f>
        <v/>
      </c>
      <c r="C3769" t="n">
        <v>8</v>
      </c>
      <c r="D3769">
        <f>'4 Demanda por hora'!K159</f>
        <v/>
      </c>
    </row>
    <row r="3770">
      <c r="A3770">
        <f>'4 Demanda por hora'!$A$159</f>
        <v/>
      </c>
      <c r="B3770">
        <f>'4 Demanda por hora'!$B$159</f>
        <v/>
      </c>
      <c r="C3770" t="n">
        <v>9</v>
      </c>
      <c r="D3770">
        <f>'4 Demanda por hora'!L159</f>
        <v/>
      </c>
    </row>
    <row r="3771">
      <c r="A3771">
        <f>'4 Demanda por hora'!$A$159</f>
        <v/>
      </c>
      <c r="B3771">
        <f>'4 Demanda por hora'!$B$159</f>
        <v/>
      </c>
      <c r="C3771" t="n">
        <v>10</v>
      </c>
      <c r="D3771">
        <f>'4 Demanda por hora'!M159</f>
        <v/>
      </c>
    </row>
    <row r="3772">
      <c r="A3772">
        <f>'4 Demanda por hora'!$A$159</f>
        <v/>
      </c>
      <c r="B3772">
        <f>'4 Demanda por hora'!$B$159</f>
        <v/>
      </c>
      <c r="C3772" t="n">
        <v>11</v>
      </c>
      <c r="D3772">
        <f>'4 Demanda por hora'!N159</f>
        <v/>
      </c>
    </row>
    <row r="3773">
      <c r="A3773">
        <f>'4 Demanda por hora'!$A$159</f>
        <v/>
      </c>
      <c r="B3773">
        <f>'4 Demanda por hora'!$B$159</f>
        <v/>
      </c>
      <c r="C3773" t="n">
        <v>12</v>
      </c>
      <c r="D3773">
        <f>'4 Demanda por hora'!O159</f>
        <v/>
      </c>
    </row>
    <row r="3774">
      <c r="A3774">
        <f>'4 Demanda por hora'!$A$159</f>
        <v/>
      </c>
      <c r="B3774">
        <f>'4 Demanda por hora'!$B$159</f>
        <v/>
      </c>
      <c r="C3774" t="n">
        <v>13</v>
      </c>
      <c r="D3774">
        <f>'4 Demanda por hora'!P159</f>
        <v/>
      </c>
    </row>
    <row r="3775">
      <c r="A3775">
        <f>'4 Demanda por hora'!$A$159</f>
        <v/>
      </c>
      <c r="B3775">
        <f>'4 Demanda por hora'!$B$159</f>
        <v/>
      </c>
      <c r="C3775" t="n">
        <v>14</v>
      </c>
      <c r="D3775">
        <f>'4 Demanda por hora'!Q159</f>
        <v/>
      </c>
    </row>
    <row r="3776">
      <c r="A3776">
        <f>'4 Demanda por hora'!$A$159</f>
        <v/>
      </c>
      <c r="B3776">
        <f>'4 Demanda por hora'!$B$159</f>
        <v/>
      </c>
      <c r="C3776" t="n">
        <v>15</v>
      </c>
      <c r="D3776">
        <f>'4 Demanda por hora'!R159</f>
        <v/>
      </c>
    </row>
    <row r="3777">
      <c r="A3777">
        <f>'4 Demanda por hora'!$A$159</f>
        <v/>
      </c>
      <c r="B3777">
        <f>'4 Demanda por hora'!$B$159</f>
        <v/>
      </c>
      <c r="C3777" t="n">
        <v>16</v>
      </c>
      <c r="D3777">
        <f>'4 Demanda por hora'!S159</f>
        <v/>
      </c>
    </row>
    <row r="3778">
      <c r="A3778">
        <f>'4 Demanda por hora'!$A$159</f>
        <v/>
      </c>
      <c r="B3778">
        <f>'4 Demanda por hora'!$B$159</f>
        <v/>
      </c>
      <c r="C3778" t="n">
        <v>17</v>
      </c>
      <c r="D3778">
        <f>'4 Demanda por hora'!T159</f>
        <v/>
      </c>
    </row>
    <row r="3779">
      <c r="A3779">
        <f>'4 Demanda por hora'!$A$159</f>
        <v/>
      </c>
      <c r="B3779">
        <f>'4 Demanda por hora'!$B$159</f>
        <v/>
      </c>
      <c r="C3779" t="n">
        <v>18</v>
      </c>
      <c r="D3779">
        <f>'4 Demanda por hora'!U159</f>
        <v/>
      </c>
    </row>
    <row r="3780">
      <c r="A3780">
        <f>'4 Demanda por hora'!$A$159</f>
        <v/>
      </c>
      <c r="B3780">
        <f>'4 Demanda por hora'!$B$159</f>
        <v/>
      </c>
      <c r="C3780" t="n">
        <v>19</v>
      </c>
      <c r="D3780">
        <f>'4 Demanda por hora'!V159</f>
        <v/>
      </c>
    </row>
    <row r="3781">
      <c r="A3781">
        <f>'4 Demanda por hora'!$A$159</f>
        <v/>
      </c>
      <c r="B3781">
        <f>'4 Demanda por hora'!$B$159</f>
        <v/>
      </c>
      <c r="C3781" t="n">
        <v>20</v>
      </c>
      <c r="D3781">
        <f>'4 Demanda por hora'!W159</f>
        <v/>
      </c>
    </row>
    <row r="3782">
      <c r="A3782">
        <f>'4 Demanda por hora'!$A$159</f>
        <v/>
      </c>
      <c r="B3782">
        <f>'4 Demanda por hora'!$B$159</f>
        <v/>
      </c>
      <c r="C3782" t="n">
        <v>21</v>
      </c>
      <c r="D3782">
        <f>'4 Demanda por hora'!X159</f>
        <v/>
      </c>
    </row>
    <row r="3783">
      <c r="A3783">
        <f>'4 Demanda por hora'!$A$159</f>
        <v/>
      </c>
      <c r="B3783">
        <f>'4 Demanda por hora'!$B$159</f>
        <v/>
      </c>
      <c r="C3783" t="n">
        <v>22</v>
      </c>
      <c r="D3783">
        <f>'4 Demanda por hora'!Y159</f>
        <v/>
      </c>
    </row>
    <row r="3784">
      <c r="A3784">
        <f>'4 Demanda por hora'!$A$159</f>
        <v/>
      </c>
      <c r="B3784">
        <f>'4 Demanda por hora'!$B$159</f>
        <v/>
      </c>
      <c r="C3784" t="n">
        <v>23</v>
      </c>
      <c r="D3784">
        <f>'4 Demanda por hora'!Z159</f>
        <v/>
      </c>
    </row>
    <row r="3785">
      <c r="A3785">
        <f>'4 Demanda por hora'!$A$160</f>
        <v/>
      </c>
      <c r="B3785">
        <f>'4 Demanda por hora'!$B$160</f>
        <v/>
      </c>
      <c r="C3785" t="n">
        <v>0</v>
      </c>
      <c r="D3785">
        <f>'4 Demanda por hora'!C160</f>
        <v/>
      </c>
    </row>
    <row r="3786">
      <c r="A3786">
        <f>'4 Demanda por hora'!$A$160</f>
        <v/>
      </c>
      <c r="B3786">
        <f>'4 Demanda por hora'!$B$160</f>
        <v/>
      </c>
      <c r="C3786" t="n">
        <v>1</v>
      </c>
      <c r="D3786">
        <f>'4 Demanda por hora'!D160</f>
        <v/>
      </c>
    </row>
    <row r="3787">
      <c r="A3787">
        <f>'4 Demanda por hora'!$A$160</f>
        <v/>
      </c>
      <c r="B3787">
        <f>'4 Demanda por hora'!$B$160</f>
        <v/>
      </c>
      <c r="C3787" t="n">
        <v>2</v>
      </c>
      <c r="D3787">
        <f>'4 Demanda por hora'!E160</f>
        <v/>
      </c>
    </row>
    <row r="3788">
      <c r="A3788">
        <f>'4 Demanda por hora'!$A$160</f>
        <v/>
      </c>
      <c r="B3788">
        <f>'4 Demanda por hora'!$B$160</f>
        <v/>
      </c>
      <c r="C3788" t="n">
        <v>3</v>
      </c>
      <c r="D3788">
        <f>'4 Demanda por hora'!F160</f>
        <v/>
      </c>
    </row>
    <row r="3789">
      <c r="A3789">
        <f>'4 Demanda por hora'!$A$160</f>
        <v/>
      </c>
      <c r="B3789">
        <f>'4 Demanda por hora'!$B$160</f>
        <v/>
      </c>
      <c r="C3789" t="n">
        <v>4</v>
      </c>
      <c r="D3789">
        <f>'4 Demanda por hora'!G160</f>
        <v/>
      </c>
    </row>
    <row r="3790">
      <c r="A3790">
        <f>'4 Demanda por hora'!$A$160</f>
        <v/>
      </c>
      <c r="B3790">
        <f>'4 Demanda por hora'!$B$160</f>
        <v/>
      </c>
      <c r="C3790" t="n">
        <v>5</v>
      </c>
      <c r="D3790">
        <f>'4 Demanda por hora'!H160</f>
        <v/>
      </c>
    </row>
    <row r="3791">
      <c r="A3791">
        <f>'4 Demanda por hora'!$A$160</f>
        <v/>
      </c>
      <c r="B3791">
        <f>'4 Demanda por hora'!$B$160</f>
        <v/>
      </c>
      <c r="C3791" t="n">
        <v>6</v>
      </c>
      <c r="D3791">
        <f>'4 Demanda por hora'!I160</f>
        <v/>
      </c>
    </row>
    <row r="3792">
      <c r="A3792">
        <f>'4 Demanda por hora'!$A$160</f>
        <v/>
      </c>
      <c r="B3792">
        <f>'4 Demanda por hora'!$B$160</f>
        <v/>
      </c>
      <c r="C3792" t="n">
        <v>7</v>
      </c>
      <c r="D3792">
        <f>'4 Demanda por hora'!J160</f>
        <v/>
      </c>
    </row>
    <row r="3793">
      <c r="A3793">
        <f>'4 Demanda por hora'!$A$160</f>
        <v/>
      </c>
      <c r="B3793">
        <f>'4 Demanda por hora'!$B$160</f>
        <v/>
      </c>
      <c r="C3793" t="n">
        <v>8</v>
      </c>
      <c r="D3793">
        <f>'4 Demanda por hora'!K160</f>
        <v/>
      </c>
    </row>
    <row r="3794">
      <c r="A3794">
        <f>'4 Demanda por hora'!$A$160</f>
        <v/>
      </c>
      <c r="B3794">
        <f>'4 Demanda por hora'!$B$160</f>
        <v/>
      </c>
      <c r="C3794" t="n">
        <v>9</v>
      </c>
      <c r="D3794">
        <f>'4 Demanda por hora'!L160</f>
        <v/>
      </c>
    </row>
    <row r="3795">
      <c r="A3795">
        <f>'4 Demanda por hora'!$A$160</f>
        <v/>
      </c>
      <c r="B3795">
        <f>'4 Demanda por hora'!$B$160</f>
        <v/>
      </c>
      <c r="C3795" t="n">
        <v>10</v>
      </c>
      <c r="D3795">
        <f>'4 Demanda por hora'!M160</f>
        <v/>
      </c>
    </row>
    <row r="3796">
      <c r="A3796">
        <f>'4 Demanda por hora'!$A$160</f>
        <v/>
      </c>
      <c r="B3796">
        <f>'4 Demanda por hora'!$B$160</f>
        <v/>
      </c>
      <c r="C3796" t="n">
        <v>11</v>
      </c>
      <c r="D3796">
        <f>'4 Demanda por hora'!N160</f>
        <v/>
      </c>
    </row>
    <row r="3797">
      <c r="A3797">
        <f>'4 Demanda por hora'!$A$160</f>
        <v/>
      </c>
      <c r="B3797">
        <f>'4 Demanda por hora'!$B$160</f>
        <v/>
      </c>
      <c r="C3797" t="n">
        <v>12</v>
      </c>
      <c r="D3797">
        <f>'4 Demanda por hora'!O160</f>
        <v/>
      </c>
    </row>
    <row r="3798">
      <c r="A3798">
        <f>'4 Demanda por hora'!$A$160</f>
        <v/>
      </c>
      <c r="B3798">
        <f>'4 Demanda por hora'!$B$160</f>
        <v/>
      </c>
      <c r="C3798" t="n">
        <v>13</v>
      </c>
      <c r="D3798">
        <f>'4 Demanda por hora'!P160</f>
        <v/>
      </c>
    </row>
    <row r="3799">
      <c r="A3799">
        <f>'4 Demanda por hora'!$A$160</f>
        <v/>
      </c>
      <c r="B3799">
        <f>'4 Demanda por hora'!$B$160</f>
        <v/>
      </c>
      <c r="C3799" t="n">
        <v>14</v>
      </c>
      <c r="D3799">
        <f>'4 Demanda por hora'!Q160</f>
        <v/>
      </c>
    </row>
    <row r="3800">
      <c r="A3800">
        <f>'4 Demanda por hora'!$A$160</f>
        <v/>
      </c>
      <c r="B3800">
        <f>'4 Demanda por hora'!$B$160</f>
        <v/>
      </c>
      <c r="C3800" t="n">
        <v>15</v>
      </c>
      <c r="D3800">
        <f>'4 Demanda por hora'!R160</f>
        <v/>
      </c>
    </row>
    <row r="3801">
      <c r="A3801">
        <f>'4 Demanda por hora'!$A$160</f>
        <v/>
      </c>
      <c r="B3801">
        <f>'4 Demanda por hora'!$B$160</f>
        <v/>
      </c>
      <c r="C3801" t="n">
        <v>16</v>
      </c>
      <c r="D3801">
        <f>'4 Demanda por hora'!S160</f>
        <v/>
      </c>
    </row>
    <row r="3802">
      <c r="A3802">
        <f>'4 Demanda por hora'!$A$160</f>
        <v/>
      </c>
      <c r="B3802">
        <f>'4 Demanda por hora'!$B$160</f>
        <v/>
      </c>
      <c r="C3802" t="n">
        <v>17</v>
      </c>
      <c r="D3802">
        <f>'4 Demanda por hora'!T160</f>
        <v/>
      </c>
    </row>
    <row r="3803">
      <c r="A3803">
        <f>'4 Demanda por hora'!$A$160</f>
        <v/>
      </c>
      <c r="B3803">
        <f>'4 Demanda por hora'!$B$160</f>
        <v/>
      </c>
      <c r="C3803" t="n">
        <v>18</v>
      </c>
      <c r="D3803">
        <f>'4 Demanda por hora'!U160</f>
        <v/>
      </c>
    </row>
    <row r="3804">
      <c r="A3804">
        <f>'4 Demanda por hora'!$A$160</f>
        <v/>
      </c>
      <c r="B3804">
        <f>'4 Demanda por hora'!$B$160</f>
        <v/>
      </c>
      <c r="C3804" t="n">
        <v>19</v>
      </c>
      <c r="D3804">
        <f>'4 Demanda por hora'!V160</f>
        <v/>
      </c>
    </row>
    <row r="3805">
      <c r="A3805">
        <f>'4 Demanda por hora'!$A$160</f>
        <v/>
      </c>
      <c r="B3805">
        <f>'4 Demanda por hora'!$B$160</f>
        <v/>
      </c>
      <c r="C3805" t="n">
        <v>20</v>
      </c>
      <c r="D3805">
        <f>'4 Demanda por hora'!W160</f>
        <v/>
      </c>
    </row>
    <row r="3806">
      <c r="A3806">
        <f>'4 Demanda por hora'!$A$160</f>
        <v/>
      </c>
      <c r="B3806">
        <f>'4 Demanda por hora'!$B$160</f>
        <v/>
      </c>
      <c r="C3806" t="n">
        <v>21</v>
      </c>
      <c r="D3806">
        <f>'4 Demanda por hora'!X160</f>
        <v/>
      </c>
    </row>
    <row r="3807">
      <c r="A3807">
        <f>'4 Demanda por hora'!$A$160</f>
        <v/>
      </c>
      <c r="B3807">
        <f>'4 Demanda por hora'!$B$160</f>
        <v/>
      </c>
      <c r="C3807" t="n">
        <v>22</v>
      </c>
      <c r="D3807">
        <f>'4 Demanda por hora'!Y160</f>
        <v/>
      </c>
    </row>
    <row r="3808">
      <c r="A3808">
        <f>'4 Demanda por hora'!$A$160</f>
        <v/>
      </c>
      <c r="B3808">
        <f>'4 Demanda por hora'!$B$160</f>
        <v/>
      </c>
      <c r="C3808" t="n">
        <v>23</v>
      </c>
      <c r="D3808">
        <f>'4 Demanda por hora'!Z160</f>
        <v/>
      </c>
    </row>
    <row r="3809">
      <c r="A3809">
        <f>'4 Demanda por hora'!$A$161</f>
        <v/>
      </c>
      <c r="B3809">
        <f>'4 Demanda por hora'!$B$161</f>
        <v/>
      </c>
      <c r="C3809" t="n">
        <v>0</v>
      </c>
      <c r="D3809">
        <f>'4 Demanda por hora'!C161</f>
        <v/>
      </c>
    </row>
    <row r="3810">
      <c r="A3810">
        <f>'4 Demanda por hora'!$A$161</f>
        <v/>
      </c>
      <c r="B3810">
        <f>'4 Demanda por hora'!$B$161</f>
        <v/>
      </c>
      <c r="C3810" t="n">
        <v>1</v>
      </c>
      <c r="D3810">
        <f>'4 Demanda por hora'!D161</f>
        <v/>
      </c>
    </row>
    <row r="3811">
      <c r="A3811">
        <f>'4 Demanda por hora'!$A$161</f>
        <v/>
      </c>
      <c r="B3811">
        <f>'4 Demanda por hora'!$B$161</f>
        <v/>
      </c>
      <c r="C3811" t="n">
        <v>2</v>
      </c>
      <c r="D3811">
        <f>'4 Demanda por hora'!E161</f>
        <v/>
      </c>
    </row>
    <row r="3812">
      <c r="A3812">
        <f>'4 Demanda por hora'!$A$161</f>
        <v/>
      </c>
      <c r="B3812">
        <f>'4 Demanda por hora'!$B$161</f>
        <v/>
      </c>
      <c r="C3812" t="n">
        <v>3</v>
      </c>
      <c r="D3812">
        <f>'4 Demanda por hora'!F161</f>
        <v/>
      </c>
    </row>
    <row r="3813">
      <c r="A3813">
        <f>'4 Demanda por hora'!$A$161</f>
        <v/>
      </c>
      <c r="B3813">
        <f>'4 Demanda por hora'!$B$161</f>
        <v/>
      </c>
      <c r="C3813" t="n">
        <v>4</v>
      </c>
      <c r="D3813">
        <f>'4 Demanda por hora'!G161</f>
        <v/>
      </c>
    </row>
    <row r="3814">
      <c r="A3814">
        <f>'4 Demanda por hora'!$A$161</f>
        <v/>
      </c>
      <c r="B3814">
        <f>'4 Demanda por hora'!$B$161</f>
        <v/>
      </c>
      <c r="C3814" t="n">
        <v>5</v>
      </c>
      <c r="D3814">
        <f>'4 Demanda por hora'!H161</f>
        <v/>
      </c>
    </row>
    <row r="3815">
      <c r="A3815">
        <f>'4 Demanda por hora'!$A$161</f>
        <v/>
      </c>
      <c r="B3815">
        <f>'4 Demanda por hora'!$B$161</f>
        <v/>
      </c>
      <c r="C3815" t="n">
        <v>6</v>
      </c>
      <c r="D3815">
        <f>'4 Demanda por hora'!I161</f>
        <v/>
      </c>
    </row>
    <row r="3816">
      <c r="A3816">
        <f>'4 Demanda por hora'!$A$161</f>
        <v/>
      </c>
      <c r="B3816">
        <f>'4 Demanda por hora'!$B$161</f>
        <v/>
      </c>
      <c r="C3816" t="n">
        <v>7</v>
      </c>
      <c r="D3816">
        <f>'4 Demanda por hora'!J161</f>
        <v/>
      </c>
    </row>
    <row r="3817">
      <c r="A3817">
        <f>'4 Demanda por hora'!$A$161</f>
        <v/>
      </c>
      <c r="B3817">
        <f>'4 Demanda por hora'!$B$161</f>
        <v/>
      </c>
      <c r="C3817" t="n">
        <v>8</v>
      </c>
      <c r="D3817">
        <f>'4 Demanda por hora'!K161</f>
        <v/>
      </c>
    </row>
    <row r="3818">
      <c r="A3818">
        <f>'4 Demanda por hora'!$A$161</f>
        <v/>
      </c>
      <c r="B3818">
        <f>'4 Demanda por hora'!$B$161</f>
        <v/>
      </c>
      <c r="C3818" t="n">
        <v>9</v>
      </c>
      <c r="D3818">
        <f>'4 Demanda por hora'!L161</f>
        <v/>
      </c>
    </row>
    <row r="3819">
      <c r="A3819">
        <f>'4 Demanda por hora'!$A$161</f>
        <v/>
      </c>
      <c r="B3819">
        <f>'4 Demanda por hora'!$B$161</f>
        <v/>
      </c>
      <c r="C3819" t="n">
        <v>10</v>
      </c>
      <c r="D3819">
        <f>'4 Demanda por hora'!M161</f>
        <v/>
      </c>
    </row>
    <row r="3820">
      <c r="A3820">
        <f>'4 Demanda por hora'!$A$161</f>
        <v/>
      </c>
      <c r="B3820">
        <f>'4 Demanda por hora'!$B$161</f>
        <v/>
      </c>
      <c r="C3820" t="n">
        <v>11</v>
      </c>
      <c r="D3820">
        <f>'4 Demanda por hora'!N161</f>
        <v/>
      </c>
    </row>
    <row r="3821">
      <c r="A3821">
        <f>'4 Demanda por hora'!$A$161</f>
        <v/>
      </c>
      <c r="B3821">
        <f>'4 Demanda por hora'!$B$161</f>
        <v/>
      </c>
      <c r="C3821" t="n">
        <v>12</v>
      </c>
      <c r="D3821">
        <f>'4 Demanda por hora'!O161</f>
        <v/>
      </c>
    </row>
    <row r="3822">
      <c r="A3822">
        <f>'4 Demanda por hora'!$A$161</f>
        <v/>
      </c>
      <c r="B3822">
        <f>'4 Demanda por hora'!$B$161</f>
        <v/>
      </c>
      <c r="C3822" t="n">
        <v>13</v>
      </c>
      <c r="D3822">
        <f>'4 Demanda por hora'!P161</f>
        <v/>
      </c>
    </row>
    <row r="3823">
      <c r="A3823">
        <f>'4 Demanda por hora'!$A$161</f>
        <v/>
      </c>
      <c r="B3823">
        <f>'4 Demanda por hora'!$B$161</f>
        <v/>
      </c>
      <c r="C3823" t="n">
        <v>14</v>
      </c>
      <c r="D3823">
        <f>'4 Demanda por hora'!Q161</f>
        <v/>
      </c>
    </row>
    <row r="3824">
      <c r="A3824">
        <f>'4 Demanda por hora'!$A$161</f>
        <v/>
      </c>
      <c r="B3824">
        <f>'4 Demanda por hora'!$B$161</f>
        <v/>
      </c>
      <c r="C3824" t="n">
        <v>15</v>
      </c>
      <c r="D3824">
        <f>'4 Demanda por hora'!R161</f>
        <v/>
      </c>
    </row>
    <row r="3825">
      <c r="A3825">
        <f>'4 Demanda por hora'!$A$161</f>
        <v/>
      </c>
      <c r="B3825">
        <f>'4 Demanda por hora'!$B$161</f>
        <v/>
      </c>
      <c r="C3825" t="n">
        <v>16</v>
      </c>
      <c r="D3825">
        <f>'4 Demanda por hora'!S161</f>
        <v/>
      </c>
    </row>
    <row r="3826">
      <c r="A3826">
        <f>'4 Demanda por hora'!$A$161</f>
        <v/>
      </c>
      <c r="B3826">
        <f>'4 Demanda por hora'!$B$161</f>
        <v/>
      </c>
      <c r="C3826" t="n">
        <v>17</v>
      </c>
      <c r="D3826">
        <f>'4 Demanda por hora'!T161</f>
        <v/>
      </c>
    </row>
    <row r="3827">
      <c r="A3827">
        <f>'4 Demanda por hora'!$A$161</f>
        <v/>
      </c>
      <c r="B3827">
        <f>'4 Demanda por hora'!$B$161</f>
        <v/>
      </c>
      <c r="C3827" t="n">
        <v>18</v>
      </c>
      <c r="D3827">
        <f>'4 Demanda por hora'!U161</f>
        <v/>
      </c>
    </row>
    <row r="3828">
      <c r="A3828">
        <f>'4 Demanda por hora'!$A$161</f>
        <v/>
      </c>
      <c r="B3828">
        <f>'4 Demanda por hora'!$B$161</f>
        <v/>
      </c>
      <c r="C3828" t="n">
        <v>19</v>
      </c>
      <c r="D3828">
        <f>'4 Demanda por hora'!V161</f>
        <v/>
      </c>
    </row>
    <row r="3829">
      <c r="A3829">
        <f>'4 Demanda por hora'!$A$161</f>
        <v/>
      </c>
      <c r="B3829">
        <f>'4 Demanda por hora'!$B$161</f>
        <v/>
      </c>
      <c r="C3829" t="n">
        <v>20</v>
      </c>
      <c r="D3829">
        <f>'4 Demanda por hora'!W161</f>
        <v/>
      </c>
    </row>
    <row r="3830">
      <c r="A3830">
        <f>'4 Demanda por hora'!$A$161</f>
        <v/>
      </c>
      <c r="B3830">
        <f>'4 Demanda por hora'!$B$161</f>
        <v/>
      </c>
      <c r="C3830" t="n">
        <v>21</v>
      </c>
      <c r="D3830">
        <f>'4 Demanda por hora'!X161</f>
        <v/>
      </c>
    </row>
    <row r="3831">
      <c r="A3831">
        <f>'4 Demanda por hora'!$A$161</f>
        <v/>
      </c>
      <c r="B3831">
        <f>'4 Demanda por hora'!$B$161</f>
        <v/>
      </c>
      <c r="C3831" t="n">
        <v>22</v>
      </c>
      <c r="D3831">
        <f>'4 Demanda por hora'!Y161</f>
        <v/>
      </c>
    </row>
    <row r="3832">
      <c r="A3832">
        <f>'4 Demanda por hora'!$A$161</f>
        <v/>
      </c>
      <c r="B3832">
        <f>'4 Demanda por hora'!$B$161</f>
        <v/>
      </c>
      <c r="C3832" t="n">
        <v>23</v>
      </c>
      <c r="D3832">
        <f>'4 Demanda por hora'!Z161</f>
        <v/>
      </c>
    </row>
    <row r="3833">
      <c r="A3833">
        <f>'4 Demanda por hora'!$A$162</f>
        <v/>
      </c>
      <c r="B3833">
        <f>'4 Demanda por hora'!$B$162</f>
        <v/>
      </c>
      <c r="C3833" t="n">
        <v>0</v>
      </c>
      <c r="D3833">
        <f>'4 Demanda por hora'!C162</f>
        <v/>
      </c>
    </row>
    <row r="3834">
      <c r="A3834">
        <f>'4 Demanda por hora'!$A$162</f>
        <v/>
      </c>
      <c r="B3834">
        <f>'4 Demanda por hora'!$B$162</f>
        <v/>
      </c>
      <c r="C3834" t="n">
        <v>1</v>
      </c>
      <c r="D3834">
        <f>'4 Demanda por hora'!D162</f>
        <v/>
      </c>
    </row>
    <row r="3835">
      <c r="A3835">
        <f>'4 Demanda por hora'!$A$162</f>
        <v/>
      </c>
      <c r="B3835">
        <f>'4 Demanda por hora'!$B$162</f>
        <v/>
      </c>
      <c r="C3835" t="n">
        <v>2</v>
      </c>
      <c r="D3835">
        <f>'4 Demanda por hora'!E162</f>
        <v/>
      </c>
    </row>
    <row r="3836">
      <c r="A3836">
        <f>'4 Demanda por hora'!$A$162</f>
        <v/>
      </c>
      <c r="B3836">
        <f>'4 Demanda por hora'!$B$162</f>
        <v/>
      </c>
      <c r="C3836" t="n">
        <v>3</v>
      </c>
      <c r="D3836">
        <f>'4 Demanda por hora'!F162</f>
        <v/>
      </c>
    </row>
    <row r="3837">
      <c r="A3837">
        <f>'4 Demanda por hora'!$A$162</f>
        <v/>
      </c>
      <c r="B3837">
        <f>'4 Demanda por hora'!$B$162</f>
        <v/>
      </c>
      <c r="C3837" t="n">
        <v>4</v>
      </c>
      <c r="D3837">
        <f>'4 Demanda por hora'!G162</f>
        <v/>
      </c>
    </row>
    <row r="3838">
      <c r="A3838">
        <f>'4 Demanda por hora'!$A$162</f>
        <v/>
      </c>
      <c r="B3838">
        <f>'4 Demanda por hora'!$B$162</f>
        <v/>
      </c>
      <c r="C3838" t="n">
        <v>5</v>
      </c>
      <c r="D3838">
        <f>'4 Demanda por hora'!H162</f>
        <v/>
      </c>
    </row>
    <row r="3839">
      <c r="A3839">
        <f>'4 Demanda por hora'!$A$162</f>
        <v/>
      </c>
      <c r="B3839">
        <f>'4 Demanda por hora'!$B$162</f>
        <v/>
      </c>
      <c r="C3839" t="n">
        <v>6</v>
      </c>
      <c r="D3839">
        <f>'4 Demanda por hora'!I162</f>
        <v/>
      </c>
    </row>
    <row r="3840">
      <c r="A3840">
        <f>'4 Demanda por hora'!$A$162</f>
        <v/>
      </c>
      <c r="B3840">
        <f>'4 Demanda por hora'!$B$162</f>
        <v/>
      </c>
      <c r="C3840" t="n">
        <v>7</v>
      </c>
      <c r="D3840">
        <f>'4 Demanda por hora'!J162</f>
        <v/>
      </c>
    </row>
    <row r="3841">
      <c r="A3841">
        <f>'4 Demanda por hora'!$A$162</f>
        <v/>
      </c>
      <c r="B3841">
        <f>'4 Demanda por hora'!$B$162</f>
        <v/>
      </c>
      <c r="C3841" t="n">
        <v>8</v>
      </c>
      <c r="D3841">
        <f>'4 Demanda por hora'!K162</f>
        <v/>
      </c>
    </row>
    <row r="3842">
      <c r="A3842">
        <f>'4 Demanda por hora'!$A$162</f>
        <v/>
      </c>
      <c r="B3842">
        <f>'4 Demanda por hora'!$B$162</f>
        <v/>
      </c>
      <c r="C3842" t="n">
        <v>9</v>
      </c>
      <c r="D3842">
        <f>'4 Demanda por hora'!L162</f>
        <v/>
      </c>
    </row>
    <row r="3843">
      <c r="A3843">
        <f>'4 Demanda por hora'!$A$162</f>
        <v/>
      </c>
      <c r="B3843">
        <f>'4 Demanda por hora'!$B$162</f>
        <v/>
      </c>
      <c r="C3843" t="n">
        <v>10</v>
      </c>
      <c r="D3843">
        <f>'4 Demanda por hora'!M162</f>
        <v/>
      </c>
    </row>
    <row r="3844">
      <c r="A3844">
        <f>'4 Demanda por hora'!$A$162</f>
        <v/>
      </c>
      <c r="B3844">
        <f>'4 Demanda por hora'!$B$162</f>
        <v/>
      </c>
      <c r="C3844" t="n">
        <v>11</v>
      </c>
      <c r="D3844">
        <f>'4 Demanda por hora'!N162</f>
        <v/>
      </c>
    </row>
    <row r="3845">
      <c r="A3845">
        <f>'4 Demanda por hora'!$A$162</f>
        <v/>
      </c>
      <c r="B3845">
        <f>'4 Demanda por hora'!$B$162</f>
        <v/>
      </c>
      <c r="C3845" t="n">
        <v>12</v>
      </c>
      <c r="D3845">
        <f>'4 Demanda por hora'!O162</f>
        <v/>
      </c>
    </row>
    <row r="3846">
      <c r="A3846">
        <f>'4 Demanda por hora'!$A$162</f>
        <v/>
      </c>
      <c r="B3846">
        <f>'4 Demanda por hora'!$B$162</f>
        <v/>
      </c>
      <c r="C3846" t="n">
        <v>13</v>
      </c>
      <c r="D3846">
        <f>'4 Demanda por hora'!P162</f>
        <v/>
      </c>
    </row>
    <row r="3847">
      <c r="A3847">
        <f>'4 Demanda por hora'!$A$162</f>
        <v/>
      </c>
      <c r="B3847">
        <f>'4 Demanda por hora'!$B$162</f>
        <v/>
      </c>
      <c r="C3847" t="n">
        <v>14</v>
      </c>
      <c r="D3847">
        <f>'4 Demanda por hora'!Q162</f>
        <v/>
      </c>
    </row>
    <row r="3848">
      <c r="A3848">
        <f>'4 Demanda por hora'!$A$162</f>
        <v/>
      </c>
      <c r="B3848">
        <f>'4 Demanda por hora'!$B$162</f>
        <v/>
      </c>
      <c r="C3848" t="n">
        <v>15</v>
      </c>
      <c r="D3848">
        <f>'4 Demanda por hora'!R162</f>
        <v/>
      </c>
    </row>
    <row r="3849">
      <c r="A3849">
        <f>'4 Demanda por hora'!$A$162</f>
        <v/>
      </c>
      <c r="B3849">
        <f>'4 Demanda por hora'!$B$162</f>
        <v/>
      </c>
      <c r="C3849" t="n">
        <v>16</v>
      </c>
      <c r="D3849">
        <f>'4 Demanda por hora'!S162</f>
        <v/>
      </c>
    </row>
    <row r="3850">
      <c r="A3850">
        <f>'4 Demanda por hora'!$A$162</f>
        <v/>
      </c>
      <c r="B3850">
        <f>'4 Demanda por hora'!$B$162</f>
        <v/>
      </c>
      <c r="C3850" t="n">
        <v>17</v>
      </c>
      <c r="D3850">
        <f>'4 Demanda por hora'!T162</f>
        <v/>
      </c>
    </row>
    <row r="3851">
      <c r="A3851">
        <f>'4 Demanda por hora'!$A$162</f>
        <v/>
      </c>
      <c r="B3851">
        <f>'4 Demanda por hora'!$B$162</f>
        <v/>
      </c>
      <c r="C3851" t="n">
        <v>18</v>
      </c>
      <c r="D3851">
        <f>'4 Demanda por hora'!U162</f>
        <v/>
      </c>
    </row>
    <row r="3852">
      <c r="A3852">
        <f>'4 Demanda por hora'!$A$162</f>
        <v/>
      </c>
      <c r="B3852">
        <f>'4 Demanda por hora'!$B$162</f>
        <v/>
      </c>
      <c r="C3852" t="n">
        <v>19</v>
      </c>
      <c r="D3852">
        <f>'4 Demanda por hora'!V162</f>
        <v/>
      </c>
    </row>
    <row r="3853">
      <c r="A3853">
        <f>'4 Demanda por hora'!$A$162</f>
        <v/>
      </c>
      <c r="B3853">
        <f>'4 Demanda por hora'!$B$162</f>
        <v/>
      </c>
      <c r="C3853" t="n">
        <v>20</v>
      </c>
      <c r="D3853">
        <f>'4 Demanda por hora'!W162</f>
        <v/>
      </c>
    </row>
    <row r="3854">
      <c r="A3854">
        <f>'4 Demanda por hora'!$A$162</f>
        <v/>
      </c>
      <c r="B3854">
        <f>'4 Demanda por hora'!$B$162</f>
        <v/>
      </c>
      <c r="C3854" t="n">
        <v>21</v>
      </c>
      <c r="D3854">
        <f>'4 Demanda por hora'!X162</f>
        <v/>
      </c>
    </row>
    <row r="3855">
      <c r="A3855">
        <f>'4 Demanda por hora'!$A$162</f>
        <v/>
      </c>
      <c r="B3855">
        <f>'4 Demanda por hora'!$B$162</f>
        <v/>
      </c>
      <c r="C3855" t="n">
        <v>22</v>
      </c>
      <c r="D3855">
        <f>'4 Demanda por hora'!Y162</f>
        <v/>
      </c>
    </row>
    <row r="3856">
      <c r="A3856">
        <f>'4 Demanda por hora'!$A$162</f>
        <v/>
      </c>
      <c r="B3856">
        <f>'4 Demanda por hora'!$B$162</f>
        <v/>
      </c>
      <c r="C3856" t="n">
        <v>23</v>
      </c>
      <c r="D3856">
        <f>'4 Demanda por hora'!Z162</f>
        <v/>
      </c>
    </row>
    <row r="3857">
      <c r="A3857">
        <f>'4 Demanda por hora'!$A$163</f>
        <v/>
      </c>
      <c r="B3857">
        <f>'4 Demanda por hora'!$B$163</f>
        <v/>
      </c>
      <c r="C3857" t="n">
        <v>0</v>
      </c>
      <c r="D3857">
        <f>'4 Demanda por hora'!C163</f>
        <v/>
      </c>
    </row>
    <row r="3858">
      <c r="A3858">
        <f>'4 Demanda por hora'!$A$163</f>
        <v/>
      </c>
      <c r="B3858">
        <f>'4 Demanda por hora'!$B$163</f>
        <v/>
      </c>
      <c r="C3858" t="n">
        <v>1</v>
      </c>
      <c r="D3858">
        <f>'4 Demanda por hora'!D163</f>
        <v/>
      </c>
    </row>
    <row r="3859">
      <c r="A3859">
        <f>'4 Demanda por hora'!$A$163</f>
        <v/>
      </c>
      <c r="B3859">
        <f>'4 Demanda por hora'!$B$163</f>
        <v/>
      </c>
      <c r="C3859" t="n">
        <v>2</v>
      </c>
      <c r="D3859">
        <f>'4 Demanda por hora'!E163</f>
        <v/>
      </c>
    </row>
    <row r="3860">
      <c r="A3860">
        <f>'4 Demanda por hora'!$A$163</f>
        <v/>
      </c>
      <c r="B3860">
        <f>'4 Demanda por hora'!$B$163</f>
        <v/>
      </c>
      <c r="C3860" t="n">
        <v>3</v>
      </c>
      <c r="D3860">
        <f>'4 Demanda por hora'!F163</f>
        <v/>
      </c>
    </row>
    <row r="3861">
      <c r="A3861">
        <f>'4 Demanda por hora'!$A$163</f>
        <v/>
      </c>
      <c r="B3861">
        <f>'4 Demanda por hora'!$B$163</f>
        <v/>
      </c>
      <c r="C3861" t="n">
        <v>4</v>
      </c>
      <c r="D3861">
        <f>'4 Demanda por hora'!G163</f>
        <v/>
      </c>
    </row>
    <row r="3862">
      <c r="A3862">
        <f>'4 Demanda por hora'!$A$163</f>
        <v/>
      </c>
      <c r="B3862">
        <f>'4 Demanda por hora'!$B$163</f>
        <v/>
      </c>
      <c r="C3862" t="n">
        <v>5</v>
      </c>
      <c r="D3862">
        <f>'4 Demanda por hora'!H163</f>
        <v/>
      </c>
    </row>
    <row r="3863">
      <c r="A3863">
        <f>'4 Demanda por hora'!$A$163</f>
        <v/>
      </c>
      <c r="B3863">
        <f>'4 Demanda por hora'!$B$163</f>
        <v/>
      </c>
      <c r="C3863" t="n">
        <v>6</v>
      </c>
      <c r="D3863">
        <f>'4 Demanda por hora'!I163</f>
        <v/>
      </c>
    </row>
    <row r="3864">
      <c r="A3864">
        <f>'4 Demanda por hora'!$A$163</f>
        <v/>
      </c>
      <c r="B3864">
        <f>'4 Demanda por hora'!$B$163</f>
        <v/>
      </c>
      <c r="C3864" t="n">
        <v>7</v>
      </c>
      <c r="D3864">
        <f>'4 Demanda por hora'!J163</f>
        <v/>
      </c>
    </row>
    <row r="3865">
      <c r="A3865">
        <f>'4 Demanda por hora'!$A$163</f>
        <v/>
      </c>
      <c r="B3865">
        <f>'4 Demanda por hora'!$B$163</f>
        <v/>
      </c>
      <c r="C3865" t="n">
        <v>8</v>
      </c>
      <c r="D3865">
        <f>'4 Demanda por hora'!K163</f>
        <v/>
      </c>
    </row>
    <row r="3866">
      <c r="A3866">
        <f>'4 Demanda por hora'!$A$163</f>
        <v/>
      </c>
      <c r="B3866">
        <f>'4 Demanda por hora'!$B$163</f>
        <v/>
      </c>
      <c r="C3866" t="n">
        <v>9</v>
      </c>
      <c r="D3866">
        <f>'4 Demanda por hora'!L163</f>
        <v/>
      </c>
    </row>
    <row r="3867">
      <c r="A3867">
        <f>'4 Demanda por hora'!$A$163</f>
        <v/>
      </c>
      <c r="B3867">
        <f>'4 Demanda por hora'!$B$163</f>
        <v/>
      </c>
      <c r="C3867" t="n">
        <v>10</v>
      </c>
      <c r="D3867">
        <f>'4 Demanda por hora'!M163</f>
        <v/>
      </c>
    </row>
    <row r="3868">
      <c r="A3868">
        <f>'4 Demanda por hora'!$A$163</f>
        <v/>
      </c>
      <c r="B3868">
        <f>'4 Demanda por hora'!$B$163</f>
        <v/>
      </c>
      <c r="C3868" t="n">
        <v>11</v>
      </c>
      <c r="D3868">
        <f>'4 Demanda por hora'!N163</f>
        <v/>
      </c>
    </row>
    <row r="3869">
      <c r="A3869">
        <f>'4 Demanda por hora'!$A$163</f>
        <v/>
      </c>
      <c r="B3869">
        <f>'4 Demanda por hora'!$B$163</f>
        <v/>
      </c>
      <c r="C3869" t="n">
        <v>12</v>
      </c>
      <c r="D3869">
        <f>'4 Demanda por hora'!O163</f>
        <v/>
      </c>
    </row>
    <row r="3870">
      <c r="A3870">
        <f>'4 Demanda por hora'!$A$163</f>
        <v/>
      </c>
      <c r="B3870">
        <f>'4 Demanda por hora'!$B$163</f>
        <v/>
      </c>
      <c r="C3870" t="n">
        <v>13</v>
      </c>
      <c r="D3870">
        <f>'4 Demanda por hora'!P163</f>
        <v/>
      </c>
    </row>
    <row r="3871">
      <c r="A3871">
        <f>'4 Demanda por hora'!$A$163</f>
        <v/>
      </c>
      <c r="B3871">
        <f>'4 Demanda por hora'!$B$163</f>
        <v/>
      </c>
      <c r="C3871" t="n">
        <v>14</v>
      </c>
      <c r="D3871">
        <f>'4 Demanda por hora'!Q163</f>
        <v/>
      </c>
    </row>
    <row r="3872">
      <c r="A3872">
        <f>'4 Demanda por hora'!$A$163</f>
        <v/>
      </c>
      <c r="B3872">
        <f>'4 Demanda por hora'!$B$163</f>
        <v/>
      </c>
      <c r="C3872" t="n">
        <v>15</v>
      </c>
      <c r="D3872">
        <f>'4 Demanda por hora'!R163</f>
        <v/>
      </c>
    </row>
    <row r="3873">
      <c r="A3873">
        <f>'4 Demanda por hora'!$A$163</f>
        <v/>
      </c>
      <c r="B3873">
        <f>'4 Demanda por hora'!$B$163</f>
        <v/>
      </c>
      <c r="C3873" t="n">
        <v>16</v>
      </c>
      <c r="D3873">
        <f>'4 Demanda por hora'!S163</f>
        <v/>
      </c>
    </row>
    <row r="3874">
      <c r="A3874">
        <f>'4 Demanda por hora'!$A$163</f>
        <v/>
      </c>
      <c r="B3874">
        <f>'4 Demanda por hora'!$B$163</f>
        <v/>
      </c>
      <c r="C3874" t="n">
        <v>17</v>
      </c>
      <c r="D3874">
        <f>'4 Demanda por hora'!T163</f>
        <v/>
      </c>
    </row>
    <row r="3875">
      <c r="A3875">
        <f>'4 Demanda por hora'!$A$163</f>
        <v/>
      </c>
      <c r="B3875">
        <f>'4 Demanda por hora'!$B$163</f>
        <v/>
      </c>
      <c r="C3875" t="n">
        <v>18</v>
      </c>
      <c r="D3875">
        <f>'4 Demanda por hora'!U163</f>
        <v/>
      </c>
    </row>
    <row r="3876">
      <c r="A3876">
        <f>'4 Demanda por hora'!$A$163</f>
        <v/>
      </c>
      <c r="B3876">
        <f>'4 Demanda por hora'!$B$163</f>
        <v/>
      </c>
      <c r="C3876" t="n">
        <v>19</v>
      </c>
      <c r="D3876">
        <f>'4 Demanda por hora'!V163</f>
        <v/>
      </c>
    </row>
    <row r="3877">
      <c r="A3877">
        <f>'4 Demanda por hora'!$A$163</f>
        <v/>
      </c>
      <c r="B3877">
        <f>'4 Demanda por hora'!$B$163</f>
        <v/>
      </c>
      <c r="C3877" t="n">
        <v>20</v>
      </c>
      <c r="D3877">
        <f>'4 Demanda por hora'!W163</f>
        <v/>
      </c>
    </row>
    <row r="3878">
      <c r="A3878">
        <f>'4 Demanda por hora'!$A$163</f>
        <v/>
      </c>
      <c r="B3878">
        <f>'4 Demanda por hora'!$B$163</f>
        <v/>
      </c>
      <c r="C3878" t="n">
        <v>21</v>
      </c>
      <c r="D3878">
        <f>'4 Demanda por hora'!X163</f>
        <v/>
      </c>
    </row>
    <row r="3879">
      <c r="A3879">
        <f>'4 Demanda por hora'!$A$163</f>
        <v/>
      </c>
      <c r="B3879">
        <f>'4 Demanda por hora'!$B$163</f>
        <v/>
      </c>
      <c r="C3879" t="n">
        <v>22</v>
      </c>
      <c r="D3879">
        <f>'4 Demanda por hora'!Y163</f>
        <v/>
      </c>
    </row>
    <row r="3880">
      <c r="A3880">
        <f>'4 Demanda por hora'!$A$163</f>
        <v/>
      </c>
      <c r="B3880">
        <f>'4 Demanda por hora'!$B$163</f>
        <v/>
      </c>
      <c r="C3880" t="n">
        <v>23</v>
      </c>
      <c r="D3880">
        <f>'4 Demanda por hora'!Z163</f>
        <v/>
      </c>
    </row>
    <row r="3881">
      <c r="A3881">
        <f>'4 Demanda por hora'!$A$164</f>
        <v/>
      </c>
      <c r="B3881">
        <f>'4 Demanda por hora'!$B$164</f>
        <v/>
      </c>
      <c r="C3881" t="n">
        <v>0</v>
      </c>
      <c r="D3881">
        <f>'4 Demanda por hora'!C164</f>
        <v/>
      </c>
    </row>
    <row r="3882">
      <c r="A3882">
        <f>'4 Demanda por hora'!$A$164</f>
        <v/>
      </c>
      <c r="B3882">
        <f>'4 Demanda por hora'!$B$164</f>
        <v/>
      </c>
      <c r="C3882" t="n">
        <v>1</v>
      </c>
      <c r="D3882">
        <f>'4 Demanda por hora'!D164</f>
        <v/>
      </c>
    </row>
    <row r="3883">
      <c r="A3883">
        <f>'4 Demanda por hora'!$A$164</f>
        <v/>
      </c>
      <c r="B3883">
        <f>'4 Demanda por hora'!$B$164</f>
        <v/>
      </c>
      <c r="C3883" t="n">
        <v>2</v>
      </c>
      <c r="D3883">
        <f>'4 Demanda por hora'!E164</f>
        <v/>
      </c>
    </row>
    <row r="3884">
      <c r="A3884">
        <f>'4 Demanda por hora'!$A$164</f>
        <v/>
      </c>
      <c r="B3884">
        <f>'4 Demanda por hora'!$B$164</f>
        <v/>
      </c>
      <c r="C3884" t="n">
        <v>3</v>
      </c>
      <c r="D3884">
        <f>'4 Demanda por hora'!F164</f>
        <v/>
      </c>
    </row>
    <row r="3885">
      <c r="A3885">
        <f>'4 Demanda por hora'!$A$164</f>
        <v/>
      </c>
      <c r="B3885">
        <f>'4 Demanda por hora'!$B$164</f>
        <v/>
      </c>
      <c r="C3885" t="n">
        <v>4</v>
      </c>
      <c r="D3885">
        <f>'4 Demanda por hora'!G164</f>
        <v/>
      </c>
    </row>
    <row r="3886">
      <c r="A3886">
        <f>'4 Demanda por hora'!$A$164</f>
        <v/>
      </c>
      <c r="B3886">
        <f>'4 Demanda por hora'!$B$164</f>
        <v/>
      </c>
      <c r="C3886" t="n">
        <v>5</v>
      </c>
      <c r="D3886">
        <f>'4 Demanda por hora'!H164</f>
        <v/>
      </c>
    </row>
    <row r="3887">
      <c r="A3887">
        <f>'4 Demanda por hora'!$A$164</f>
        <v/>
      </c>
      <c r="B3887">
        <f>'4 Demanda por hora'!$B$164</f>
        <v/>
      </c>
      <c r="C3887" t="n">
        <v>6</v>
      </c>
      <c r="D3887">
        <f>'4 Demanda por hora'!I164</f>
        <v/>
      </c>
    </row>
    <row r="3888">
      <c r="A3888">
        <f>'4 Demanda por hora'!$A$164</f>
        <v/>
      </c>
      <c r="B3888">
        <f>'4 Demanda por hora'!$B$164</f>
        <v/>
      </c>
      <c r="C3888" t="n">
        <v>7</v>
      </c>
      <c r="D3888">
        <f>'4 Demanda por hora'!J164</f>
        <v/>
      </c>
    </row>
    <row r="3889">
      <c r="A3889">
        <f>'4 Demanda por hora'!$A$164</f>
        <v/>
      </c>
      <c r="B3889">
        <f>'4 Demanda por hora'!$B$164</f>
        <v/>
      </c>
      <c r="C3889" t="n">
        <v>8</v>
      </c>
      <c r="D3889">
        <f>'4 Demanda por hora'!K164</f>
        <v/>
      </c>
    </row>
    <row r="3890">
      <c r="A3890">
        <f>'4 Demanda por hora'!$A$164</f>
        <v/>
      </c>
      <c r="B3890">
        <f>'4 Demanda por hora'!$B$164</f>
        <v/>
      </c>
      <c r="C3890" t="n">
        <v>9</v>
      </c>
      <c r="D3890">
        <f>'4 Demanda por hora'!L164</f>
        <v/>
      </c>
    </row>
    <row r="3891">
      <c r="A3891">
        <f>'4 Demanda por hora'!$A$164</f>
        <v/>
      </c>
      <c r="B3891">
        <f>'4 Demanda por hora'!$B$164</f>
        <v/>
      </c>
      <c r="C3891" t="n">
        <v>10</v>
      </c>
      <c r="D3891">
        <f>'4 Demanda por hora'!M164</f>
        <v/>
      </c>
    </row>
    <row r="3892">
      <c r="A3892">
        <f>'4 Demanda por hora'!$A$164</f>
        <v/>
      </c>
      <c r="B3892">
        <f>'4 Demanda por hora'!$B$164</f>
        <v/>
      </c>
      <c r="C3892" t="n">
        <v>11</v>
      </c>
      <c r="D3892">
        <f>'4 Demanda por hora'!N164</f>
        <v/>
      </c>
    </row>
    <row r="3893">
      <c r="A3893">
        <f>'4 Demanda por hora'!$A$164</f>
        <v/>
      </c>
      <c r="B3893">
        <f>'4 Demanda por hora'!$B$164</f>
        <v/>
      </c>
      <c r="C3893" t="n">
        <v>12</v>
      </c>
      <c r="D3893">
        <f>'4 Demanda por hora'!O164</f>
        <v/>
      </c>
    </row>
    <row r="3894">
      <c r="A3894">
        <f>'4 Demanda por hora'!$A$164</f>
        <v/>
      </c>
      <c r="B3894">
        <f>'4 Demanda por hora'!$B$164</f>
        <v/>
      </c>
      <c r="C3894" t="n">
        <v>13</v>
      </c>
      <c r="D3894">
        <f>'4 Demanda por hora'!P164</f>
        <v/>
      </c>
    </row>
    <row r="3895">
      <c r="A3895">
        <f>'4 Demanda por hora'!$A$164</f>
        <v/>
      </c>
      <c r="B3895">
        <f>'4 Demanda por hora'!$B$164</f>
        <v/>
      </c>
      <c r="C3895" t="n">
        <v>14</v>
      </c>
      <c r="D3895">
        <f>'4 Demanda por hora'!Q164</f>
        <v/>
      </c>
    </row>
    <row r="3896">
      <c r="A3896">
        <f>'4 Demanda por hora'!$A$164</f>
        <v/>
      </c>
      <c r="B3896">
        <f>'4 Demanda por hora'!$B$164</f>
        <v/>
      </c>
      <c r="C3896" t="n">
        <v>15</v>
      </c>
      <c r="D3896">
        <f>'4 Demanda por hora'!R164</f>
        <v/>
      </c>
    </row>
    <row r="3897">
      <c r="A3897">
        <f>'4 Demanda por hora'!$A$164</f>
        <v/>
      </c>
      <c r="B3897">
        <f>'4 Demanda por hora'!$B$164</f>
        <v/>
      </c>
      <c r="C3897" t="n">
        <v>16</v>
      </c>
      <c r="D3897">
        <f>'4 Demanda por hora'!S164</f>
        <v/>
      </c>
    </row>
    <row r="3898">
      <c r="A3898">
        <f>'4 Demanda por hora'!$A$164</f>
        <v/>
      </c>
      <c r="B3898">
        <f>'4 Demanda por hora'!$B$164</f>
        <v/>
      </c>
      <c r="C3898" t="n">
        <v>17</v>
      </c>
      <c r="D3898">
        <f>'4 Demanda por hora'!T164</f>
        <v/>
      </c>
    </row>
    <row r="3899">
      <c r="A3899">
        <f>'4 Demanda por hora'!$A$164</f>
        <v/>
      </c>
      <c r="B3899">
        <f>'4 Demanda por hora'!$B$164</f>
        <v/>
      </c>
      <c r="C3899" t="n">
        <v>18</v>
      </c>
      <c r="D3899">
        <f>'4 Demanda por hora'!U164</f>
        <v/>
      </c>
    </row>
    <row r="3900">
      <c r="A3900">
        <f>'4 Demanda por hora'!$A$164</f>
        <v/>
      </c>
      <c r="B3900">
        <f>'4 Demanda por hora'!$B$164</f>
        <v/>
      </c>
      <c r="C3900" t="n">
        <v>19</v>
      </c>
      <c r="D3900">
        <f>'4 Demanda por hora'!V164</f>
        <v/>
      </c>
    </row>
    <row r="3901">
      <c r="A3901">
        <f>'4 Demanda por hora'!$A$164</f>
        <v/>
      </c>
      <c r="B3901">
        <f>'4 Demanda por hora'!$B$164</f>
        <v/>
      </c>
      <c r="C3901" t="n">
        <v>20</v>
      </c>
      <c r="D3901">
        <f>'4 Demanda por hora'!W164</f>
        <v/>
      </c>
    </row>
    <row r="3902">
      <c r="A3902">
        <f>'4 Demanda por hora'!$A$164</f>
        <v/>
      </c>
      <c r="B3902">
        <f>'4 Demanda por hora'!$B$164</f>
        <v/>
      </c>
      <c r="C3902" t="n">
        <v>21</v>
      </c>
      <c r="D3902">
        <f>'4 Demanda por hora'!X164</f>
        <v/>
      </c>
    </row>
    <row r="3903">
      <c r="A3903">
        <f>'4 Demanda por hora'!$A$164</f>
        <v/>
      </c>
      <c r="B3903">
        <f>'4 Demanda por hora'!$B$164</f>
        <v/>
      </c>
      <c r="C3903" t="n">
        <v>22</v>
      </c>
      <c r="D3903">
        <f>'4 Demanda por hora'!Y164</f>
        <v/>
      </c>
    </row>
    <row r="3904">
      <c r="A3904">
        <f>'4 Demanda por hora'!$A$164</f>
        <v/>
      </c>
      <c r="B3904">
        <f>'4 Demanda por hora'!$B$164</f>
        <v/>
      </c>
      <c r="C3904" t="n">
        <v>23</v>
      </c>
      <c r="D3904">
        <f>'4 Demanda por hora'!Z164</f>
        <v/>
      </c>
    </row>
    <row r="3905">
      <c r="A3905">
        <f>'4 Demanda por hora'!$A$165</f>
        <v/>
      </c>
      <c r="B3905">
        <f>'4 Demanda por hora'!$B$165</f>
        <v/>
      </c>
      <c r="C3905" t="n">
        <v>0</v>
      </c>
      <c r="D3905">
        <f>'4 Demanda por hora'!C165</f>
        <v/>
      </c>
    </row>
    <row r="3906">
      <c r="A3906">
        <f>'4 Demanda por hora'!$A$165</f>
        <v/>
      </c>
      <c r="B3906">
        <f>'4 Demanda por hora'!$B$165</f>
        <v/>
      </c>
      <c r="C3906" t="n">
        <v>1</v>
      </c>
      <c r="D3906">
        <f>'4 Demanda por hora'!D165</f>
        <v/>
      </c>
    </row>
    <row r="3907">
      <c r="A3907">
        <f>'4 Demanda por hora'!$A$165</f>
        <v/>
      </c>
      <c r="B3907">
        <f>'4 Demanda por hora'!$B$165</f>
        <v/>
      </c>
      <c r="C3907" t="n">
        <v>2</v>
      </c>
      <c r="D3907">
        <f>'4 Demanda por hora'!E165</f>
        <v/>
      </c>
    </row>
    <row r="3908">
      <c r="A3908">
        <f>'4 Demanda por hora'!$A$165</f>
        <v/>
      </c>
      <c r="B3908">
        <f>'4 Demanda por hora'!$B$165</f>
        <v/>
      </c>
      <c r="C3908" t="n">
        <v>3</v>
      </c>
      <c r="D3908">
        <f>'4 Demanda por hora'!F165</f>
        <v/>
      </c>
    </row>
    <row r="3909">
      <c r="A3909">
        <f>'4 Demanda por hora'!$A$165</f>
        <v/>
      </c>
      <c r="B3909">
        <f>'4 Demanda por hora'!$B$165</f>
        <v/>
      </c>
      <c r="C3909" t="n">
        <v>4</v>
      </c>
      <c r="D3909">
        <f>'4 Demanda por hora'!G165</f>
        <v/>
      </c>
    </row>
    <row r="3910">
      <c r="A3910">
        <f>'4 Demanda por hora'!$A$165</f>
        <v/>
      </c>
      <c r="B3910">
        <f>'4 Demanda por hora'!$B$165</f>
        <v/>
      </c>
      <c r="C3910" t="n">
        <v>5</v>
      </c>
      <c r="D3910">
        <f>'4 Demanda por hora'!H165</f>
        <v/>
      </c>
    </row>
    <row r="3911">
      <c r="A3911">
        <f>'4 Demanda por hora'!$A$165</f>
        <v/>
      </c>
      <c r="B3911">
        <f>'4 Demanda por hora'!$B$165</f>
        <v/>
      </c>
      <c r="C3911" t="n">
        <v>6</v>
      </c>
      <c r="D3911">
        <f>'4 Demanda por hora'!I165</f>
        <v/>
      </c>
    </row>
    <row r="3912">
      <c r="A3912">
        <f>'4 Demanda por hora'!$A$165</f>
        <v/>
      </c>
      <c r="B3912">
        <f>'4 Demanda por hora'!$B$165</f>
        <v/>
      </c>
      <c r="C3912" t="n">
        <v>7</v>
      </c>
      <c r="D3912">
        <f>'4 Demanda por hora'!J165</f>
        <v/>
      </c>
    </row>
    <row r="3913">
      <c r="A3913">
        <f>'4 Demanda por hora'!$A$165</f>
        <v/>
      </c>
      <c r="B3913">
        <f>'4 Demanda por hora'!$B$165</f>
        <v/>
      </c>
      <c r="C3913" t="n">
        <v>8</v>
      </c>
      <c r="D3913">
        <f>'4 Demanda por hora'!K165</f>
        <v/>
      </c>
    </row>
    <row r="3914">
      <c r="A3914">
        <f>'4 Demanda por hora'!$A$165</f>
        <v/>
      </c>
      <c r="B3914">
        <f>'4 Demanda por hora'!$B$165</f>
        <v/>
      </c>
      <c r="C3914" t="n">
        <v>9</v>
      </c>
      <c r="D3914">
        <f>'4 Demanda por hora'!L165</f>
        <v/>
      </c>
    </row>
    <row r="3915">
      <c r="A3915">
        <f>'4 Demanda por hora'!$A$165</f>
        <v/>
      </c>
      <c r="B3915">
        <f>'4 Demanda por hora'!$B$165</f>
        <v/>
      </c>
      <c r="C3915" t="n">
        <v>10</v>
      </c>
      <c r="D3915">
        <f>'4 Demanda por hora'!M165</f>
        <v/>
      </c>
    </row>
    <row r="3916">
      <c r="A3916">
        <f>'4 Demanda por hora'!$A$165</f>
        <v/>
      </c>
      <c r="B3916">
        <f>'4 Demanda por hora'!$B$165</f>
        <v/>
      </c>
      <c r="C3916" t="n">
        <v>11</v>
      </c>
      <c r="D3916">
        <f>'4 Demanda por hora'!N165</f>
        <v/>
      </c>
    </row>
    <row r="3917">
      <c r="A3917">
        <f>'4 Demanda por hora'!$A$165</f>
        <v/>
      </c>
      <c r="B3917">
        <f>'4 Demanda por hora'!$B$165</f>
        <v/>
      </c>
      <c r="C3917" t="n">
        <v>12</v>
      </c>
      <c r="D3917">
        <f>'4 Demanda por hora'!O165</f>
        <v/>
      </c>
    </row>
    <row r="3918">
      <c r="A3918">
        <f>'4 Demanda por hora'!$A$165</f>
        <v/>
      </c>
      <c r="B3918">
        <f>'4 Demanda por hora'!$B$165</f>
        <v/>
      </c>
      <c r="C3918" t="n">
        <v>13</v>
      </c>
      <c r="D3918">
        <f>'4 Demanda por hora'!P165</f>
        <v/>
      </c>
    </row>
    <row r="3919">
      <c r="A3919">
        <f>'4 Demanda por hora'!$A$165</f>
        <v/>
      </c>
      <c r="B3919">
        <f>'4 Demanda por hora'!$B$165</f>
        <v/>
      </c>
      <c r="C3919" t="n">
        <v>14</v>
      </c>
      <c r="D3919">
        <f>'4 Demanda por hora'!Q165</f>
        <v/>
      </c>
    </row>
    <row r="3920">
      <c r="A3920">
        <f>'4 Demanda por hora'!$A$165</f>
        <v/>
      </c>
      <c r="B3920">
        <f>'4 Demanda por hora'!$B$165</f>
        <v/>
      </c>
      <c r="C3920" t="n">
        <v>15</v>
      </c>
      <c r="D3920">
        <f>'4 Demanda por hora'!R165</f>
        <v/>
      </c>
    </row>
    <row r="3921">
      <c r="A3921">
        <f>'4 Demanda por hora'!$A$165</f>
        <v/>
      </c>
      <c r="B3921">
        <f>'4 Demanda por hora'!$B$165</f>
        <v/>
      </c>
      <c r="C3921" t="n">
        <v>16</v>
      </c>
      <c r="D3921">
        <f>'4 Demanda por hora'!S165</f>
        <v/>
      </c>
    </row>
    <row r="3922">
      <c r="A3922">
        <f>'4 Demanda por hora'!$A$165</f>
        <v/>
      </c>
      <c r="B3922">
        <f>'4 Demanda por hora'!$B$165</f>
        <v/>
      </c>
      <c r="C3922" t="n">
        <v>17</v>
      </c>
      <c r="D3922">
        <f>'4 Demanda por hora'!T165</f>
        <v/>
      </c>
    </row>
    <row r="3923">
      <c r="A3923">
        <f>'4 Demanda por hora'!$A$165</f>
        <v/>
      </c>
      <c r="B3923">
        <f>'4 Demanda por hora'!$B$165</f>
        <v/>
      </c>
      <c r="C3923" t="n">
        <v>18</v>
      </c>
      <c r="D3923">
        <f>'4 Demanda por hora'!U165</f>
        <v/>
      </c>
    </row>
    <row r="3924">
      <c r="A3924">
        <f>'4 Demanda por hora'!$A$165</f>
        <v/>
      </c>
      <c r="B3924">
        <f>'4 Demanda por hora'!$B$165</f>
        <v/>
      </c>
      <c r="C3924" t="n">
        <v>19</v>
      </c>
      <c r="D3924">
        <f>'4 Demanda por hora'!V165</f>
        <v/>
      </c>
    </row>
    <row r="3925">
      <c r="A3925">
        <f>'4 Demanda por hora'!$A$165</f>
        <v/>
      </c>
      <c r="B3925">
        <f>'4 Demanda por hora'!$B$165</f>
        <v/>
      </c>
      <c r="C3925" t="n">
        <v>20</v>
      </c>
      <c r="D3925">
        <f>'4 Demanda por hora'!W165</f>
        <v/>
      </c>
    </row>
    <row r="3926">
      <c r="A3926">
        <f>'4 Demanda por hora'!$A$165</f>
        <v/>
      </c>
      <c r="B3926">
        <f>'4 Demanda por hora'!$B$165</f>
        <v/>
      </c>
      <c r="C3926" t="n">
        <v>21</v>
      </c>
      <c r="D3926">
        <f>'4 Demanda por hora'!X165</f>
        <v/>
      </c>
    </row>
    <row r="3927">
      <c r="A3927">
        <f>'4 Demanda por hora'!$A$165</f>
        <v/>
      </c>
      <c r="B3927">
        <f>'4 Demanda por hora'!$B$165</f>
        <v/>
      </c>
      <c r="C3927" t="n">
        <v>22</v>
      </c>
      <c r="D3927">
        <f>'4 Demanda por hora'!Y165</f>
        <v/>
      </c>
    </row>
    <row r="3928">
      <c r="A3928">
        <f>'4 Demanda por hora'!$A$165</f>
        <v/>
      </c>
      <c r="B3928">
        <f>'4 Demanda por hora'!$B$165</f>
        <v/>
      </c>
      <c r="C3928" t="n">
        <v>23</v>
      </c>
      <c r="D3928">
        <f>'4 Demanda por hora'!Z165</f>
        <v/>
      </c>
    </row>
    <row r="3929">
      <c r="A3929">
        <f>'4 Demanda por hora'!$A$166</f>
        <v/>
      </c>
      <c r="B3929">
        <f>'4 Demanda por hora'!$B$166</f>
        <v/>
      </c>
      <c r="C3929" t="n">
        <v>0</v>
      </c>
      <c r="D3929">
        <f>'4 Demanda por hora'!C166</f>
        <v/>
      </c>
    </row>
    <row r="3930">
      <c r="A3930">
        <f>'4 Demanda por hora'!$A$166</f>
        <v/>
      </c>
      <c r="B3930">
        <f>'4 Demanda por hora'!$B$166</f>
        <v/>
      </c>
      <c r="C3930" t="n">
        <v>1</v>
      </c>
      <c r="D3930">
        <f>'4 Demanda por hora'!D166</f>
        <v/>
      </c>
    </row>
    <row r="3931">
      <c r="A3931">
        <f>'4 Demanda por hora'!$A$166</f>
        <v/>
      </c>
      <c r="B3931">
        <f>'4 Demanda por hora'!$B$166</f>
        <v/>
      </c>
      <c r="C3931" t="n">
        <v>2</v>
      </c>
      <c r="D3931">
        <f>'4 Demanda por hora'!E166</f>
        <v/>
      </c>
    </row>
    <row r="3932">
      <c r="A3932">
        <f>'4 Demanda por hora'!$A$166</f>
        <v/>
      </c>
      <c r="B3932">
        <f>'4 Demanda por hora'!$B$166</f>
        <v/>
      </c>
      <c r="C3932" t="n">
        <v>3</v>
      </c>
      <c r="D3932">
        <f>'4 Demanda por hora'!F166</f>
        <v/>
      </c>
    </row>
    <row r="3933">
      <c r="A3933">
        <f>'4 Demanda por hora'!$A$166</f>
        <v/>
      </c>
      <c r="B3933">
        <f>'4 Demanda por hora'!$B$166</f>
        <v/>
      </c>
      <c r="C3933" t="n">
        <v>4</v>
      </c>
      <c r="D3933">
        <f>'4 Demanda por hora'!G166</f>
        <v/>
      </c>
    </row>
    <row r="3934">
      <c r="A3934">
        <f>'4 Demanda por hora'!$A$166</f>
        <v/>
      </c>
      <c r="B3934">
        <f>'4 Demanda por hora'!$B$166</f>
        <v/>
      </c>
      <c r="C3934" t="n">
        <v>5</v>
      </c>
      <c r="D3934">
        <f>'4 Demanda por hora'!H166</f>
        <v/>
      </c>
    </row>
    <row r="3935">
      <c r="A3935">
        <f>'4 Demanda por hora'!$A$166</f>
        <v/>
      </c>
      <c r="B3935">
        <f>'4 Demanda por hora'!$B$166</f>
        <v/>
      </c>
      <c r="C3935" t="n">
        <v>6</v>
      </c>
      <c r="D3935">
        <f>'4 Demanda por hora'!I166</f>
        <v/>
      </c>
    </row>
    <row r="3936">
      <c r="A3936">
        <f>'4 Demanda por hora'!$A$166</f>
        <v/>
      </c>
      <c r="B3936">
        <f>'4 Demanda por hora'!$B$166</f>
        <v/>
      </c>
      <c r="C3936" t="n">
        <v>7</v>
      </c>
      <c r="D3936">
        <f>'4 Demanda por hora'!J166</f>
        <v/>
      </c>
    </row>
    <row r="3937">
      <c r="A3937">
        <f>'4 Demanda por hora'!$A$166</f>
        <v/>
      </c>
      <c r="B3937">
        <f>'4 Demanda por hora'!$B$166</f>
        <v/>
      </c>
      <c r="C3937" t="n">
        <v>8</v>
      </c>
      <c r="D3937">
        <f>'4 Demanda por hora'!K166</f>
        <v/>
      </c>
    </row>
    <row r="3938">
      <c r="A3938">
        <f>'4 Demanda por hora'!$A$166</f>
        <v/>
      </c>
      <c r="B3938">
        <f>'4 Demanda por hora'!$B$166</f>
        <v/>
      </c>
      <c r="C3938" t="n">
        <v>9</v>
      </c>
      <c r="D3938">
        <f>'4 Demanda por hora'!L166</f>
        <v/>
      </c>
    </row>
    <row r="3939">
      <c r="A3939">
        <f>'4 Demanda por hora'!$A$166</f>
        <v/>
      </c>
      <c r="B3939">
        <f>'4 Demanda por hora'!$B$166</f>
        <v/>
      </c>
      <c r="C3939" t="n">
        <v>10</v>
      </c>
      <c r="D3939">
        <f>'4 Demanda por hora'!M166</f>
        <v/>
      </c>
    </row>
    <row r="3940">
      <c r="A3940">
        <f>'4 Demanda por hora'!$A$166</f>
        <v/>
      </c>
      <c r="B3940">
        <f>'4 Demanda por hora'!$B$166</f>
        <v/>
      </c>
      <c r="C3940" t="n">
        <v>11</v>
      </c>
      <c r="D3940">
        <f>'4 Demanda por hora'!N166</f>
        <v/>
      </c>
    </row>
    <row r="3941">
      <c r="A3941">
        <f>'4 Demanda por hora'!$A$166</f>
        <v/>
      </c>
      <c r="B3941">
        <f>'4 Demanda por hora'!$B$166</f>
        <v/>
      </c>
      <c r="C3941" t="n">
        <v>12</v>
      </c>
      <c r="D3941">
        <f>'4 Demanda por hora'!O166</f>
        <v/>
      </c>
    </row>
    <row r="3942">
      <c r="A3942">
        <f>'4 Demanda por hora'!$A$166</f>
        <v/>
      </c>
      <c r="B3942">
        <f>'4 Demanda por hora'!$B$166</f>
        <v/>
      </c>
      <c r="C3942" t="n">
        <v>13</v>
      </c>
      <c r="D3942">
        <f>'4 Demanda por hora'!P166</f>
        <v/>
      </c>
    </row>
    <row r="3943">
      <c r="A3943">
        <f>'4 Demanda por hora'!$A$166</f>
        <v/>
      </c>
      <c r="B3943">
        <f>'4 Demanda por hora'!$B$166</f>
        <v/>
      </c>
      <c r="C3943" t="n">
        <v>14</v>
      </c>
      <c r="D3943">
        <f>'4 Demanda por hora'!Q166</f>
        <v/>
      </c>
    </row>
    <row r="3944">
      <c r="A3944">
        <f>'4 Demanda por hora'!$A$166</f>
        <v/>
      </c>
      <c r="B3944">
        <f>'4 Demanda por hora'!$B$166</f>
        <v/>
      </c>
      <c r="C3944" t="n">
        <v>15</v>
      </c>
      <c r="D3944">
        <f>'4 Demanda por hora'!R166</f>
        <v/>
      </c>
    </row>
    <row r="3945">
      <c r="A3945">
        <f>'4 Demanda por hora'!$A$166</f>
        <v/>
      </c>
      <c r="B3945">
        <f>'4 Demanda por hora'!$B$166</f>
        <v/>
      </c>
      <c r="C3945" t="n">
        <v>16</v>
      </c>
      <c r="D3945">
        <f>'4 Demanda por hora'!S166</f>
        <v/>
      </c>
    </row>
    <row r="3946">
      <c r="A3946">
        <f>'4 Demanda por hora'!$A$166</f>
        <v/>
      </c>
      <c r="B3946">
        <f>'4 Demanda por hora'!$B$166</f>
        <v/>
      </c>
      <c r="C3946" t="n">
        <v>17</v>
      </c>
      <c r="D3946">
        <f>'4 Demanda por hora'!T166</f>
        <v/>
      </c>
    </row>
    <row r="3947">
      <c r="A3947">
        <f>'4 Demanda por hora'!$A$166</f>
        <v/>
      </c>
      <c r="B3947">
        <f>'4 Demanda por hora'!$B$166</f>
        <v/>
      </c>
      <c r="C3947" t="n">
        <v>18</v>
      </c>
      <c r="D3947">
        <f>'4 Demanda por hora'!U166</f>
        <v/>
      </c>
    </row>
    <row r="3948">
      <c r="A3948">
        <f>'4 Demanda por hora'!$A$166</f>
        <v/>
      </c>
      <c r="B3948">
        <f>'4 Demanda por hora'!$B$166</f>
        <v/>
      </c>
      <c r="C3948" t="n">
        <v>19</v>
      </c>
      <c r="D3948">
        <f>'4 Demanda por hora'!V166</f>
        <v/>
      </c>
    </row>
    <row r="3949">
      <c r="A3949">
        <f>'4 Demanda por hora'!$A$166</f>
        <v/>
      </c>
      <c r="B3949">
        <f>'4 Demanda por hora'!$B$166</f>
        <v/>
      </c>
      <c r="C3949" t="n">
        <v>20</v>
      </c>
      <c r="D3949">
        <f>'4 Demanda por hora'!W166</f>
        <v/>
      </c>
    </row>
    <row r="3950">
      <c r="A3950">
        <f>'4 Demanda por hora'!$A$166</f>
        <v/>
      </c>
      <c r="B3950">
        <f>'4 Demanda por hora'!$B$166</f>
        <v/>
      </c>
      <c r="C3950" t="n">
        <v>21</v>
      </c>
      <c r="D3950">
        <f>'4 Demanda por hora'!X166</f>
        <v/>
      </c>
    </row>
    <row r="3951">
      <c r="A3951">
        <f>'4 Demanda por hora'!$A$166</f>
        <v/>
      </c>
      <c r="B3951">
        <f>'4 Demanda por hora'!$B$166</f>
        <v/>
      </c>
      <c r="C3951" t="n">
        <v>22</v>
      </c>
      <c r="D3951">
        <f>'4 Demanda por hora'!Y166</f>
        <v/>
      </c>
    </row>
    <row r="3952">
      <c r="A3952">
        <f>'4 Demanda por hora'!$A$166</f>
        <v/>
      </c>
      <c r="B3952">
        <f>'4 Demanda por hora'!$B$166</f>
        <v/>
      </c>
      <c r="C3952" t="n">
        <v>23</v>
      </c>
      <c r="D3952">
        <f>'4 Demanda por hora'!Z166</f>
        <v/>
      </c>
    </row>
    <row r="3953">
      <c r="A3953">
        <f>'4 Demanda por hora'!$A$167</f>
        <v/>
      </c>
      <c r="B3953">
        <f>'4 Demanda por hora'!$B$167</f>
        <v/>
      </c>
      <c r="C3953" t="n">
        <v>0</v>
      </c>
      <c r="D3953">
        <f>'4 Demanda por hora'!C167</f>
        <v/>
      </c>
    </row>
    <row r="3954">
      <c r="A3954">
        <f>'4 Demanda por hora'!$A$167</f>
        <v/>
      </c>
      <c r="B3954">
        <f>'4 Demanda por hora'!$B$167</f>
        <v/>
      </c>
      <c r="C3954" t="n">
        <v>1</v>
      </c>
      <c r="D3954">
        <f>'4 Demanda por hora'!D167</f>
        <v/>
      </c>
    </row>
    <row r="3955">
      <c r="A3955">
        <f>'4 Demanda por hora'!$A$167</f>
        <v/>
      </c>
      <c r="B3955">
        <f>'4 Demanda por hora'!$B$167</f>
        <v/>
      </c>
      <c r="C3955" t="n">
        <v>2</v>
      </c>
      <c r="D3955">
        <f>'4 Demanda por hora'!E167</f>
        <v/>
      </c>
    </row>
    <row r="3956">
      <c r="A3956">
        <f>'4 Demanda por hora'!$A$167</f>
        <v/>
      </c>
      <c r="B3956">
        <f>'4 Demanda por hora'!$B$167</f>
        <v/>
      </c>
      <c r="C3956" t="n">
        <v>3</v>
      </c>
      <c r="D3956">
        <f>'4 Demanda por hora'!F167</f>
        <v/>
      </c>
    </row>
    <row r="3957">
      <c r="A3957">
        <f>'4 Demanda por hora'!$A$167</f>
        <v/>
      </c>
      <c r="B3957">
        <f>'4 Demanda por hora'!$B$167</f>
        <v/>
      </c>
      <c r="C3957" t="n">
        <v>4</v>
      </c>
      <c r="D3957">
        <f>'4 Demanda por hora'!G167</f>
        <v/>
      </c>
    </row>
    <row r="3958">
      <c r="A3958">
        <f>'4 Demanda por hora'!$A$167</f>
        <v/>
      </c>
      <c r="B3958">
        <f>'4 Demanda por hora'!$B$167</f>
        <v/>
      </c>
      <c r="C3958" t="n">
        <v>5</v>
      </c>
      <c r="D3958">
        <f>'4 Demanda por hora'!H167</f>
        <v/>
      </c>
    </row>
    <row r="3959">
      <c r="A3959">
        <f>'4 Demanda por hora'!$A$167</f>
        <v/>
      </c>
      <c r="B3959">
        <f>'4 Demanda por hora'!$B$167</f>
        <v/>
      </c>
      <c r="C3959" t="n">
        <v>6</v>
      </c>
      <c r="D3959">
        <f>'4 Demanda por hora'!I167</f>
        <v/>
      </c>
    </row>
    <row r="3960">
      <c r="A3960">
        <f>'4 Demanda por hora'!$A$167</f>
        <v/>
      </c>
      <c r="B3960">
        <f>'4 Demanda por hora'!$B$167</f>
        <v/>
      </c>
      <c r="C3960" t="n">
        <v>7</v>
      </c>
      <c r="D3960">
        <f>'4 Demanda por hora'!J167</f>
        <v/>
      </c>
    </row>
    <row r="3961">
      <c r="A3961">
        <f>'4 Demanda por hora'!$A$167</f>
        <v/>
      </c>
      <c r="B3961">
        <f>'4 Demanda por hora'!$B$167</f>
        <v/>
      </c>
      <c r="C3961" t="n">
        <v>8</v>
      </c>
      <c r="D3961">
        <f>'4 Demanda por hora'!K167</f>
        <v/>
      </c>
    </row>
    <row r="3962">
      <c r="A3962">
        <f>'4 Demanda por hora'!$A$167</f>
        <v/>
      </c>
      <c r="B3962">
        <f>'4 Demanda por hora'!$B$167</f>
        <v/>
      </c>
      <c r="C3962" t="n">
        <v>9</v>
      </c>
      <c r="D3962">
        <f>'4 Demanda por hora'!L167</f>
        <v/>
      </c>
    </row>
    <row r="3963">
      <c r="A3963">
        <f>'4 Demanda por hora'!$A$167</f>
        <v/>
      </c>
      <c r="B3963">
        <f>'4 Demanda por hora'!$B$167</f>
        <v/>
      </c>
      <c r="C3963" t="n">
        <v>10</v>
      </c>
      <c r="D3963">
        <f>'4 Demanda por hora'!M167</f>
        <v/>
      </c>
    </row>
    <row r="3964">
      <c r="A3964">
        <f>'4 Demanda por hora'!$A$167</f>
        <v/>
      </c>
      <c r="B3964">
        <f>'4 Demanda por hora'!$B$167</f>
        <v/>
      </c>
      <c r="C3964" t="n">
        <v>11</v>
      </c>
      <c r="D3964">
        <f>'4 Demanda por hora'!N167</f>
        <v/>
      </c>
    </row>
    <row r="3965">
      <c r="A3965">
        <f>'4 Demanda por hora'!$A$167</f>
        <v/>
      </c>
      <c r="B3965">
        <f>'4 Demanda por hora'!$B$167</f>
        <v/>
      </c>
      <c r="C3965" t="n">
        <v>12</v>
      </c>
      <c r="D3965">
        <f>'4 Demanda por hora'!O167</f>
        <v/>
      </c>
    </row>
    <row r="3966">
      <c r="A3966">
        <f>'4 Demanda por hora'!$A$167</f>
        <v/>
      </c>
      <c r="B3966">
        <f>'4 Demanda por hora'!$B$167</f>
        <v/>
      </c>
      <c r="C3966" t="n">
        <v>13</v>
      </c>
      <c r="D3966">
        <f>'4 Demanda por hora'!P167</f>
        <v/>
      </c>
    </row>
    <row r="3967">
      <c r="A3967">
        <f>'4 Demanda por hora'!$A$167</f>
        <v/>
      </c>
      <c r="B3967">
        <f>'4 Demanda por hora'!$B$167</f>
        <v/>
      </c>
      <c r="C3967" t="n">
        <v>14</v>
      </c>
      <c r="D3967">
        <f>'4 Demanda por hora'!Q167</f>
        <v/>
      </c>
    </row>
    <row r="3968">
      <c r="A3968">
        <f>'4 Demanda por hora'!$A$167</f>
        <v/>
      </c>
      <c r="B3968">
        <f>'4 Demanda por hora'!$B$167</f>
        <v/>
      </c>
      <c r="C3968" t="n">
        <v>15</v>
      </c>
      <c r="D3968">
        <f>'4 Demanda por hora'!R167</f>
        <v/>
      </c>
    </row>
    <row r="3969">
      <c r="A3969">
        <f>'4 Demanda por hora'!$A$167</f>
        <v/>
      </c>
      <c r="B3969">
        <f>'4 Demanda por hora'!$B$167</f>
        <v/>
      </c>
      <c r="C3969" t="n">
        <v>16</v>
      </c>
      <c r="D3969">
        <f>'4 Demanda por hora'!S167</f>
        <v/>
      </c>
    </row>
    <row r="3970">
      <c r="A3970">
        <f>'4 Demanda por hora'!$A$167</f>
        <v/>
      </c>
      <c r="B3970">
        <f>'4 Demanda por hora'!$B$167</f>
        <v/>
      </c>
      <c r="C3970" t="n">
        <v>17</v>
      </c>
      <c r="D3970">
        <f>'4 Demanda por hora'!T167</f>
        <v/>
      </c>
    </row>
    <row r="3971">
      <c r="A3971">
        <f>'4 Demanda por hora'!$A$167</f>
        <v/>
      </c>
      <c r="B3971">
        <f>'4 Demanda por hora'!$B$167</f>
        <v/>
      </c>
      <c r="C3971" t="n">
        <v>18</v>
      </c>
      <c r="D3971">
        <f>'4 Demanda por hora'!U167</f>
        <v/>
      </c>
    </row>
    <row r="3972">
      <c r="A3972">
        <f>'4 Demanda por hora'!$A$167</f>
        <v/>
      </c>
      <c r="B3972">
        <f>'4 Demanda por hora'!$B$167</f>
        <v/>
      </c>
      <c r="C3972" t="n">
        <v>19</v>
      </c>
      <c r="D3972">
        <f>'4 Demanda por hora'!V167</f>
        <v/>
      </c>
    </row>
    <row r="3973">
      <c r="A3973">
        <f>'4 Demanda por hora'!$A$167</f>
        <v/>
      </c>
      <c r="B3973">
        <f>'4 Demanda por hora'!$B$167</f>
        <v/>
      </c>
      <c r="C3973" t="n">
        <v>20</v>
      </c>
      <c r="D3973">
        <f>'4 Demanda por hora'!W167</f>
        <v/>
      </c>
    </row>
    <row r="3974">
      <c r="A3974">
        <f>'4 Demanda por hora'!$A$167</f>
        <v/>
      </c>
      <c r="B3974">
        <f>'4 Demanda por hora'!$B$167</f>
        <v/>
      </c>
      <c r="C3974" t="n">
        <v>21</v>
      </c>
      <c r="D3974">
        <f>'4 Demanda por hora'!X167</f>
        <v/>
      </c>
    </row>
    <row r="3975">
      <c r="A3975">
        <f>'4 Demanda por hora'!$A$167</f>
        <v/>
      </c>
      <c r="B3975">
        <f>'4 Demanda por hora'!$B$167</f>
        <v/>
      </c>
      <c r="C3975" t="n">
        <v>22</v>
      </c>
      <c r="D3975">
        <f>'4 Demanda por hora'!Y167</f>
        <v/>
      </c>
    </row>
    <row r="3976">
      <c r="A3976">
        <f>'4 Demanda por hora'!$A$167</f>
        <v/>
      </c>
      <c r="B3976">
        <f>'4 Demanda por hora'!$B$167</f>
        <v/>
      </c>
      <c r="C3976" t="n">
        <v>23</v>
      </c>
      <c r="D3976">
        <f>'4 Demanda por hora'!Z167</f>
        <v/>
      </c>
    </row>
    <row r="3977">
      <c r="A3977">
        <f>'4 Demanda por hora'!$A$168</f>
        <v/>
      </c>
      <c r="B3977">
        <f>'4 Demanda por hora'!$B$168</f>
        <v/>
      </c>
      <c r="C3977" t="n">
        <v>0</v>
      </c>
      <c r="D3977">
        <f>'4 Demanda por hora'!C168</f>
        <v/>
      </c>
    </row>
    <row r="3978">
      <c r="A3978">
        <f>'4 Demanda por hora'!$A$168</f>
        <v/>
      </c>
      <c r="B3978">
        <f>'4 Demanda por hora'!$B$168</f>
        <v/>
      </c>
      <c r="C3978" t="n">
        <v>1</v>
      </c>
      <c r="D3978">
        <f>'4 Demanda por hora'!D168</f>
        <v/>
      </c>
    </row>
    <row r="3979">
      <c r="A3979">
        <f>'4 Demanda por hora'!$A$168</f>
        <v/>
      </c>
      <c r="B3979">
        <f>'4 Demanda por hora'!$B$168</f>
        <v/>
      </c>
      <c r="C3979" t="n">
        <v>2</v>
      </c>
      <c r="D3979">
        <f>'4 Demanda por hora'!E168</f>
        <v/>
      </c>
    </row>
    <row r="3980">
      <c r="A3980">
        <f>'4 Demanda por hora'!$A$168</f>
        <v/>
      </c>
      <c r="B3980">
        <f>'4 Demanda por hora'!$B$168</f>
        <v/>
      </c>
      <c r="C3980" t="n">
        <v>3</v>
      </c>
      <c r="D3980">
        <f>'4 Demanda por hora'!F168</f>
        <v/>
      </c>
    </row>
    <row r="3981">
      <c r="A3981">
        <f>'4 Demanda por hora'!$A$168</f>
        <v/>
      </c>
      <c r="B3981">
        <f>'4 Demanda por hora'!$B$168</f>
        <v/>
      </c>
      <c r="C3981" t="n">
        <v>4</v>
      </c>
      <c r="D3981">
        <f>'4 Demanda por hora'!G168</f>
        <v/>
      </c>
    </row>
    <row r="3982">
      <c r="A3982">
        <f>'4 Demanda por hora'!$A$168</f>
        <v/>
      </c>
      <c r="B3982">
        <f>'4 Demanda por hora'!$B$168</f>
        <v/>
      </c>
      <c r="C3982" t="n">
        <v>5</v>
      </c>
      <c r="D3982">
        <f>'4 Demanda por hora'!H168</f>
        <v/>
      </c>
    </row>
    <row r="3983">
      <c r="A3983">
        <f>'4 Demanda por hora'!$A$168</f>
        <v/>
      </c>
      <c r="B3983">
        <f>'4 Demanda por hora'!$B$168</f>
        <v/>
      </c>
      <c r="C3983" t="n">
        <v>6</v>
      </c>
      <c r="D3983">
        <f>'4 Demanda por hora'!I168</f>
        <v/>
      </c>
    </row>
    <row r="3984">
      <c r="A3984">
        <f>'4 Demanda por hora'!$A$168</f>
        <v/>
      </c>
      <c r="B3984">
        <f>'4 Demanda por hora'!$B$168</f>
        <v/>
      </c>
      <c r="C3984" t="n">
        <v>7</v>
      </c>
      <c r="D3984">
        <f>'4 Demanda por hora'!J168</f>
        <v/>
      </c>
    </row>
    <row r="3985">
      <c r="A3985">
        <f>'4 Demanda por hora'!$A$168</f>
        <v/>
      </c>
      <c r="B3985">
        <f>'4 Demanda por hora'!$B$168</f>
        <v/>
      </c>
      <c r="C3985" t="n">
        <v>8</v>
      </c>
      <c r="D3985">
        <f>'4 Demanda por hora'!K168</f>
        <v/>
      </c>
    </row>
    <row r="3986">
      <c r="A3986">
        <f>'4 Demanda por hora'!$A$168</f>
        <v/>
      </c>
      <c r="B3986">
        <f>'4 Demanda por hora'!$B$168</f>
        <v/>
      </c>
      <c r="C3986" t="n">
        <v>9</v>
      </c>
      <c r="D3986">
        <f>'4 Demanda por hora'!L168</f>
        <v/>
      </c>
    </row>
    <row r="3987">
      <c r="A3987">
        <f>'4 Demanda por hora'!$A$168</f>
        <v/>
      </c>
      <c r="B3987">
        <f>'4 Demanda por hora'!$B$168</f>
        <v/>
      </c>
      <c r="C3987" t="n">
        <v>10</v>
      </c>
      <c r="D3987">
        <f>'4 Demanda por hora'!M168</f>
        <v/>
      </c>
    </row>
    <row r="3988">
      <c r="A3988">
        <f>'4 Demanda por hora'!$A$168</f>
        <v/>
      </c>
      <c r="B3988">
        <f>'4 Demanda por hora'!$B$168</f>
        <v/>
      </c>
      <c r="C3988" t="n">
        <v>11</v>
      </c>
      <c r="D3988">
        <f>'4 Demanda por hora'!N168</f>
        <v/>
      </c>
    </row>
    <row r="3989">
      <c r="A3989">
        <f>'4 Demanda por hora'!$A$168</f>
        <v/>
      </c>
      <c r="B3989">
        <f>'4 Demanda por hora'!$B$168</f>
        <v/>
      </c>
      <c r="C3989" t="n">
        <v>12</v>
      </c>
      <c r="D3989">
        <f>'4 Demanda por hora'!O168</f>
        <v/>
      </c>
    </row>
    <row r="3990">
      <c r="A3990">
        <f>'4 Demanda por hora'!$A$168</f>
        <v/>
      </c>
      <c r="B3990">
        <f>'4 Demanda por hora'!$B$168</f>
        <v/>
      </c>
      <c r="C3990" t="n">
        <v>13</v>
      </c>
      <c r="D3990">
        <f>'4 Demanda por hora'!P168</f>
        <v/>
      </c>
    </row>
    <row r="3991">
      <c r="A3991">
        <f>'4 Demanda por hora'!$A$168</f>
        <v/>
      </c>
      <c r="B3991">
        <f>'4 Demanda por hora'!$B$168</f>
        <v/>
      </c>
      <c r="C3991" t="n">
        <v>14</v>
      </c>
      <c r="D3991">
        <f>'4 Demanda por hora'!Q168</f>
        <v/>
      </c>
    </row>
    <row r="3992">
      <c r="A3992">
        <f>'4 Demanda por hora'!$A$168</f>
        <v/>
      </c>
      <c r="B3992">
        <f>'4 Demanda por hora'!$B$168</f>
        <v/>
      </c>
      <c r="C3992" t="n">
        <v>15</v>
      </c>
      <c r="D3992">
        <f>'4 Demanda por hora'!R168</f>
        <v/>
      </c>
    </row>
    <row r="3993">
      <c r="A3993">
        <f>'4 Demanda por hora'!$A$168</f>
        <v/>
      </c>
      <c r="B3993">
        <f>'4 Demanda por hora'!$B$168</f>
        <v/>
      </c>
      <c r="C3993" t="n">
        <v>16</v>
      </c>
      <c r="D3993">
        <f>'4 Demanda por hora'!S168</f>
        <v/>
      </c>
    </row>
    <row r="3994">
      <c r="A3994">
        <f>'4 Demanda por hora'!$A$168</f>
        <v/>
      </c>
      <c r="B3994">
        <f>'4 Demanda por hora'!$B$168</f>
        <v/>
      </c>
      <c r="C3994" t="n">
        <v>17</v>
      </c>
      <c r="D3994">
        <f>'4 Demanda por hora'!T168</f>
        <v/>
      </c>
    </row>
    <row r="3995">
      <c r="A3995">
        <f>'4 Demanda por hora'!$A$168</f>
        <v/>
      </c>
      <c r="B3995">
        <f>'4 Demanda por hora'!$B$168</f>
        <v/>
      </c>
      <c r="C3995" t="n">
        <v>18</v>
      </c>
      <c r="D3995">
        <f>'4 Demanda por hora'!U168</f>
        <v/>
      </c>
    </row>
    <row r="3996">
      <c r="A3996">
        <f>'4 Demanda por hora'!$A$168</f>
        <v/>
      </c>
      <c r="B3996">
        <f>'4 Demanda por hora'!$B$168</f>
        <v/>
      </c>
      <c r="C3996" t="n">
        <v>19</v>
      </c>
      <c r="D3996">
        <f>'4 Demanda por hora'!V168</f>
        <v/>
      </c>
    </row>
    <row r="3997">
      <c r="A3997">
        <f>'4 Demanda por hora'!$A$168</f>
        <v/>
      </c>
      <c r="B3997">
        <f>'4 Demanda por hora'!$B$168</f>
        <v/>
      </c>
      <c r="C3997" t="n">
        <v>20</v>
      </c>
      <c r="D3997">
        <f>'4 Demanda por hora'!W168</f>
        <v/>
      </c>
    </row>
    <row r="3998">
      <c r="A3998">
        <f>'4 Demanda por hora'!$A$168</f>
        <v/>
      </c>
      <c r="B3998">
        <f>'4 Demanda por hora'!$B$168</f>
        <v/>
      </c>
      <c r="C3998" t="n">
        <v>21</v>
      </c>
      <c r="D3998">
        <f>'4 Demanda por hora'!X168</f>
        <v/>
      </c>
    </row>
    <row r="3999">
      <c r="A3999">
        <f>'4 Demanda por hora'!$A$168</f>
        <v/>
      </c>
      <c r="B3999">
        <f>'4 Demanda por hora'!$B$168</f>
        <v/>
      </c>
      <c r="C3999" t="n">
        <v>22</v>
      </c>
      <c r="D3999">
        <f>'4 Demanda por hora'!Y168</f>
        <v/>
      </c>
    </row>
    <row r="4000">
      <c r="A4000">
        <f>'4 Demanda por hora'!$A$168</f>
        <v/>
      </c>
      <c r="B4000">
        <f>'4 Demanda por hora'!$B$168</f>
        <v/>
      </c>
      <c r="C4000" t="n">
        <v>23</v>
      </c>
      <c r="D4000">
        <f>'4 Demanda por hora'!Z168</f>
        <v/>
      </c>
    </row>
    <row r="4001">
      <c r="A4001">
        <f>'4 Demanda por hora'!$A$169</f>
        <v/>
      </c>
      <c r="B4001">
        <f>'4 Demanda por hora'!$B$169</f>
        <v/>
      </c>
      <c r="C4001" t="n">
        <v>0</v>
      </c>
      <c r="D4001">
        <f>'4 Demanda por hora'!C169</f>
        <v/>
      </c>
    </row>
    <row r="4002">
      <c r="A4002">
        <f>'4 Demanda por hora'!$A$169</f>
        <v/>
      </c>
      <c r="B4002">
        <f>'4 Demanda por hora'!$B$169</f>
        <v/>
      </c>
      <c r="C4002" t="n">
        <v>1</v>
      </c>
      <c r="D4002">
        <f>'4 Demanda por hora'!D169</f>
        <v/>
      </c>
    </row>
    <row r="4003">
      <c r="A4003">
        <f>'4 Demanda por hora'!$A$169</f>
        <v/>
      </c>
      <c r="B4003">
        <f>'4 Demanda por hora'!$B$169</f>
        <v/>
      </c>
      <c r="C4003" t="n">
        <v>2</v>
      </c>
      <c r="D4003">
        <f>'4 Demanda por hora'!E169</f>
        <v/>
      </c>
    </row>
    <row r="4004">
      <c r="A4004">
        <f>'4 Demanda por hora'!$A$169</f>
        <v/>
      </c>
      <c r="B4004">
        <f>'4 Demanda por hora'!$B$169</f>
        <v/>
      </c>
      <c r="C4004" t="n">
        <v>3</v>
      </c>
      <c r="D4004">
        <f>'4 Demanda por hora'!F169</f>
        <v/>
      </c>
    </row>
    <row r="4005">
      <c r="A4005">
        <f>'4 Demanda por hora'!$A$169</f>
        <v/>
      </c>
      <c r="B4005">
        <f>'4 Demanda por hora'!$B$169</f>
        <v/>
      </c>
      <c r="C4005" t="n">
        <v>4</v>
      </c>
      <c r="D4005">
        <f>'4 Demanda por hora'!G169</f>
        <v/>
      </c>
    </row>
    <row r="4006">
      <c r="A4006">
        <f>'4 Demanda por hora'!$A$169</f>
        <v/>
      </c>
      <c r="B4006">
        <f>'4 Demanda por hora'!$B$169</f>
        <v/>
      </c>
      <c r="C4006" t="n">
        <v>5</v>
      </c>
      <c r="D4006">
        <f>'4 Demanda por hora'!H169</f>
        <v/>
      </c>
    </row>
    <row r="4007">
      <c r="A4007">
        <f>'4 Demanda por hora'!$A$169</f>
        <v/>
      </c>
      <c r="B4007">
        <f>'4 Demanda por hora'!$B$169</f>
        <v/>
      </c>
      <c r="C4007" t="n">
        <v>6</v>
      </c>
      <c r="D4007">
        <f>'4 Demanda por hora'!I169</f>
        <v/>
      </c>
    </row>
    <row r="4008">
      <c r="A4008">
        <f>'4 Demanda por hora'!$A$169</f>
        <v/>
      </c>
      <c r="B4008">
        <f>'4 Demanda por hora'!$B$169</f>
        <v/>
      </c>
      <c r="C4008" t="n">
        <v>7</v>
      </c>
      <c r="D4008">
        <f>'4 Demanda por hora'!J169</f>
        <v/>
      </c>
    </row>
    <row r="4009">
      <c r="A4009">
        <f>'4 Demanda por hora'!$A$169</f>
        <v/>
      </c>
      <c r="B4009">
        <f>'4 Demanda por hora'!$B$169</f>
        <v/>
      </c>
      <c r="C4009" t="n">
        <v>8</v>
      </c>
      <c r="D4009">
        <f>'4 Demanda por hora'!K169</f>
        <v/>
      </c>
    </row>
    <row r="4010">
      <c r="A4010">
        <f>'4 Demanda por hora'!$A$169</f>
        <v/>
      </c>
      <c r="B4010">
        <f>'4 Demanda por hora'!$B$169</f>
        <v/>
      </c>
      <c r="C4010" t="n">
        <v>9</v>
      </c>
      <c r="D4010">
        <f>'4 Demanda por hora'!L169</f>
        <v/>
      </c>
    </row>
    <row r="4011">
      <c r="A4011">
        <f>'4 Demanda por hora'!$A$169</f>
        <v/>
      </c>
      <c r="B4011">
        <f>'4 Demanda por hora'!$B$169</f>
        <v/>
      </c>
      <c r="C4011" t="n">
        <v>10</v>
      </c>
      <c r="D4011">
        <f>'4 Demanda por hora'!M169</f>
        <v/>
      </c>
    </row>
    <row r="4012">
      <c r="A4012">
        <f>'4 Demanda por hora'!$A$169</f>
        <v/>
      </c>
      <c r="B4012">
        <f>'4 Demanda por hora'!$B$169</f>
        <v/>
      </c>
      <c r="C4012" t="n">
        <v>11</v>
      </c>
      <c r="D4012">
        <f>'4 Demanda por hora'!N169</f>
        <v/>
      </c>
    </row>
    <row r="4013">
      <c r="A4013">
        <f>'4 Demanda por hora'!$A$169</f>
        <v/>
      </c>
      <c r="B4013">
        <f>'4 Demanda por hora'!$B$169</f>
        <v/>
      </c>
      <c r="C4013" t="n">
        <v>12</v>
      </c>
      <c r="D4013">
        <f>'4 Demanda por hora'!O169</f>
        <v/>
      </c>
    </row>
    <row r="4014">
      <c r="A4014">
        <f>'4 Demanda por hora'!$A$169</f>
        <v/>
      </c>
      <c r="B4014">
        <f>'4 Demanda por hora'!$B$169</f>
        <v/>
      </c>
      <c r="C4014" t="n">
        <v>13</v>
      </c>
      <c r="D4014">
        <f>'4 Demanda por hora'!P169</f>
        <v/>
      </c>
    </row>
    <row r="4015">
      <c r="A4015">
        <f>'4 Demanda por hora'!$A$169</f>
        <v/>
      </c>
      <c r="B4015">
        <f>'4 Demanda por hora'!$B$169</f>
        <v/>
      </c>
      <c r="C4015" t="n">
        <v>14</v>
      </c>
      <c r="D4015">
        <f>'4 Demanda por hora'!Q169</f>
        <v/>
      </c>
    </row>
    <row r="4016">
      <c r="A4016">
        <f>'4 Demanda por hora'!$A$169</f>
        <v/>
      </c>
      <c r="B4016">
        <f>'4 Demanda por hora'!$B$169</f>
        <v/>
      </c>
      <c r="C4016" t="n">
        <v>15</v>
      </c>
      <c r="D4016">
        <f>'4 Demanda por hora'!R169</f>
        <v/>
      </c>
    </row>
    <row r="4017">
      <c r="A4017">
        <f>'4 Demanda por hora'!$A$169</f>
        <v/>
      </c>
      <c r="B4017">
        <f>'4 Demanda por hora'!$B$169</f>
        <v/>
      </c>
      <c r="C4017" t="n">
        <v>16</v>
      </c>
      <c r="D4017">
        <f>'4 Demanda por hora'!S169</f>
        <v/>
      </c>
    </row>
    <row r="4018">
      <c r="A4018">
        <f>'4 Demanda por hora'!$A$169</f>
        <v/>
      </c>
      <c r="B4018">
        <f>'4 Demanda por hora'!$B$169</f>
        <v/>
      </c>
      <c r="C4018" t="n">
        <v>17</v>
      </c>
      <c r="D4018">
        <f>'4 Demanda por hora'!T169</f>
        <v/>
      </c>
    </row>
    <row r="4019">
      <c r="A4019">
        <f>'4 Demanda por hora'!$A$169</f>
        <v/>
      </c>
      <c r="B4019">
        <f>'4 Demanda por hora'!$B$169</f>
        <v/>
      </c>
      <c r="C4019" t="n">
        <v>18</v>
      </c>
      <c r="D4019">
        <f>'4 Demanda por hora'!U169</f>
        <v/>
      </c>
    </row>
    <row r="4020">
      <c r="A4020">
        <f>'4 Demanda por hora'!$A$169</f>
        <v/>
      </c>
      <c r="B4020">
        <f>'4 Demanda por hora'!$B$169</f>
        <v/>
      </c>
      <c r="C4020" t="n">
        <v>19</v>
      </c>
      <c r="D4020">
        <f>'4 Demanda por hora'!V169</f>
        <v/>
      </c>
    </row>
    <row r="4021">
      <c r="A4021">
        <f>'4 Demanda por hora'!$A$169</f>
        <v/>
      </c>
      <c r="B4021">
        <f>'4 Demanda por hora'!$B$169</f>
        <v/>
      </c>
      <c r="C4021" t="n">
        <v>20</v>
      </c>
      <c r="D4021">
        <f>'4 Demanda por hora'!W169</f>
        <v/>
      </c>
    </row>
    <row r="4022">
      <c r="A4022">
        <f>'4 Demanda por hora'!$A$169</f>
        <v/>
      </c>
      <c r="B4022">
        <f>'4 Demanda por hora'!$B$169</f>
        <v/>
      </c>
      <c r="C4022" t="n">
        <v>21</v>
      </c>
      <c r="D4022">
        <f>'4 Demanda por hora'!X169</f>
        <v/>
      </c>
    </row>
    <row r="4023">
      <c r="A4023">
        <f>'4 Demanda por hora'!$A$169</f>
        <v/>
      </c>
      <c r="B4023">
        <f>'4 Demanda por hora'!$B$169</f>
        <v/>
      </c>
      <c r="C4023" t="n">
        <v>22</v>
      </c>
      <c r="D4023">
        <f>'4 Demanda por hora'!Y169</f>
        <v/>
      </c>
    </row>
    <row r="4024">
      <c r="A4024">
        <f>'4 Demanda por hora'!$A$169</f>
        <v/>
      </c>
      <c r="B4024">
        <f>'4 Demanda por hora'!$B$169</f>
        <v/>
      </c>
      <c r="C4024" t="n">
        <v>23</v>
      </c>
      <c r="D4024">
        <f>'4 Demanda por hora'!Z169</f>
        <v/>
      </c>
    </row>
    <row r="4025">
      <c r="A4025">
        <f>'4 Demanda por hora'!$A$170</f>
        <v/>
      </c>
      <c r="B4025">
        <f>'4 Demanda por hora'!$B$170</f>
        <v/>
      </c>
      <c r="C4025" t="n">
        <v>0</v>
      </c>
      <c r="D4025">
        <f>'4 Demanda por hora'!C170</f>
        <v/>
      </c>
    </row>
    <row r="4026">
      <c r="A4026">
        <f>'4 Demanda por hora'!$A$170</f>
        <v/>
      </c>
      <c r="B4026">
        <f>'4 Demanda por hora'!$B$170</f>
        <v/>
      </c>
      <c r="C4026" t="n">
        <v>1</v>
      </c>
      <c r="D4026">
        <f>'4 Demanda por hora'!D170</f>
        <v/>
      </c>
    </row>
    <row r="4027">
      <c r="A4027">
        <f>'4 Demanda por hora'!$A$170</f>
        <v/>
      </c>
      <c r="B4027">
        <f>'4 Demanda por hora'!$B$170</f>
        <v/>
      </c>
      <c r="C4027" t="n">
        <v>2</v>
      </c>
      <c r="D4027">
        <f>'4 Demanda por hora'!E170</f>
        <v/>
      </c>
    </row>
    <row r="4028">
      <c r="A4028">
        <f>'4 Demanda por hora'!$A$170</f>
        <v/>
      </c>
      <c r="B4028">
        <f>'4 Demanda por hora'!$B$170</f>
        <v/>
      </c>
      <c r="C4028" t="n">
        <v>3</v>
      </c>
      <c r="D4028">
        <f>'4 Demanda por hora'!F170</f>
        <v/>
      </c>
    </row>
    <row r="4029">
      <c r="A4029">
        <f>'4 Demanda por hora'!$A$170</f>
        <v/>
      </c>
      <c r="B4029">
        <f>'4 Demanda por hora'!$B$170</f>
        <v/>
      </c>
      <c r="C4029" t="n">
        <v>4</v>
      </c>
      <c r="D4029">
        <f>'4 Demanda por hora'!G170</f>
        <v/>
      </c>
    </row>
    <row r="4030">
      <c r="A4030">
        <f>'4 Demanda por hora'!$A$170</f>
        <v/>
      </c>
      <c r="B4030">
        <f>'4 Demanda por hora'!$B$170</f>
        <v/>
      </c>
      <c r="C4030" t="n">
        <v>5</v>
      </c>
      <c r="D4030">
        <f>'4 Demanda por hora'!H170</f>
        <v/>
      </c>
    </row>
    <row r="4031">
      <c r="A4031">
        <f>'4 Demanda por hora'!$A$170</f>
        <v/>
      </c>
      <c r="B4031">
        <f>'4 Demanda por hora'!$B$170</f>
        <v/>
      </c>
      <c r="C4031" t="n">
        <v>6</v>
      </c>
      <c r="D4031">
        <f>'4 Demanda por hora'!I170</f>
        <v/>
      </c>
    </row>
    <row r="4032">
      <c r="A4032">
        <f>'4 Demanda por hora'!$A$170</f>
        <v/>
      </c>
      <c r="B4032">
        <f>'4 Demanda por hora'!$B$170</f>
        <v/>
      </c>
      <c r="C4032" t="n">
        <v>7</v>
      </c>
      <c r="D4032">
        <f>'4 Demanda por hora'!J170</f>
        <v/>
      </c>
    </row>
    <row r="4033">
      <c r="A4033">
        <f>'4 Demanda por hora'!$A$170</f>
        <v/>
      </c>
      <c r="B4033">
        <f>'4 Demanda por hora'!$B$170</f>
        <v/>
      </c>
      <c r="C4033" t="n">
        <v>8</v>
      </c>
      <c r="D4033">
        <f>'4 Demanda por hora'!K170</f>
        <v/>
      </c>
    </row>
    <row r="4034">
      <c r="A4034">
        <f>'4 Demanda por hora'!$A$170</f>
        <v/>
      </c>
      <c r="B4034">
        <f>'4 Demanda por hora'!$B$170</f>
        <v/>
      </c>
      <c r="C4034" t="n">
        <v>9</v>
      </c>
      <c r="D4034">
        <f>'4 Demanda por hora'!L170</f>
        <v/>
      </c>
    </row>
    <row r="4035">
      <c r="A4035">
        <f>'4 Demanda por hora'!$A$170</f>
        <v/>
      </c>
      <c r="B4035">
        <f>'4 Demanda por hora'!$B$170</f>
        <v/>
      </c>
      <c r="C4035" t="n">
        <v>10</v>
      </c>
      <c r="D4035">
        <f>'4 Demanda por hora'!M170</f>
        <v/>
      </c>
    </row>
    <row r="4036">
      <c r="A4036">
        <f>'4 Demanda por hora'!$A$170</f>
        <v/>
      </c>
      <c r="B4036">
        <f>'4 Demanda por hora'!$B$170</f>
        <v/>
      </c>
      <c r="C4036" t="n">
        <v>11</v>
      </c>
      <c r="D4036">
        <f>'4 Demanda por hora'!N170</f>
        <v/>
      </c>
    </row>
    <row r="4037">
      <c r="A4037">
        <f>'4 Demanda por hora'!$A$170</f>
        <v/>
      </c>
      <c r="B4037">
        <f>'4 Demanda por hora'!$B$170</f>
        <v/>
      </c>
      <c r="C4037" t="n">
        <v>12</v>
      </c>
      <c r="D4037">
        <f>'4 Demanda por hora'!O170</f>
        <v/>
      </c>
    </row>
    <row r="4038">
      <c r="A4038">
        <f>'4 Demanda por hora'!$A$170</f>
        <v/>
      </c>
      <c r="B4038">
        <f>'4 Demanda por hora'!$B$170</f>
        <v/>
      </c>
      <c r="C4038" t="n">
        <v>13</v>
      </c>
      <c r="D4038">
        <f>'4 Demanda por hora'!P170</f>
        <v/>
      </c>
    </row>
    <row r="4039">
      <c r="A4039">
        <f>'4 Demanda por hora'!$A$170</f>
        <v/>
      </c>
      <c r="B4039">
        <f>'4 Demanda por hora'!$B$170</f>
        <v/>
      </c>
      <c r="C4039" t="n">
        <v>14</v>
      </c>
      <c r="D4039">
        <f>'4 Demanda por hora'!Q170</f>
        <v/>
      </c>
    </row>
    <row r="4040">
      <c r="A4040">
        <f>'4 Demanda por hora'!$A$170</f>
        <v/>
      </c>
      <c r="B4040">
        <f>'4 Demanda por hora'!$B$170</f>
        <v/>
      </c>
      <c r="C4040" t="n">
        <v>15</v>
      </c>
      <c r="D4040">
        <f>'4 Demanda por hora'!R170</f>
        <v/>
      </c>
    </row>
    <row r="4041">
      <c r="A4041">
        <f>'4 Demanda por hora'!$A$170</f>
        <v/>
      </c>
      <c r="B4041">
        <f>'4 Demanda por hora'!$B$170</f>
        <v/>
      </c>
      <c r="C4041" t="n">
        <v>16</v>
      </c>
      <c r="D4041">
        <f>'4 Demanda por hora'!S170</f>
        <v/>
      </c>
    </row>
    <row r="4042">
      <c r="A4042">
        <f>'4 Demanda por hora'!$A$170</f>
        <v/>
      </c>
      <c r="B4042">
        <f>'4 Demanda por hora'!$B$170</f>
        <v/>
      </c>
      <c r="C4042" t="n">
        <v>17</v>
      </c>
      <c r="D4042">
        <f>'4 Demanda por hora'!T170</f>
        <v/>
      </c>
    </row>
    <row r="4043">
      <c r="A4043">
        <f>'4 Demanda por hora'!$A$170</f>
        <v/>
      </c>
      <c r="B4043">
        <f>'4 Demanda por hora'!$B$170</f>
        <v/>
      </c>
      <c r="C4043" t="n">
        <v>18</v>
      </c>
      <c r="D4043">
        <f>'4 Demanda por hora'!U170</f>
        <v/>
      </c>
    </row>
    <row r="4044">
      <c r="A4044">
        <f>'4 Demanda por hora'!$A$170</f>
        <v/>
      </c>
      <c r="B4044">
        <f>'4 Demanda por hora'!$B$170</f>
        <v/>
      </c>
      <c r="C4044" t="n">
        <v>19</v>
      </c>
      <c r="D4044">
        <f>'4 Demanda por hora'!V170</f>
        <v/>
      </c>
    </row>
    <row r="4045">
      <c r="A4045">
        <f>'4 Demanda por hora'!$A$170</f>
        <v/>
      </c>
      <c r="B4045">
        <f>'4 Demanda por hora'!$B$170</f>
        <v/>
      </c>
      <c r="C4045" t="n">
        <v>20</v>
      </c>
      <c r="D4045">
        <f>'4 Demanda por hora'!W170</f>
        <v/>
      </c>
    </row>
    <row r="4046">
      <c r="A4046">
        <f>'4 Demanda por hora'!$A$170</f>
        <v/>
      </c>
      <c r="B4046">
        <f>'4 Demanda por hora'!$B$170</f>
        <v/>
      </c>
      <c r="C4046" t="n">
        <v>21</v>
      </c>
      <c r="D4046">
        <f>'4 Demanda por hora'!X170</f>
        <v/>
      </c>
    </row>
    <row r="4047">
      <c r="A4047">
        <f>'4 Demanda por hora'!$A$170</f>
        <v/>
      </c>
      <c r="B4047">
        <f>'4 Demanda por hora'!$B$170</f>
        <v/>
      </c>
      <c r="C4047" t="n">
        <v>22</v>
      </c>
      <c r="D4047">
        <f>'4 Demanda por hora'!Y170</f>
        <v/>
      </c>
    </row>
    <row r="4048">
      <c r="A4048">
        <f>'4 Demanda por hora'!$A$170</f>
        <v/>
      </c>
      <c r="B4048">
        <f>'4 Demanda por hora'!$B$170</f>
        <v/>
      </c>
      <c r="C4048" t="n">
        <v>23</v>
      </c>
      <c r="D4048">
        <f>'4 Demanda por hora'!Z170</f>
        <v/>
      </c>
    </row>
    <row r="4049">
      <c r="A4049">
        <f>'4 Demanda por hora'!$A$171</f>
        <v/>
      </c>
      <c r="B4049">
        <f>'4 Demanda por hora'!$B$171</f>
        <v/>
      </c>
      <c r="C4049" t="n">
        <v>0</v>
      </c>
      <c r="D4049">
        <f>'4 Demanda por hora'!C171</f>
        <v/>
      </c>
    </row>
    <row r="4050">
      <c r="A4050">
        <f>'4 Demanda por hora'!$A$171</f>
        <v/>
      </c>
      <c r="B4050">
        <f>'4 Demanda por hora'!$B$171</f>
        <v/>
      </c>
      <c r="C4050" t="n">
        <v>1</v>
      </c>
      <c r="D4050">
        <f>'4 Demanda por hora'!D171</f>
        <v/>
      </c>
    </row>
    <row r="4051">
      <c r="A4051">
        <f>'4 Demanda por hora'!$A$171</f>
        <v/>
      </c>
      <c r="B4051">
        <f>'4 Demanda por hora'!$B$171</f>
        <v/>
      </c>
      <c r="C4051" t="n">
        <v>2</v>
      </c>
      <c r="D4051">
        <f>'4 Demanda por hora'!E171</f>
        <v/>
      </c>
    </row>
    <row r="4052">
      <c r="A4052">
        <f>'4 Demanda por hora'!$A$171</f>
        <v/>
      </c>
      <c r="B4052">
        <f>'4 Demanda por hora'!$B$171</f>
        <v/>
      </c>
      <c r="C4052" t="n">
        <v>3</v>
      </c>
      <c r="D4052">
        <f>'4 Demanda por hora'!F171</f>
        <v/>
      </c>
    </row>
    <row r="4053">
      <c r="A4053">
        <f>'4 Demanda por hora'!$A$171</f>
        <v/>
      </c>
      <c r="B4053">
        <f>'4 Demanda por hora'!$B$171</f>
        <v/>
      </c>
      <c r="C4053" t="n">
        <v>4</v>
      </c>
      <c r="D4053">
        <f>'4 Demanda por hora'!G171</f>
        <v/>
      </c>
    </row>
    <row r="4054">
      <c r="A4054">
        <f>'4 Demanda por hora'!$A$171</f>
        <v/>
      </c>
      <c r="B4054">
        <f>'4 Demanda por hora'!$B$171</f>
        <v/>
      </c>
      <c r="C4054" t="n">
        <v>5</v>
      </c>
      <c r="D4054">
        <f>'4 Demanda por hora'!H171</f>
        <v/>
      </c>
    </row>
    <row r="4055">
      <c r="A4055">
        <f>'4 Demanda por hora'!$A$171</f>
        <v/>
      </c>
      <c r="B4055">
        <f>'4 Demanda por hora'!$B$171</f>
        <v/>
      </c>
      <c r="C4055" t="n">
        <v>6</v>
      </c>
      <c r="D4055">
        <f>'4 Demanda por hora'!I171</f>
        <v/>
      </c>
    </row>
    <row r="4056">
      <c r="A4056">
        <f>'4 Demanda por hora'!$A$171</f>
        <v/>
      </c>
      <c r="B4056">
        <f>'4 Demanda por hora'!$B$171</f>
        <v/>
      </c>
      <c r="C4056" t="n">
        <v>7</v>
      </c>
      <c r="D4056">
        <f>'4 Demanda por hora'!J171</f>
        <v/>
      </c>
    </row>
    <row r="4057">
      <c r="A4057">
        <f>'4 Demanda por hora'!$A$171</f>
        <v/>
      </c>
      <c r="B4057">
        <f>'4 Demanda por hora'!$B$171</f>
        <v/>
      </c>
      <c r="C4057" t="n">
        <v>8</v>
      </c>
      <c r="D4057">
        <f>'4 Demanda por hora'!K171</f>
        <v/>
      </c>
    </row>
    <row r="4058">
      <c r="A4058">
        <f>'4 Demanda por hora'!$A$171</f>
        <v/>
      </c>
      <c r="B4058">
        <f>'4 Demanda por hora'!$B$171</f>
        <v/>
      </c>
      <c r="C4058" t="n">
        <v>9</v>
      </c>
      <c r="D4058">
        <f>'4 Demanda por hora'!L171</f>
        <v/>
      </c>
    </row>
    <row r="4059">
      <c r="A4059">
        <f>'4 Demanda por hora'!$A$171</f>
        <v/>
      </c>
      <c r="B4059">
        <f>'4 Demanda por hora'!$B$171</f>
        <v/>
      </c>
      <c r="C4059" t="n">
        <v>10</v>
      </c>
      <c r="D4059">
        <f>'4 Demanda por hora'!M171</f>
        <v/>
      </c>
    </row>
    <row r="4060">
      <c r="A4060">
        <f>'4 Demanda por hora'!$A$171</f>
        <v/>
      </c>
      <c r="B4060">
        <f>'4 Demanda por hora'!$B$171</f>
        <v/>
      </c>
      <c r="C4060" t="n">
        <v>11</v>
      </c>
      <c r="D4060">
        <f>'4 Demanda por hora'!N171</f>
        <v/>
      </c>
    </row>
    <row r="4061">
      <c r="A4061">
        <f>'4 Demanda por hora'!$A$171</f>
        <v/>
      </c>
      <c r="B4061">
        <f>'4 Demanda por hora'!$B$171</f>
        <v/>
      </c>
      <c r="C4061" t="n">
        <v>12</v>
      </c>
      <c r="D4061">
        <f>'4 Demanda por hora'!O171</f>
        <v/>
      </c>
    </row>
    <row r="4062">
      <c r="A4062">
        <f>'4 Demanda por hora'!$A$171</f>
        <v/>
      </c>
      <c r="B4062">
        <f>'4 Demanda por hora'!$B$171</f>
        <v/>
      </c>
      <c r="C4062" t="n">
        <v>13</v>
      </c>
      <c r="D4062">
        <f>'4 Demanda por hora'!P171</f>
        <v/>
      </c>
    </row>
    <row r="4063">
      <c r="A4063">
        <f>'4 Demanda por hora'!$A$171</f>
        <v/>
      </c>
      <c r="B4063">
        <f>'4 Demanda por hora'!$B$171</f>
        <v/>
      </c>
      <c r="C4063" t="n">
        <v>14</v>
      </c>
      <c r="D4063">
        <f>'4 Demanda por hora'!Q171</f>
        <v/>
      </c>
    </row>
    <row r="4064">
      <c r="A4064">
        <f>'4 Demanda por hora'!$A$171</f>
        <v/>
      </c>
      <c r="B4064">
        <f>'4 Demanda por hora'!$B$171</f>
        <v/>
      </c>
      <c r="C4064" t="n">
        <v>15</v>
      </c>
      <c r="D4064">
        <f>'4 Demanda por hora'!R171</f>
        <v/>
      </c>
    </row>
    <row r="4065">
      <c r="A4065">
        <f>'4 Demanda por hora'!$A$171</f>
        <v/>
      </c>
      <c r="B4065">
        <f>'4 Demanda por hora'!$B$171</f>
        <v/>
      </c>
      <c r="C4065" t="n">
        <v>16</v>
      </c>
      <c r="D4065">
        <f>'4 Demanda por hora'!S171</f>
        <v/>
      </c>
    </row>
    <row r="4066">
      <c r="A4066">
        <f>'4 Demanda por hora'!$A$171</f>
        <v/>
      </c>
      <c r="B4066">
        <f>'4 Demanda por hora'!$B$171</f>
        <v/>
      </c>
      <c r="C4066" t="n">
        <v>17</v>
      </c>
      <c r="D4066">
        <f>'4 Demanda por hora'!T171</f>
        <v/>
      </c>
    </row>
    <row r="4067">
      <c r="A4067">
        <f>'4 Demanda por hora'!$A$171</f>
        <v/>
      </c>
      <c r="B4067">
        <f>'4 Demanda por hora'!$B$171</f>
        <v/>
      </c>
      <c r="C4067" t="n">
        <v>18</v>
      </c>
      <c r="D4067">
        <f>'4 Demanda por hora'!U171</f>
        <v/>
      </c>
    </row>
    <row r="4068">
      <c r="A4068">
        <f>'4 Demanda por hora'!$A$171</f>
        <v/>
      </c>
      <c r="B4068">
        <f>'4 Demanda por hora'!$B$171</f>
        <v/>
      </c>
      <c r="C4068" t="n">
        <v>19</v>
      </c>
      <c r="D4068">
        <f>'4 Demanda por hora'!V171</f>
        <v/>
      </c>
    </row>
    <row r="4069">
      <c r="A4069">
        <f>'4 Demanda por hora'!$A$171</f>
        <v/>
      </c>
      <c r="B4069">
        <f>'4 Demanda por hora'!$B$171</f>
        <v/>
      </c>
      <c r="C4069" t="n">
        <v>20</v>
      </c>
      <c r="D4069">
        <f>'4 Demanda por hora'!W171</f>
        <v/>
      </c>
    </row>
    <row r="4070">
      <c r="A4070">
        <f>'4 Demanda por hora'!$A$171</f>
        <v/>
      </c>
      <c r="B4070">
        <f>'4 Demanda por hora'!$B$171</f>
        <v/>
      </c>
      <c r="C4070" t="n">
        <v>21</v>
      </c>
      <c r="D4070">
        <f>'4 Demanda por hora'!X171</f>
        <v/>
      </c>
    </row>
    <row r="4071">
      <c r="A4071">
        <f>'4 Demanda por hora'!$A$171</f>
        <v/>
      </c>
      <c r="B4071">
        <f>'4 Demanda por hora'!$B$171</f>
        <v/>
      </c>
      <c r="C4071" t="n">
        <v>22</v>
      </c>
      <c r="D4071">
        <f>'4 Demanda por hora'!Y171</f>
        <v/>
      </c>
    </row>
    <row r="4072">
      <c r="A4072">
        <f>'4 Demanda por hora'!$A$171</f>
        <v/>
      </c>
      <c r="B4072">
        <f>'4 Demanda por hora'!$B$171</f>
        <v/>
      </c>
      <c r="C4072" t="n">
        <v>23</v>
      </c>
      <c r="D4072">
        <f>'4 Demanda por hora'!Z171</f>
        <v/>
      </c>
    </row>
    <row r="4073">
      <c r="A4073">
        <f>'4 Demanda por hora'!$A$172</f>
        <v/>
      </c>
      <c r="B4073">
        <f>'4 Demanda por hora'!$B$172</f>
        <v/>
      </c>
      <c r="C4073" t="n">
        <v>0</v>
      </c>
      <c r="D4073">
        <f>'4 Demanda por hora'!C172</f>
        <v/>
      </c>
    </row>
    <row r="4074">
      <c r="A4074">
        <f>'4 Demanda por hora'!$A$172</f>
        <v/>
      </c>
      <c r="B4074">
        <f>'4 Demanda por hora'!$B$172</f>
        <v/>
      </c>
      <c r="C4074" t="n">
        <v>1</v>
      </c>
      <c r="D4074">
        <f>'4 Demanda por hora'!D172</f>
        <v/>
      </c>
    </row>
    <row r="4075">
      <c r="A4075">
        <f>'4 Demanda por hora'!$A$172</f>
        <v/>
      </c>
      <c r="B4075">
        <f>'4 Demanda por hora'!$B$172</f>
        <v/>
      </c>
      <c r="C4075" t="n">
        <v>2</v>
      </c>
      <c r="D4075">
        <f>'4 Demanda por hora'!E172</f>
        <v/>
      </c>
    </row>
    <row r="4076">
      <c r="A4076">
        <f>'4 Demanda por hora'!$A$172</f>
        <v/>
      </c>
      <c r="B4076">
        <f>'4 Demanda por hora'!$B$172</f>
        <v/>
      </c>
      <c r="C4076" t="n">
        <v>3</v>
      </c>
      <c r="D4076">
        <f>'4 Demanda por hora'!F172</f>
        <v/>
      </c>
    </row>
    <row r="4077">
      <c r="A4077">
        <f>'4 Demanda por hora'!$A$172</f>
        <v/>
      </c>
      <c r="B4077">
        <f>'4 Demanda por hora'!$B$172</f>
        <v/>
      </c>
      <c r="C4077" t="n">
        <v>4</v>
      </c>
      <c r="D4077">
        <f>'4 Demanda por hora'!G172</f>
        <v/>
      </c>
    </row>
    <row r="4078">
      <c r="A4078">
        <f>'4 Demanda por hora'!$A$172</f>
        <v/>
      </c>
      <c r="B4078">
        <f>'4 Demanda por hora'!$B$172</f>
        <v/>
      </c>
      <c r="C4078" t="n">
        <v>5</v>
      </c>
      <c r="D4078">
        <f>'4 Demanda por hora'!H172</f>
        <v/>
      </c>
    </row>
    <row r="4079">
      <c r="A4079">
        <f>'4 Demanda por hora'!$A$172</f>
        <v/>
      </c>
      <c r="B4079">
        <f>'4 Demanda por hora'!$B$172</f>
        <v/>
      </c>
      <c r="C4079" t="n">
        <v>6</v>
      </c>
      <c r="D4079">
        <f>'4 Demanda por hora'!I172</f>
        <v/>
      </c>
    </row>
    <row r="4080">
      <c r="A4080">
        <f>'4 Demanda por hora'!$A$172</f>
        <v/>
      </c>
      <c r="B4080">
        <f>'4 Demanda por hora'!$B$172</f>
        <v/>
      </c>
      <c r="C4080" t="n">
        <v>7</v>
      </c>
      <c r="D4080">
        <f>'4 Demanda por hora'!J172</f>
        <v/>
      </c>
    </row>
    <row r="4081">
      <c r="A4081">
        <f>'4 Demanda por hora'!$A$172</f>
        <v/>
      </c>
      <c r="B4081">
        <f>'4 Demanda por hora'!$B$172</f>
        <v/>
      </c>
      <c r="C4081" t="n">
        <v>8</v>
      </c>
      <c r="D4081">
        <f>'4 Demanda por hora'!K172</f>
        <v/>
      </c>
    </row>
    <row r="4082">
      <c r="A4082">
        <f>'4 Demanda por hora'!$A$172</f>
        <v/>
      </c>
      <c r="B4082">
        <f>'4 Demanda por hora'!$B$172</f>
        <v/>
      </c>
      <c r="C4082" t="n">
        <v>9</v>
      </c>
      <c r="D4082">
        <f>'4 Demanda por hora'!L172</f>
        <v/>
      </c>
    </row>
    <row r="4083">
      <c r="A4083">
        <f>'4 Demanda por hora'!$A$172</f>
        <v/>
      </c>
      <c r="B4083">
        <f>'4 Demanda por hora'!$B$172</f>
        <v/>
      </c>
      <c r="C4083" t="n">
        <v>10</v>
      </c>
      <c r="D4083">
        <f>'4 Demanda por hora'!M172</f>
        <v/>
      </c>
    </row>
    <row r="4084">
      <c r="A4084">
        <f>'4 Demanda por hora'!$A$172</f>
        <v/>
      </c>
      <c r="B4084">
        <f>'4 Demanda por hora'!$B$172</f>
        <v/>
      </c>
      <c r="C4084" t="n">
        <v>11</v>
      </c>
      <c r="D4084">
        <f>'4 Demanda por hora'!N172</f>
        <v/>
      </c>
    </row>
    <row r="4085">
      <c r="A4085">
        <f>'4 Demanda por hora'!$A$172</f>
        <v/>
      </c>
      <c r="B4085">
        <f>'4 Demanda por hora'!$B$172</f>
        <v/>
      </c>
      <c r="C4085" t="n">
        <v>12</v>
      </c>
      <c r="D4085">
        <f>'4 Demanda por hora'!O172</f>
        <v/>
      </c>
    </row>
    <row r="4086">
      <c r="A4086">
        <f>'4 Demanda por hora'!$A$172</f>
        <v/>
      </c>
      <c r="B4086">
        <f>'4 Demanda por hora'!$B$172</f>
        <v/>
      </c>
      <c r="C4086" t="n">
        <v>13</v>
      </c>
      <c r="D4086">
        <f>'4 Demanda por hora'!P172</f>
        <v/>
      </c>
    </row>
    <row r="4087">
      <c r="A4087">
        <f>'4 Demanda por hora'!$A$172</f>
        <v/>
      </c>
      <c r="B4087">
        <f>'4 Demanda por hora'!$B$172</f>
        <v/>
      </c>
      <c r="C4087" t="n">
        <v>14</v>
      </c>
      <c r="D4087">
        <f>'4 Demanda por hora'!Q172</f>
        <v/>
      </c>
    </row>
    <row r="4088">
      <c r="A4088">
        <f>'4 Demanda por hora'!$A$172</f>
        <v/>
      </c>
      <c r="B4088">
        <f>'4 Demanda por hora'!$B$172</f>
        <v/>
      </c>
      <c r="C4088" t="n">
        <v>15</v>
      </c>
      <c r="D4088">
        <f>'4 Demanda por hora'!R172</f>
        <v/>
      </c>
    </row>
    <row r="4089">
      <c r="A4089">
        <f>'4 Demanda por hora'!$A$172</f>
        <v/>
      </c>
      <c r="B4089">
        <f>'4 Demanda por hora'!$B$172</f>
        <v/>
      </c>
      <c r="C4089" t="n">
        <v>16</v>
      </c>
      <c r="D4089">
        <f>'4 Demanda por hora'!S172</f>
        <v/>
      </c>
    </row>
    <row r="4090">
      <c r="A4090">
        <f>'4 Demanda por hora'!$A$172</f>
        <v/>
      </c>
      <c r="B4090">
        <f>'4 Demanda por hora'!$B$172</f>
        <v/>
      </c>
      <c r="C4090" t="n">
        <v>17</v>
      </c>
      <c r="D4090">
        <f>'4 Demanda por hora'!T172</f>
        <v/>
      </c>
    </row>
    <row r="4091">
      <c r="A4091">
        <f>'4 Demanda por hora'!$A$172</f>
        <v/>
      </c>
      <c r="B4091">
        <f>'4 Demanda por hora'!$B$172</f>
        <v/>
      </c>
      <c r="C4091" t="n">
        <v>18</v>
      </c>
      <c r="D4091">
        <f>'4 Demanda por hora'!U172</f>
        <v/>
      </c>
    </row>
    <row r="4092">
      <c r="A4092">
        <f>'4 Demanda por hora'!$A$172</f>
        <v/>
      </c>
      <c r="B4092">
        <f>'4 Demanda por hora'!$B$172</f>
        <v/>
      </c>
      <c r="C4092" t="n">
        <v>19</v>
      </c>
      <c r="D4092">
        <f>'4 Demanda por hora'!V172</f>
        <v/>
      </c>
    </row>
    <row r="4093">
      <c r="A4093">
        <f>'4 Demanda por hora'!$A$172</f>
        <v/>
      </c>
      <c r="B4093">
        <f>'4 Demanda por hora'!$B$172</f>
        <v/>
      </c>
      <c r="C4093" t="n">
        <v>20</v>
      </c>
      <c r="D4093">
        <f>'4 Demanda por hora'!W172</f>
        <v/>
      </c>
    </row>
    <row r="4094">
      <c r="A4094">
        <f>'4 Demanda por hora'!$A$172</f>
        <v/>
      </c>
      <c r="B4094">
        <f>'4 Demanda por hora'!$B$172</f>
        <v/>
      </c>
      <c r="C4094" t="n">
        <v>21</v>
      </c>
      <c r="D4094">
        <f>'4 Demanda por hora'!X172</f>
        <v/>
      </c>
    </row>
    <row r="4095">
      <c r="A4095">
        <f>'4 Demanda por hora'!$A$172</f>
        <v/>
      </c>
      <c r="B4095">
        <f>'4 Demanda por hora'!$B$172</f>
        <v/>
      </c>
      <c r="C4095" t="n">
        <v>22</v>
      </c>
      <c r="D4095">
        <f>'4 Demanda por hora'!Y172</f>
        <v/>
      </c>
    </row>
    <row r="4096">
      <c r="A4096">
        <f>'4 Demanda por hora'!$A$172</f>
        <v/>
      </c>
      <c r="B4096">
        <f>'4 Demanda por hora'!$B$172</f>
        <v/>
      </c>
      <c r="C4096" t="n">
        <v>23</v>
      </c>
      <c r="D4096">
        <f>'4 Demanda por hora'!Z172</f>
        <v/>
      </c>
    </row>
    <row r="4097">
      <c r="A4097">
        <f>'4 Demanda por hora'!$A$173</f>
        <v/>
      </c>
      <c r="B4097">
        <f>'4 Demanda por hora'!$B$173</f>
        <v/>
      </c>
      <c r="C4097" t="n">
        <v>0</v>
      </c>
      <c r="D4097">
        <f>'4 Demanda por hora'!C173</f>
        <v/>
      </c>
    </row>
    <row r="4098">
      <c r="A4098">
        <f>'4 Demanda por hora'!$A$173</f>
        <v/>
      </c>
      <c r="B4098">
        <f>'4 Demanda por hora'!$B$173</f>
        <v/>
      </c>
      <c r="C4098" t="n">
        <v>1</v>
      </c>
      <c r="D4098">
        <f>'4 Demanda por hora'!D173</f>
        <v/>
      </c>
    </row>
    <row r="4099">
      <c r="A4099">
        <f>'4 Demanda por hora'!$A$173</f>
        <v/>
      </c>
      <c r="B4099">
        <f>'4 Demanda por hora'!$B$173</f>
        <v/>
      </c>
      <c r="C4099" t="n">
        <v>2</v>
      </c>
      <c r="D4099">
        <f>'4 Demanda por hora'!E173</f>
        <v/>
      </c>
    </row>
    <row r="4100">
      <c r="A4100">
        <f>'4 Demanda por hora'!$A$173</f>
        <v/>
      </c>
      <c r="B4100">
        <f>'4 Demanda por hora'!$B$173</f>
        <v/>
      </c>
      <c r="C4100" t="n">
        <v>3</v>
      </c>
      <c r="D4100">
        <f>'4 Demanda por hora'!F173</f>
        <v/>
      </c>
    </row>
    <row r="4101">
      <c r="A4101">
        <f>'4 Demanda por hora'!$A$173</f>
        <v/>
      </c>
      <c r="B4101">
        <f>'4 Demanda por hora'!$B$173</f>
        <v/>
      </c>
      <c r="C4101" t="n">
        <v>4</v>
      </c>
      <c r="D4101">
        <f>'4 Demanda por hora'!G173</f>
        <v/>
      </c>
    </row>
    <row r="4102">
      <c r="A4102">
        <f>'4 Demanda por hora'!$A$173</f>
        <v/>
      </c>
      <c r="B4102">
        <f>'4 Demanda por hora'!$B$173</f>
        <v/>
      </c>
      <c r="C4102" t="n">
        <v>5</v>
      </c>
      <c r="D4102">
        <f>'4 Demanda por hora'!H173</f>
        <v/>
      </c>
    </row>
    <row r="4103">
      <c r="A4103">
        <f>'4 Demanda por hora'!$A$173</f>
        <v/>
      </c>
      <c r="B4103">
        <f>'4 Demanda por hora'!$B$173</f>
        <v/>
      </c>
      <c r="C4103" t="n">
        <v>6</v>
      </c>
      <c r="D4103">
        <f>'4 Demanda por hora'!I173</f>
        <v/>
      </c>
    </row>
    <row r="4104">
      <c r="A4104">
        <f>'4 Demanda por hora'!$A$173</f>
        <v/>
      </c>
      <c r="B4104">
        <f>'4 Demanda por hora'!$B$173</f>
        <v/>
      </c>
      <c r="C4104" t="n">
        <v>7</v>
      </c>
      <c r="D4104">
        <f>'4 Demanda por hora'!J173</f>
        <v/>
      </c>
    </row>
    <row r="4105">
      <c r="A4105">
        <f>'4 Demanda por hora'!$A$173</f>
        <v/>
      </c>
      <c r="B4105">
        <f>'4 Demanda por hora'!$B$173</f>
        <v/>
      </c>
      <c r="C4105" t="n">
        <v>8</v>
      </c>
      <c r="D4105">
        <f>'4 Demanda por hora'!K173</f>
        <v/>
      </c>
    </row>
    <row r="4106">
      <c r="A4106">
        <f>'4 Demanda por hora'!$A$173</f>
        <v/>
      </c>
      <c r="B4106">
        <f>'4 Demanda por hora'!$B$173</f>
        <v/>
      </c>
      <c r="C4106" t="n">
        <v>9</v>
      </c>
      <c r="D4106">
        <f>'4 Demanda por hora'!L173</f>
        <v/>
      </c>
    </row>
    <row r="4107">
      <c r="A4107">
        <f>'4 Demanda por hora'!$A$173</f>
        <v/>
      </c>
      <c r="B4107">
        <f>'4 Demanda por hora'!$B$173</f>
        <v/>
      </c>
      <c r="C4107" t="n">
        <v>10</v>
      </c>
      <c r="D4107">
        <f>'4 Demanda por hora'!M173</f>
        <v/>
      </c>
    </row>
    <row r="4108">
      <c r="A4108">
        <f>'4 Demanda por hora'!$A$173</f>
        <v/>
      </c>
      <c r="B4108">
        <f>'4 Demanda por hora'!$B$173</f>
        <v/>
      </c>
      <c r="C4108" t="n">
        <v>11</v>
      </c>
      <c r="D4108">
        <f>'4 Demanda por hora'!N173</f>
        <v/>
      </c>
    </row>
    <row r="4109">
      <c r="A4109">
        <f>'4 Demanda por hora'!$A$173</f>
        <v/>
      </c>
      <c r="B4109">
        <f>'4 Demanda por hora'!$B$173</f>
        <v/>
      </c>
      <c r="C4109" t="n">
        <v>12</v>
      </c>
      <c r="D4109">
        <f>'4 Demanda por hora'!O173</f>
        <v/>
      </c>
    </row>
    <row r="4110">
      <c r="A4110">
        <f>'4 Demanda por hora'!$A$173</f>
        <v/>
      </c>
      <c r="B4110">
        <f>'4 Demanda por hora'!$B$173</f>
        <v/>
      </c>
      <c r="C4110" t="n">
        <v>13</v>
      </c>
      <c r="D4110">
        <f>'4 Demanda por hora'!P173</f>
        <v/>
      </c>
    </row>
    <row r="4111">
      <c r="A4111">
        <f>'4 Demanda por hora'!$A$173</f>
        <v/>
      </c>
      <c r="B4111">
        <f>'4 Demanda por hora'!$B$173</f>
        <v/>
      </c>
      <c r="C4111" t="n">
        <v>14</v>
      </c>
      <c r="D4111">
        <f>'4 Demanda por hora'!Q173</f>
        <v/>
      </c>
    </row>
    <row r="4112">
      <c r="A4112">
        <f>'4 Demanda por hora'!$A$173</f>
        <v/>
      </c>
      <c r="B4112">
        <f>'4 Demanda por hora'!$B$173</f>
        <v/>
      </c>
      <c r="C4112" t="n">
        <v>15</v>
      </c>
      <c r="D4112">
        <f>'4 Demanda por hora'!R173</f>
        <v/>
      </c>
    </row>
    <row r="4113">
      <c r="A4113">
        <f>'4 Demanda por hora'!$A$173</f>
        <v/>
      </c>
      <c r="B4113">
        <f>'4 Demanda por hora'!$B$173</f>
        <v/>
      </c>
      <c r="C4113" t="n">
        <v>16</v>
      </c>
      <c r="D4113">
        <f>'4 Demanda por hora'!S173</f>
        <v/>
      </c>
    </row>
    <row r="4114">
      <c r="A4114">
        <f>'4 Demanda por hora'!$A$173</f>
        <v/>
      </c>
      <c r="B4114">
        <f>'4 Demanda por hora'!$B$173</f>
        <v/>
      </c>
      <c r="C4114" t="n">
        <v>17</v>
      </c>
      <c r="D4114">
        <f>'4 Demanda por hora'!T173</f>
        <v/>
      </c>
    </row>
    <row r="4115">
      <c r="A4115">
        <f>'4 Demanda por hora'!$A$173</f>
        <v/>
      </c>
      <c r="B4115">
        <f>'4 Demanda por hora'!$B$173</f>
        <v/>
      </c>
      <c r="C4115" t="n">
        <v>18</v>
      </c>
      <c r="D4115">
        <f>'4 Demanda por hora'!U173</f>
        <v/>
      </c>
    </row>
    <row r="4116">
      <c r="A4116">
        <f>'4 Demanda por hora'!$A$173</f>
        <v/>
      </c>
      <c r="B4116">
        <f>'4 Demanda por hora'!$B$173</f>
        <v/>
      </c>
      <c r="C4116" t="n">
        <v>19</v>
      </c>
      <c r="D4116">
        <f>'4 Demanda por hora'!V173</f>
        <v/>
      </c>
    </row>
    <row r="4117">
      <c r="A4117">
        <f>'4 Demanda por hora'!$A$173</f>
        <v/>
      </c>
      <c r="B4117">
        <f>'4 Demanda por hora'!$B$173</f>
        <v/>
      </c>
      <c r="C4117" t="n">
        <v>20</v>
      </c>
      <c r="D4117">
        <f>'4 Demanda por hora'!W173</f>
        <v/>
      </c>
    </row>
    <row r="4118">
      <c r="A4118">
        <f>'4 Demanda por hora'!$A$173</f>
        <v/>
      </c>
      <c r="B4118">
        <f>'4 Demanda por hora'!$B$173</f>
        <v/>
      </c>
      <c r="C4118" t="n">
        <v>21</v>
      </c>
      <c r="D4118">
        <f>'4 Demanda por hora'!X173</f>
        <v/>
      </c>
    </row>
    <row r="4119">
      <c r="A4119">
        <f>'4 Demanda por hora'!$A$173</f>
        <v/>
      </c>
      <c r="B4119">
        <f>'4 Demanda por hora'!$B$173</f>
        <v/>
      </c>
      <c r="C4119" t="n">
        <v>22</v>
      </c>
      <c r="D4119">
        <f>'4 Demanda por hora'!Y173</f>
        <v/>
      </c>
    </row>
    <row r="4120">
      <c r="A4120">
        <f>'4 Demanda por hora'!$A$173</f>
        <v/>
      </c>
      <c r="B4120">
        <f>'4 Demanda por hora'!$B$173</f>
        <v/>
      </c>
      <c r="C4120" t="n">
        <v>23</v>
      </c>
      <c r="D4120">
        <f>'4 Demanda por hora'!Z173</f>
        <v/>
      </c>
    </row>
    <row r="4121">
      <c r="A4121">
        <f>'4 Demanda por hora'!$A$174</f>
        <v/>
      </c>
      <c r="B4121">
        <f>'4 Demanda por hora'!$B$174</f>
        <v/>
      </c>
      <c r="C4121" t="n">
        <v>0</v>
      </c>
      <c r="D4121">
        <f>'4 Demanda por hora'!C174</f>
        <v/>
      </c>
    </row>
    <row r="4122">
      <c r="A4122">
        <f>'4 Demanda por hora'!$A$174</f>
        <v/>
      </c>
      <c r="B4122">
        <f>'4 Demanda por hora'!$B$174</f>
        <v/>
      </c>
      <c r="C4122" t="n">
        <v>1</v>
      </c>
      <c r="D4122">
        <f>'4 Demanda por hora'!D174</f>
        <v/>
      </c>
    </row>
    <row r="4123">
      <c r="A4123">
        <f>'4 Demanda por hora'!$A$174</f>
        <v/>
      </c>
      <c r="B4123">
        <f>'4 Demanda por hora'!$B$174</f>
        <v/>
      </c>
      <c r="C4123" t="n">
        <v>2</v>
      </c>
      <c r="D4123">
        <f>'4 Demanda por hora'!E174</f>
        <v/>
      </c>
    </row>
    <row r="4124">
      <c r="A4124">
        <f>'4 Demanda por hora'!$A$174</f>
        <v/>
      </c>
      <c r="B4124">
        <f>'4 Demanda por hora'!$B$174</f>
        <v/>
      </c>
      <c r="C4124" t="n">
        <v>3</v>
      </c>
      <c r="D4124">
        <f>'4 Demanda por hora'!F174</f>
        <v/>
      </c>
    </row>
    <row r="4125">
      <c r="A4125">
        <f>'4 Demanda por hora'!$A$174</f>
        <v/>
      </c>
      <c r="B4125">
        <f>'4 Demanda por hora'!$B$174</f>
        <v/>
      </c>
      <c r="C4125" t="n">
        <v>4</v>
      </c>
      <c r="D4125">
        <f>'4 Demanda por hora'!G174</f>
        <v/>
      </c>
    </row>
    <row r="4126">
      <c r="A4126">
        <f>'4 Demanda por hora'!$A$174</f>
        <v/>
      </c>
      <c r="B4126">
        <f>'4 Demanda por hora'!$B$174</f>
        <v/>
      </c>
      <c r="C4126" t="n">
        <v>5</v>
      </c>
      <c r="D4126">
        <f>'4 Demanda por hora'!H174</f>
        <v/>
      </c>
    </row>
    <row r="4127">
      <c r="A4127">
        <f>'4 Demanda por hora'!$A$174</f>
        <v/>
      </c>
      <c r="B4127">
        <f>'4 Demanda por hora'!$B$174</f>
        <v/>
      </c>
      <c r="C4127" t="n">
        <v>6</v>
      </c>
      <c r="D4127">
        <f>'4 Demanda por hora'!I174</f>
        <v/>
      </c>
    </row>
    <row r="4128">
      <c r="A4128">
        <f>'4 Demanda por hora'!$A$174</f>
        <v/>
      </c>
      <c r="B4128">
        <f>'4 Demanda por hora'!$B$174</f>
        <v/>
      </c>
      <c r="C4128" t="n">
        <v>7</v>
      </c>
      <c r="D4128">
        <f>'4 Demanda por hora'!J174</f>
        <v/>
      </c>
    </row>
    <row r="4129">
      <c r="A4129">
        <f>'4 Demanda por hora'!$A$174</f>
        <v/>
      </c>
      <c r="B4129">
        <f>'4 Demanda por hora'!$B$174</f>
        <v/>
      </c>
      <c r="C4129" t="n">
        <v>8</v>
      </c>
      <c r="D4129">
        <f>'4 Demanda por hora'!K174</f>
        <v/>
      </c>
    </row>
    <row r="4130">
      <c r="A4130">
        <f>'4 Demanda por hora'!$A$174</f>
        <v/>
      </c>
      <c r="B4130">
        <f>'4 Demanda por hora'!$B$174</f>
        <v/>
      </c>
      <c r="C4130" t="n">
        <v>9</v>
      </c>
      <c r="D4130">
        <f>'4 Demanda por hora'!L174</f>
        <v/>
      </c>
    </row>
    <row r="4131">
      <c r="A4131">
        <f>'4 Demanda por hora'!$A$174</f>
        <v/>
      </c>
      <c r="B4131">
        <f>'4 Demanda por hora'!$B$174</f>
        <v/>
      </c>
      <c r="C4131" t="n">
        <v>10</v>
      </c>
      <c r="D4131">
        <f>'4 Demanda por hora'!M174</f>
        <v/>
      </c>
    </row>
    <row r="4132">
      <c r="A4132">
        <f>'4 Demanda por hora'!$A$174</f>
        <v/>
      </c>
      <c r="B4132">
        <f>'4 Demanda por hora'!$B$174</f>
        <v/>
      </c>
      <c r="C4132" t="n">
        <v>11</v>
      </c>
      <c r="D4132">
        <f>'4 Demanda por hora'!N174</f>
        <v/>
      </c>
    </row>
    <row r="4133">
      <c r="A4133">
        <f>'4 Demanda por hora'!$A$174</f>
        <v/>
      </c>
      <c r="B4133">
        <f>'4 Demanda por hora'!$B$174</f>
        <v/>
      </c>
      <c r="C4133" t="n">
        <v>12</v>
      </c>
      <c r="D4133">
        <f>'4 Demanda por hora'!O174</f>
        <v/>
      </c>
    </row>
    <row r="4134">
      <c r="A4134">
        <f>'4 Demanda por hora'!$A$174</f>
        <v/>
      </c>
      <c r="B4134">
        <f>'4 Demanda por hora'!$B$174</f>
        <v/>
      </c>
      <c r="C4134" t="n">
        <v>13</v>
      </c>
      <c r="D4134">
        <f>'4 Demanda por hora'!P174</f>
        <v/>
      </c>
    </row>
    <row r="4135">
      <c r="A4135">
        <f>'4 Demanda por hora'!$A$174</f>
        <v/>
      </c>
      <c r="B4135">
        <f>'4 Demanda por hora'!$B$174</f>
        <v/>
      </c>
      <c r="C4135" t="n">
        <v>14</v>
      </c>
      <c r="D4135">
        <f>'4 Demanda por hora'!Q174</f>
        <v/>
      </c>
    </row>
    <row r="4136">
      <c r="A4136">
        <f>'4 Demanda por hora'!$A$174</f>
        <v/>
      </c>
      <c r="B4136">
        <f>'4 Demanda por hora'!$B$174</f>
        <v/>
      </c>
      <c r="C4136" t="n">
        <v>15</v>
      </c>
      <c r="D4136">
        <f>'4 Demanda por hora'!R174</f>
        <v/>
      </c>
    </row>
    <row r="4137">
      <c r="A4137">
        <f>'4 Demanda por hora'!$A$174</f>
        <v/>
      </c>
      <c r="B4137">
        <f>'4 Demanda por hora'!$B$174</f>
        <v/>
      </c>
      <c r="C4137" t="n">
        <v>16</v>
      </c>
      <c r="D4137">
        <f>'4 Demanda por hora'!S174</f>
        <v/>
      </c>
    </row>
    <row r="4138">
      <c r="A4138">
        <f>'4 Demanda por hora'!$A$174</f>
        <v/>
      </c>
      <c r="B4138">
        <f>'4 Demanda por hora'!$B$174</f>
        <v/>
      </c>
      <c r="C4138" t="n">
        <v>17</v>
      </c>
      <c r="D4138">
        <f>'4 Demanda por hora'!T174</f>
        <v/>
      </c>
    </row>
    <row r="4139">
      <c r="A4139">
        <f>'4 Demanda por hora'!$A$174</f>
        <v/>
      </c>
      <c r="B4139">
        <f>'4 Demanda por hora'!$B$174</f>
        <v/>
      </c>
      <c r="C4139" t="n">
        <v>18</v>
      </c>
      <c r="D4139">
        <f>'4 Demanda por hora'!U174</f>
        <v/>
      </c>
    </row>
    <row r="4140">
      <c r="A4140">
        <f>'4 Demanda por hora'!$A$174</f>
        <v/>
      </c>
      <c r="B4140">
        <f>'4 Demanda por hora'!$B$174</f>
        <v/>
      </c>
      <c r="C4140" t="n">
        <v>19</v>
      </c>
      <c r="D4140">
        <f>'4 Demanda por hora'!V174</f>
        <v/>
      </c>
    </row>
    <row r="4141">
      <c r="A4141">
        <f>'4 Demanda por hora'!$A$174</f>
        <v/>
      </c>
      <c r="B4141">
        <f>'4 Demanda por hora'!$B$174</f>
        <v/>
      </c>
      <c r="C4141" t="n">
        <v>20</v>
      </c>
      <c r="D4141">
        <f>'4 Demanda por hora'!W174</f>
        <v/>
      </c>
    </row>
    <row r="4142">
      <c r="A4142">
        <f>'4 Demanda por hora'!$A$174</f>
        <v/>
      </c>
      <c r="B4142">
        <f>'4 Demanda por hora'!$B$174</f>
        <v/>
      </c>
      <c r="C4142" t="n">
        <v>21</v>
      </c>
      <c r="D4142">
        <f>'4 Demanda por hora'!X174</f>
        <v/>
      </c>
    </row>
    <row r="4143">
      <c r="A4143">
        <f>'4 Demanda por hora'!$A$174</f>
        <v/>
      </c>
      <c r="B4143">
        <f>'4 Demanda por hora'!$B$174</f>
        <v/>
      </c>
      <c r="C4143" t="n">
        <v>22</v>
      </c>
      <c r="D4143">
        <f>'4 Demanda por hora'!Y174</f>
        <v/>
      </c>
    </row>
    <row r="4144">
      <c r="A4144">
        <f>'4 Demanda por hora'!$A$174</f>
        <v/>
      </c>
      <c r="B4144">
        <f>'4 Demanda por hora'!$B$174</f>
        <v/>
      </c>
      <c r="C4144" t="n">
        <v>23</v>
      </c>
      <c r="D4144">
        <f>'4 Demanda por hora'!Z174</f>
        <v/>
      </c>
    </row>
    <row r="4145">
      <c r="A4145">
        <f>'4 Demanda por hora'!$A$175</f>
        <v/>
      </c>
      <c r="B4145">
        <f>'4 Demanda por hora'!$B$175</f>
        <v/>
      </c>
      <c r="C4145" t="n">
        <v>0</v>
      </c>
      <c r="D4145">
        <f>'4 Demanda por hora'!C175</f>
        <v/>
      </c>
    </row>
    <row r="4146">
      <c r="A4146">
        <f>'4 Demanda por hora'!$A$175</f>
        <v/>
      </c>
      <c r="B4146">
        <f>'4 Demanda por hora'!$B$175</f>
        <v/>
      </c>
      <c r="C4146" t="n">
        <v>1</v>
      </c>
      <c r="D4146">
        <f>'4 Demanda por hora'!D175</f>
        <v/>
      </c>
    </row>
    <row r="4147">
      <c r="A4147">
        <f>'4 Demanda por hora'!$A$175</f>
        <v/>
      </c>
      <c r="B4147">
        <f>'4 Demanda por hora'!$B$175</f>
        <v/>
      </c>
      <c r="C4147" t="n">
        <v>2</v>
      </c>
      <c r="D4147">
        <f>'4 Demanda por hora'!E175</f>
        <v/>
      </c>
    </row>
    <row r="4148">
      <c r="A4148">
        <f>'4 Demanda por hora'!$A$175</f>
        <v/>
      </c>
      <c r="B4148">
        <f>'4 Demanda por hora'!$B$175</f>
        <v/>
      </c>
      <c r="C4148" t="n">
        <v>3</v>
      </c>
      <c r="D4148">
        <f>'4 Demanda por hora'!F175</f>
        <v/>
      </c>
    </row>
    <row r="4149">
      <c r="A4149">
        <f>'4 Demanda por hora'!$A$175</f>
        <v/>
      </c>
      <c r="B4149">
        <f>'4 Demanda por hora'!$B$175</f>
        <v/>
      </c>
      <c r="C4149" t="n">
        <v>4</v>
      </c>
      <c r="D4149">
        <f>'4 Demanda por hora'!G175</f>
        <v/>
      </c>
    </row>
    <row r="4150">
      <c r="A4150">
        <f>'4 Demanda por hora'!$A$175</f>
        <v/>
      </c>
      <c r="B4150">
        <f>'4 Demanda por hora'!$B$175</f>
        <v/>
      </c>
      <c r="C4150" t="n">
        <v>5</v>
      </c>
      <c r="D4150">
        <f>'4 Demanda por hora'!H175</f>
        <v/>
      </c>
    </row>
    <row r="4151">
      <c r="A4151">
        <f>'4 Demanda por hora'!$A$175</f>
        <v/>
      </c>
      <c r="B4151">
        <f>'4 Demanda por hora'!$B$175</f>
        <v/>
      </c>
      <c r="C4151" t="n">
        <v>6</v>
      </c>
      <c r="D4151">
        <f>'4 Demanda por hora'!I175</f>
        <v/>
      </c>
    </row>
    <row r="4152">
      <c r="A4152">
        <f>'4 Demanda por hora'!$A$175</f>
        <v/>
      </c>
      <c r="B4152">
        <f>'4 Demanda por hora'!$B$175</f>
        <v/>
      </c>
      <c r="C4152" t="n">
        <v>7</v>
      </c>
      <c r="D4152">
        <f>'4 Demanda por hora'!J175</f>
        <v/>
      </c>
    </row>
    <row r="4153">
      <c r="A4153">
        <f>'4 Demanda por hora'!$A$175</f>
        <v/>
      </c>
      <c r="B4153">
        <f>'4 Demanda por hora'!$B$175</f>
        <v/>
      </c>
      <c r="C4153" t="n">
        <v>8</v>
      </c>
      <c r="D4153">
        <f>'4 Demanda por hora'!K175</f>
        <v/>
      </c>
    </row>
    <row r="4154">
      <c r="A4154">
        <f>'4 Demanda por hora'!$A$175</f>
        <v/>
      </c>
      <c r="B4154">
        <f>'4 Demanda por hora'!$B$175</f>
        <v/>
      </c>
      <c r="C4154" t="n">
        <v>9</v>
      </c>
      <c r="D4154">
        <f>'4 Demanda por hora'!L175</f>
        <v/>
      </c>
    </row>
    <row r="4155">
      <c r="A4155">
        <f>'4 Demanda por hora'!$A$175</f>
        <v/>
      </c>
      <c r="B4155">
        <f>'4 Demanda por hora'!$B$175</f>
        <v/>
      </c>
      <c r="C4155" t="n">
        <v>10</v>
      </c>
      <c r="D4155">
        <f>'4 Demanda por hora'!M175</f>
        <v/>
      </c>
    </row>
    <row r="4156">
      <c r="A4156">
        <f>'4 Demanda por hora'!$A$175</f>
        <v/>
      </c>
      <c r="B4156">
        <f>'4 Demanda por hora'!$B$175</f>
        <v/>
      </c>
      <c r="C4156" t="n">
        <v>11</v>
      </c>
      <c r="D4156">
        <f>'4 Demanda por hora'!N175</f>
        <v/>
      </c>
    </row>
    <row r="4157">
      <c r="A4157">
        <f>'4 Demanda por hora'!$A$175</f>
        <v/>
      </c>
      <c r="B4157">
        <f>'4 Demanda por hora'!$B$175</f>
        <v/>
      </c>
      <c r="C4157" t="n">
        <v>12</v>
      </c>
      <c r="D4157">
        <f>'4 Demanda por hora'!O175</f>
        <v/>
      </c>
    </row>
    <row r="4158">
      <c r="A4158">
        <f>'4 Demanda por hora'!$A$175</f>
        <v/>
      </c>
      <c r="B4158">
        <f>'4 Demanda por hora'!$B$175</f>
        <v/>
      </c>
      <c r="C4158" t="n">
        <v>13</v>
      </c>
      <c r="D4158">
        <f>'4 Demanda por hora'!P175</f>
        <v/>
      </c>
    </row>
    <row r="4159">
      <c r="A4159">
        <f>'4 Demanda por hora'!$A$175</f>
        <v/>
      </c>
      <c r="B4159">
        <f>'4 Demanda por hora'!$B$175</f>
        <v/>
      </c>
      <c r="C4159" t="n">
        <v>14</v>
      </c>
      <c r="D4159">
        <f>'4 Demanda por hora'!Q175</f>
        <v/>
      </c>
    </row>
    <row r="4160">
      <c r="A4160">
        <f>'4 Demanda por hora'!$A$175</f>
        <v/>
      </c>
      <c r="B4160">
        <f>'4 Demanda por hora'!$B$175</f>
        <v/>
      </c>
      <c r="C4160" t="n">
        <v>15</v>
      </c>
      <c r="D4160">
        <f>'4 Demanda por hora'!R175</f>
        <v/>
      </c>
    </row>
    <row r="4161">
      <c r="A4161">
        <f>'4 Demanda por hora'!$A$175</f>
        <v/>
      </c>
      <c r="B4161">
        <f>'4 Demanda por hora'!$B$175</f>
        <v/>
      </c>
      <c r="C4161" t="n">
        <v>16</v>
      </c>
      <c r="D4161">
        <f>'4 Demanda por hora'!S175</f>
        <v/>
      </c>
    </row>
    <row r="4162">
      <c r="A4162">
        <f>'4 Demanda por hora'!$A$175</f>
        <v/>
      </c>
      <c r="B4162">
        <f>'4 Demanda por hora'!$B$175</f>
        <v/>
      </c>
      <c r="C4162" t="n">
        <v>17</v>
      </c>
      <c r="D4162">
        <f>'4 Demanda por hora'!T175</f>
        <v/>
      </c>
    </row>
    <row r="4163">
      <c r="A4163">
        <f>'4 Demanda por hora'!$A$175</f>
        <v/>
      </c>
      <c r="B4163">
        <f>'4 Demanda por hora'!$B$175</f>
        <v/>
      </c>
      <c r="C4163" t="n">
        <v>18</v>
      </c>
      <c r="D4163">
        <f>'4 Demanda por hora'!U175</f>
        <v/>
      </c>
    </row>
    <row r="4164">
      <c r="A4164">
        <f>'4 Demanda por hora'!$A$175</f>
        <v/>
      </c>
      <c r="B4164">
        <f>'4 Demanda por hora'!$B$175</f>
        <v/>
      </c>
      <c r="C4164" t="n">
        <v>19</v>
      </c>
      <c r="D4164">
        <f>'4 Demanda por hora'!V175</f>
        <v/>
      </c>
    </row>
    <row r="4165">
      <c r="A4165">
        <f>'4 Demanda por hora'!$A$175</f>
        <v/>
      </c>
      <c r="B4165">
        <f>'4 Demanda por hora'!$B$175</f>
        <v/>
      </c>
      <c r="C4165" t="n">
        <v>20</v>
      </c>
      <c r="D4165">
        <f>'4 Demanda por hora'!W175</f>
        <v/>
      </c>
    </row>
    <row r="4166">
      <c r="A4166">
        <f>'4 Demanda por hora'!$A$175</f>
        <v/>
      </c>
      <c r="B4166">
        <f>'4 Demanda por hora'!$B$175</f>
        <v/>
      </c>
      <c r="C4166" t="n">
        <v>21</v>
      </c>
      <c r="D4166">
        <f>'4 Demanda por hora'!X175</f>
        <v/>
      </c>
    </row>
    <row r="4167">
      <c r="A4167">
        <f>'4 Demanda por hora'!$A$175</f>
        <v/>
      </c>
      <c r="B4167">
        <f>'4 Demanda por hora'!$B$175</f>
        <v/>
      </c>
      <c r="C4167" t="n">
        <v>22</v>
      </c>
      <c r="D4167">
        <f>'4 Demanda por hora'!Y175</f>
        <v/>
      </c>
    </row>
    <row r="4168">
      <c r="A4168">
        <f>'4 Demanda por hora'!$A$175</f>
        <v/>
      </c>
      <c r="B4168">
        <f>'4 Demanda por hora'!$B$175</f>
        <v/>
      </c>
      <c r="C4168" t="n">
        <v>23</v>
      </c>
      <c r="D4168">
        <f>'4 Demanda por hora'!Z175</f>
        <v/>
      </c>
    </row>
    <row r="4169">
      <c r="A4169">
        <f>'4 Demanda por hora'!$A$176</f>
        <v/>
      </c>
      <c r="B4169">
        <f>'4 Demanda por hora'!$B$176</f>
        <v/>
      </c>
      <c r="C4169" t="n">
        <v>0</v>
      </c>
      <c r="D4169">
        <f>'4 Demanda por hora'!C176</f>
        <v/>
      </c>
    </row>
    <row r="4170">
      <c r="A4170">
        <f>'4 Demanda por hora'!$A$176</f>
        <v/>
      </c>
      <c r="B4170">
        <f>'4 Demanda por hora'!$B$176</f>
        <v/>
      </c>
      <c r="C4170" t="n">
        <v>1</v>
      </c>
      <c r="D4170">
        <f>'4 Demanda por hora'!D176</f>
        <v/>
      </c>
    </row>
    <row r="4171">
      <c r="A4171">
        <f>'4 Demanda por hora'!$A$176</f>
        <v/>
      </c>
      <c r="B4171">
        <f>'4 Demanda por hora'!$B$176</f>
        <v/>
      </c>
      <c r="C4171" t="n">
        <v>2</v>
      </c>
      <c r="D4171">
        <f>'4 Demanda por hora'!E176</f>
        <v/>
      </c>
    </row>
    <row r="4172">
      <c r="A4172">
        <f>'4 Demanda por hora'!$A$176</f>
        <v/>
      </c>
      <c r="B4172">
        <f>'4 Demanda por hora'!$B$176</f>
        <v/>
      </c>
      <c r="C4172" t="n">
        <v>3</v>
      </c>
      <c r="D4172">
        <f>'4 Demanda por hora'!F176</f>
        <v/>
      </c>
    </row>
    <row r="4173">
      <c r="A4173">
        <f>'4 Demanda por hora'!$A$176</f>
        <v/>
      </c>
      <c r="B4173">
        <f>'4 Demanda por hora'!$B$176</f>
        <v/>
      </c>
      <c r="C4173" t="n">
        <v>4</v>
      </c>
      <c r="D4173">
        <f>'4 Demanda por hora'!G176</f>
        <v/>
      </c>
    </row>
    <row r="4174">
      <c r="A4174">
        <f>'4 Demanda por hora'!$A$176</f>
        <v/>
      </c>
      <c r="B4174">
        <f>'4 Demanda por hora'!$B$176</f>
        <v/>
      </c>
      <c r="C4174" t="n">
        <v>5</v>
      </c>
      <c r="D4174">
        <f>'4 Demanda por hora'!H176</f>
        <v/>
      </c>
    </row>
    <row r="4175">
      <c r="A4175">
        <f>'4 Demanda por hora'!$A$176</f>
        <v/>
      </c>
      <c r="B4175">
        <f>'4 Demanda por hora'!$B$176</f>
        <v/>
      </c>
      <c r="C4175" t="n">
        <v>6</v>
      </c>
      <c r="D4175">
        <f>'4 Demanda por hora'!I176</f>
        <v/>
      </c>
    </row>
    <row r="4176">
      <c r="A4176">
        <f>'4 Demanda por hora'!$A$176</f>
        <v/>
      </c>
      <c r="B4176">
        <f>'4 Demanda por hora'!$B$176</f>
        <v/>
      </c>
      <c r="C4176" t="n">
        <v>7</v>
      </c>
      <c r="D4176">
        <f>'4 Demanda por hora'!J176</f>
        <v/>
      </c>
    </row>
    <row r="4177">
      <c r="A4177">
        <f>'4 Demanda por hora'!$A$176</f>
        <v/>
      </c>
      <c r="B4177">
        <f>'4 Demanda por hora'!$B$176</f>
        <v/>
      </c>
      <c r="C4177" t="n">
        <v>8</v>
      </c>
      <c r="D4177">
        <f>'4 Demanda por hora'!K176</f>
        <v/>
      </c>
    </row>
    <row r="4178">
      <c r="A4178">
        <f>'4 Demanda por hora'!$A$176</f>
        <v/>
      </c>
      <c r="B4178">
        <f>'4 Demanda por hora'!$B$176</f>
        <v/>
      </c>
      <c r="C4178" t="n">
        <v>9</v>
      </c>
      <c r="D4178">
        <f>'4 Demanda por hora'!L176</f>
        <v/>
      </c>
    </row>
    <row r="4179">
      <c r="A4179">
        <f>'4 Demanda por hora'!$A$176</f>
        <v/>
      </c>
      <c r="B4179">
        <f>'4 Demanda por hora'!$B$176</f>
        <v/>
      </c>
      <c r="C4179" t="n">
        <v>10</v>
      </c>
      <c r="D4179">
        <f>'4 Demanda por hora'!M176</f>
        <v/>
      </c>
    </row>
    <row r="4180">
      <c r="A4180">
        <f>'4 Demanda por hora'!$A$176</f>
        <v/>
      </c>
      <c r="B4180">
        <f>'4 Demanda por hora'!$B$176</f>
        <v/>
      </c>
      <c r="C4180" t="n">
        <v>11</v>
      </c>
      <c r="D4180">
        <f>'4 Demanda por hora'!N176</f>
        <v/>
      </c>
    </row>
    <row r="4181">
      <c r="A4181">
        <f>'4 Demanda por hora'!$A$176</f>
        <v/>
      </c>
      <c r="B4181">
        <f>'4 Demanda por hora'!$B$176</f>
        <v/>
      </c>
      <c r="C4181" t="n">
        <v>12</v>
      </c>
      <c r="D4181">
        <f>'4 Demanda por hora'!O176</f>
        <v/>
      </c>
    </row>
    <row r="4182">
      <c r="A4182">
        <f>'4 Demanda por hora'!$A$176</f>
        <v/>
      </c>
      <c r="B4182">
        <f>'4 Demanda por hora'!$B$176</f>
        <v/>
      </c>
      <c r="C4182" t="n">
        <v>13</v>
      </c>
      <c r="D4182">
        <f>'4 Demanda por hora'!P176</f>
        <v/>
      </c>
    </row>
    <row r="4183">
      <c r="A4183">
        <f>'4 Demanda por hora'!$A$176</f>
        <v/>
      </c>
      <c r="B4183">
        <f>'4 Demanda por hora'!$B$176</f>
        <v/>
      </c>
      <c r="C4183" t="n">
        <v>14</v>
      </c>
      <c r="D4183">
        <f>'4 Demanda por hora'!Q176</f>
        <v/>
      </c>
    </row>
    <row r="4184">
      <c r="A4184">
        <f>'4 Demanda por hora'!$A$176</f>
        <v/>
      </c>
      <c r="B4184">
        <f>'4 Demanda por hora'!$B$176</f>
        <v/>
      </c>
      <c r="C4184" t="n">
        <v>15</v>
      </c>
      <c r="D4184">
        <f>'4 Demanda por hora'!R176</f>
        <v/>
      </c>
    </row>
    <row r="4185">
      <c r="A4185">
        <f>'4 Demanda por hora'!$A$176</f>
        <v/>
      </c>
      <c r="B4185">
        <f>'4 Demanda por hora'!$B$176</f>
        <v/>
      </c>
      <c r="C4185" t="n">
        <v>16</v>
      </c>
      <c r="D4185">
        <f>'4 Demanda por hora'!S176</f>
        <v/>
      </c>
    </row>
    <row r="4186">
      <c r="A4186">
        <f>'4 Demanda por hora'!$A$176</f>
        <v/>
      </c>
      <c r="B4186">
        <f>'4 Demanda por hora'!$B$176</f>
        <v/>
      </c>
      <c r="C4186" t="n">
        <v>17</v>
      </c>
      <c r="D4186">
        <f>'4 Demanda por hora'!T176</f>
        <v/>
      </c>
    </row>
    <row r="4187">
      <c r="A4187">
        <f>'4 Demanda por hora'!$A$176</f>
        <v/>
      </c>
      <c r="B4187">
        <f>'4 Demanda por hora'!$B$176</f>
        <v/>
      </c>
      <c r="C4187" t="n">
        <v>18</v>
      </c>
      <c r="D4187">
        <f>'4 Demanda por hora'!U176</f>
        <v/>
      </c>
    </row>
    <row r="4188">
      <c r="A4188">
        <f>'4 Demanda por hora'!$A$176</f>
        <v/>
      </c>
      <c r="B4188">
        <f>'4 Demanda por hora'!$B$176</f>
        <v/>
      </c>
      <c r="C4188" t="n">
        <v>19</v>
      </c>
      <c r="D4188">
        <f>'4 Demanda por hora'!V176</f>
        <v/>
      </c>
    </row>
    <row r="4189">
      <c r="A4189">
        <f>'4 Demanda por hora'!$A$176</f>
        <v/>
      </c>
      <c r="B4189">
        <f>'4 Demanda por hora'!$B$176</f>
        <v/>
      </c>
      <c r="C4189" t="n">
        <v>20</v>
      </c>
      <c r="D4189">
        <f>'4 Demanda por hora'!W176</f>
        <v/>
      </c>
    </row>
    <row r="4190">
      <c r="A4190">
        <f>'4 Demanda por hora'!$A$176</f>
        <v/>
      </c>
      <c r="B4190">
        <f>'4 Demanda por hora'!$B$176</f>
        <v/>
      </c>
      <c r="C4190" t="n">
        <v>21</v>
      </c>
      <c r="D4190">
        <f>'4 Demanda por hora'!X176</f>
        <v/>
      </c>
    </row>
    <row r="4191">
      <c r="A4191">
        <f>'4 Demanda por hora'!$A$176</f>
        <v/>
      </c>
      <c r="B4191">
        <f>'4 Demanda por hora'!$B$176</f>
        <v/>
      </c>
      <c r="C4191" t="n">
        <v>22</v>
      </c>
      <c r="D4191">
        <f>'4 Demanda por hora'!Y176</f>
        <v/>
      </c>
    </row>
    <row r="4192">
      <c r="A4192">
        <f>'4 Demanda por hora'!$A$176</f>
        <v/>
      </c>
      <c r="B4192">
        <f>'4 Demanda por hora'!$B$176</f>
        <v/>
      </c>
      <c r="C4192" t="n">
        <v>23</v>
      </c>
      <c r="D4192">
        <f>'4 Demanda por hora'!Z176</f>
        <v/>
      </c>
    </row>
    <row r="4193">
      <c r="A4193">
        <f>'4 Demanda por hora'!$A$177</f>
        <v/>
      </c>
      <c r="B4193">
        <f>'4 Demanda por hora'!$B$177</f>
        <v/>
      </c>
      <c r="C4193" t="n">
        <v>0</v>
      </c>
      <c r="D4193">
        <f>'4 Demanda por hora'!C177</f>
        <v/>
      </c>
    </row>
    <row r="4194">
      <c r="A4194">
        <f>'4 Demanda por hora'!$A$177</f>
        <v/>
      </c>
      <c r="B4194">
        <f>'4 Demanda por hora'!$B$177</f>
        <v/>
      </c>
      <c r="C4194" t="n">
        <v>1</v>
      </c>
      <c r="D4194">
        <f>'4 Demanda por hora'!D177</f>
        <v/>
      </c>
    </row>
    <row r="4195">
      <c r="A4195">
        <f>'4 Demanda por hora'!$A$177</f>
        <v/>
      </c>
      <c r="B4195">
        <f>'4 Demanda por hora'!$B$177</f>
        <v/>
      </c>
      <c r="C4195" t="n">
        <v>2</v>
      </c>
      <c r="D4195">
        <f>'4 Demanda por hora'!E177</f>
        <v/>
      </c>
    </row>
    <row r="4196">
      <c r="A4196">
        <f>'4 Demanda por hora'!$A$177</f>
        <v/>
      </c>
      <c r="B4196">
        <f>'4 Demanda por hora'!$B$177</f>
        <v/>
      </c>
      <c r="C4196" t="n">
        <v>3</v>
      </c>
      <c r="D4196">
        <f>'4 Demanda por hora'!F177</f>
        <v/>
      </c>
    </row>
    <row r="4197">
      <c r="A4197">
        <f>'4 Demanda por hora'!$A$177</f>
        <v/>
      </c>
      <c r="B4197">
        <f>'4 Demanda por hora'!$B$177</f>
        <v/>
      </c>
      <c r="C4197" t="n">
        <v>4</v>
      </c>
      <c r="D4197">
        <f>'4 Demanda por hora'!G177</f>
        <v/>
      </c>
    </row>
    <row r="4198">
      <c r="A4198">
        <f>'4 Demanda por hora'!$A$177</f>
        <v/>
      </c>
      <c r="B4198">
        <f>'4 Demanda por hora'!$B$177</f>
        <v/>
      </c>
      <c r="C4198" t="n">
        <v>5</v>
      </c>
      <c r="D4198">
        <f>'4 Demanda por hora'!H177</f>
        <v/>
      </c>
    </row>
    <row r="4199">
      <c r="A4199">
        <f>'4 Demanda por hora'!$A$177</f>
        <v/>
      </c>
      <c r="B4199">
        <f>'4 Demanda por hora'!$B$177</f>
        <v/>
      </c>
      <c r="C4199" t="n">
        <v>6</v>
      </c>
      <c r="D4199">
        <f>'4 Demanda por hora'!I177</f>
        <v/>
      </c>
    </row>
    <row r="4200">
      <c r="A4200">
        <f>'4 Demanda por hora'!$A$177</f>
        <v/>
      </c>
      <c r="B4200">
        <f>'4 Demanda por hora'!$B$177</f>
        <v/>
      </c>
      <c r="C4200" t="n">
        <v>7</v>
      </c>
      <c r="D4200">
        <f>'4 Demanda por hora'!J177</f>
        <v/>
      </c>
    </row>
    <row r="4201">
      <c r="A4201">
        <f>'4 Demanda por hora'!$A$177</f>
        <v/>
      </c>
      <c r="B4201">
        <f>'4 Demanda por hora'!$B$177</f>
        <v/>
      </c>
      <c r="C4201" t="n">
        <v>8</v>
      </c>
      <c r="D4201">
        <f>'4 Demanda por hora'!K177</f>
        <v/>
      </c>
    </row>
    <row r="4202">
      <c r="A4202">
        <f>'4 Demanda por hora'!$A$177</f>
        <v/>
      </c>
      <c r="B4202">
        <f>'4 Demanda por hora'!$B$177</f>
        <v/>
      </c>
      <c r="C4202" t="n">
        <v>9</v>
      </c>
      <c r="D4202">
        <f>'4 Demanda por hora'!L177</f>
        <v/>
      </c>
    </row>
    <row r="4203">
      <c r="A4203">
        <f>'4 Demanda por hora'!$A$177</f>
        <v/>
      </c>
      <c r="B4203">
        <f>'4 Demanda por hora'!$B$177</f>
        <v/>
      </c>
      <c r="C4203" t="n">
        <v>10</v>
      </c>
      <c r="D4203">
        <f>'4 Demanda por hora'!M177</f>
        <v/>
      </c>
    </row>
    <row r="4204">
      <c r="A4204">
        <f>'4 Demanda por hora'!$A$177</f>
        <v/>
      </c>
      <c r="B4204">
        <f>'4 Demanda por hora'!$B$177</f>
        <v/>
      </c>
      <c r="C4204" t="n">
        <v>11</v>
      </c>
      <c r="D4204">
        <f>'4 Demanda por hora'!N177</f>
        <v/>
      </c>
    </row>
    <row r="4205">
      <c r="A4205">
        <f>'4 Demanda por hora'!$A$177</f>
        <v/>
      </c>
      <c r="B4205">
        <f>'4 Demanda por hora'!$B$177</f>
        <v/>
      </c>
      <c r="C4205" t="n">
        <v>12</v>
      </c>
      <c r="D4205">
        <f>'4 Demanda por hora'!O177</f>
        <v/>
      </c>
    </row>
    <row r="4206">
      <c r="A4206">
        <f>'4 Demanda por hora'!$A$177</f>
        <v/>
      </c>
      <c r="B4206">
        <f>'4 Demanda por hora'!$B$177</f>
        <v/>
      </c>
      <c r="C4206" t="n">
        <v>13</v>
      </c>
      <c r="D4206">
        <f>'4 Demanda por hora'!P177</f>
        <v/>
      </c>
    </row>
    <row r="4207">
      <c r="A4207">
        <f>'4 Demanda por hora'!$A$177</f>
        <v/>
      </c>
      <c r="B4207">
        <f>'4 Demanda por hora'!$B$177</f>
        <v/>
      </c>
      <c r="C4207" t="n">
        <v>14</v>
      </c>
      <c r="D4207">
        <f>'4 Demanda por hora'!Q177</f>
        <v/>
      </c>
    </row>
    <row r="4208">
      <c r="A4208">
        <f>'4 Demanda por hora'!$A$177</f>
        <v/>
      </c>
      <c r="B4208">
        <f>'4 Demanda por hora'!$B$177</f>
        <v/>
      </c>
      <c r="C4208" t="n">
        <v>15</v>
      </c>
      <c r="D4208">
        <f>'4 Demanda por hora'!R177</f>
        <v/>
      </c>
    </row>
    <row r="4209">
      <c r="A4209">
        <f>'4 Demanda por hora'!$A$177</f>
        <v/>
      </c>
      <c r="B4209">
        <f>'4 Demanda por hora'!$B$177</f>
        <v/>
      </c>
      <c r="C4209" t="n">
        <v>16</v>
      </c>
      <c r="D4209">
        <f>'4 Demanda por hora'!S177</f>
        <v/>
      </c>
    </row>
    <row r="4210">
      <c r="A4210">
        <f>'4 Demanda por hora'!$A$177</f>
        <v/>
      </c>
      <c r="B4210">
        <f>'4 Demanda por hora'!$B$177</f>
        <v/>
      </c>
      <c r="C4210" t="n">
        <v>17</v>
      </c>
      <c r="D4210">
        <f>'4 Demanda por hora'!T177</f>
        <v/>
      </c>
    </row>
    <row r="4211">
      <c r="A4211">
        <f>'4 Demanda por hora'!$A$177</f>
        <v/>
      </c>
      <c r="B4211">
        <f>'4 Demanda por hora'!$B$177</f>
        <v/>
      </c>
      <c r="C4211" t="n">
        <v>18</v>
      </c>
      <c r="D4211">
        <f>'4 Demanda por hora'!U177</f>
        <v/>
      </c>
    </row>
    <row r="4212">
      <c r="A4212">
        <f>'4 Demanda por hora'!$A$177</f>
        <v/>
      </c>
      <c r="B4212">
        <f>'4 Demanda por hora'!$B$177</f>
        <v/>
      </c>
      <c r="C4212" t="n">
        <v>19</v>
      </c>
      <c r="D4212">
        <f>'4 Demanda por hora'!V177</f>
        <v/>
      </c>
    </row>
    <row r="4213">
      <c r="A4213">
        <f>'4 Demanda por hora'!$A$177</f>
        <v/>
      </c>
      <c r="B4213">
        <f>'4 Demanda por hora'!$B$177</f>
        <v/>
      </c>
      <c r="C4213" t="n">
        <v>20</v>
      </c>
      <c r="D4213">
        <f>'4 Demanda por hora'!W177</f>
        <v/>
      </c>
    </row>
    <row r="4214">
      <c r="A4214">
        <f>'4 Demanda por hora'!$A$177</f>
        <v/>
      </c>
      <c r="B4214">
        <f>'4 Demanda por hora'!$B$177</f>
        <v/>
      </c>
      <c r="C4214" t="n">
        <v>21</v>
      </c>
      <c r="D4214">
        <f>'4 Demanda por hora'!X177</f>
        <v/>
      </c>
    </row>
    <row r="4215">
      <c r="A4215">
        <f>'4 Demanda por hora'!$A$177</f>
        <v/>
      </c>
      <c r="B4215">
        <f>'4 Demanda por hora'!$B$177</f>
        <v/>
      </c>
      <c r="C4215" t="n">
        <v>22</v>
      </c>
      <c r="D4215">
        <f>'4 Demanda por hora'!Y177</f>
        <v/>
      </c>
    </row>
    <row r="4216">
      <c r="A4216">
        <f>'4 Demanda por hora'!$A$177</f>
        <v/>
      </c>
      <c r="B4216">
        <f>'4 Demanda por hora'!$B$177</f>
        <v/>
      </c>
      <c r="C4216" t="n">
        <v>23</v>
      </c>
      <c r="D4216">
        <f>'4 Demanda por hora'!Z177</f>
        <v/>
      </c>
    </row>
    <row r="4217">
      <c r="A4217">
        <f>'4 Demanda por hora'!$A$178</f>
        <v/>
      </c>
      <c r="B4217">
        <f>'4 Demanda por hora'!$B$178</f>
        <v/>
      </c>
      <c r="C4217" t="n">
        <v>0</v>
      </c>
      <c r="D4217">
        <f>'4 Demanda por hora'!C178</f>
        <v/>
      </c>
    </row>
    <row r="4218">
      <c r="A4218">
        <f>'4 Demanda por hora'!$A$178</f>
        <v/>
      </c>
      <c r="B4218">
        <f>'4 Demanda por hora'!$B$178</f>
        <v/>
      </c>
      <c r="C4218" t="n">
        <v>1</v>
      </c>
      <c r="D4218">
        <f>'4 Demanda por hora'!D178</f>
        <v/>
      </c>
    </row>
    <row r="4219">
      <c r="A4219">
        <f>'4 Demanda por hora'!$A$178</f>
        <v/>
      </c>
      <c r="B4219">
        <f>'4 Demanda por hora'!$B$178</f>
        <v/>
      </c>
      <c r="C4219" t="n">
        <v>2</v>
      </c>
      <c r="D4219">
        <f>'4 Demanda por hora'!E178</f>
        <v/>
      </c>
    </row>
    <row r="4220">
      <c r="A4220">
        <f>'4 Demanda por hora'!$A$178</f>
        <v/>
      </c>
      <c r="B4220">
        <f>'4 Demanda por hora'!$B$178</f>
        <v/>
      </c>
      <c r="C4220" t="n">
        <v>3</v>
      </c>
      <c r="D4220">
        <f>'4 Demanda por hora'!F178</f>
        <v/>
      </c>
    </row>
    <row r="4221">
      <c r="A4221">
        <f>'4 Demanda por hora'!$A$178</f>
        <v/>
      </c>
      <c r="B4221">
        <f>'4 Demanda por hora'!$B$178</f>
        <v/>
      </c>
      <c r="C4221" t="n">
        <v>4</v>
      </c>
      <c r="D4221">
        <f>'4 Demanda por hora'!G178</f>
        <v/>
      </c>
    </row>
    <row r="4222">
      <c r="A4222">
        <f>'4 Demanda por hora'!$A$178</f>
        <v/>
      </c>
      <c r="B4222">
        <f>'4 Demanda por hora'!$B$178</f>
        <v/>
      </c>
      <c r="C4222" t="n">
        <v>5</v>
      </c>
      <c r="D4222">
        <f>'4 Demanda por hora'!H178</f>
        <v/>
      </c>
    </row>
    <row r="4223">
      <c r="A4223">
        <f>'4 Demanda por hora'!$A$178</f>
        <v/>
      </c>
      <c r="B4223">
        <f>'4 Demanda por hora'!$B$178</f>
        <v/>
      </c>
      <c r="C4223" t="n">
        <v>6</v>
      </c>
      <c r="D4223">
        <f>'4 Demanda por hora'!I178</f>
        <v/>
      </c>
    </row>
    <row r="4224">
      <c r="A4224">
        <f>'4 Demanda por hora'!$A$178</f>
        <v/>
      </c>
      <c r="B4224">
        <f>'4 Demanda por hora'!$B$178</f>
        <v/>
      </c>
      <c r="C4224" t="n">
        <v>7</v>
      </c>
      <c r="D4224">
        <f>'4 Demanda por hora'!J178</f>
        <v/>
      </c>
    </row>
    <row r="4225">
      <c r="A4225">
        <f>'4 Demanda por hora'!$A$178</f>
        <v/>
      </c>
      <c r="B4225">
        <f>'4 Demanda por hora'!$B$178</f>
        <v/>
      </c>
      <c r="C4225" t="n">
        <v>8</v>
      </c>
      <c r="D4225">
        <f>'4 Demanda por hora'!K178</f>
        <v/>
      </c>
    </row>
    <row r="4226">
      <c r="A4226">
        <f>'4 Demanda por hora'!$A$178</f>
        <v/>
      </c>
      <c r="B4226">
        <f>'4 Demanda por hora'!$B$178</f>
        <v/>
      </c>
      <c r="C4226" t="n">
        <v>9</v>
      </c>
      <c r="D4226">
        <f>'4 Demanda por hora'!L178</f>
        <v/>
      </c>
    </row>
    <row r="4227">
      <c r="A4227">
        <f>'4 Demanda por hora'!$A$178</f>
        <v/>
      </c>
      <c r="B4227">
        <f>'4 Demanda por hora'!$B$178</f>
        <v/>
      </c>
      <c r="C4227" t="n">
        <v>10</v>
      </c>
      <c r="D4227">
        <f>'4 Demanda por hora'!M178</f>
        <v/>
      </c>
    </row>
    <row r="4228">
      <c r="A4228">
        <f>'4 Demanda por hora'!$A$178</f>
        <v/>
      </c>
      <c r="B4228">
        <f>'4 Demanda por hora'!$B$178</f>
        <v/>
      </c>
      <c r="C4228" t="n">
        <v>11</v>
      </c>
      <c r="D4228">
        <f>'4 Demanda por hora'!N178</f>
        <v/>
      </c>
    </row>
    <row r="4229">
      <c r="A4229">
        <f>'4 Demanda por hora'!$A$178</f>
        <v/>
      </c>
      <c r="B4229">
        <f>'4 Demanda por hora'!$B$178</f>
        <v/>
      </c>
      <c r="C4229" t="n">
        <v>12</v>
      </c>
      <c r="D4229">
        <f>'4 Demanda por hora'!O178</f>
        <v/>
      </c>
    </row>
    <row r="4230">
      <c r="A4230">
        <f>'4 Demanda por hora'!$A$178</f>
        <v/>
      </c>
      <c r="B4230">
        <f>'4 Demanda por hora'!$B$178</f>
        <v/>
      </c>
      <c r="C4230" t="n">
        <v>13</v>
      </c>
      <c r="D4230">
        <f>'4 Demanda por hora'!P178</f>
        <v/>
      </c>
    </row>
    <row r="4231">
      <c r="A4231">
        <f>'4 Demanda por hora'!$A$178</f>
        <v/>
      </c>
      <c r="B4231">
        <f>'4 Demanda por hora'!$B$178</f>
        <v/>
      </c>
      <c r="C4231" t="n">
        <v>14</v>
      </c>
      <c r="D4231">
        <f>'4 Demanda por hora'!Q178</f>
        <v/>
      </c>
    </row>
    <row r="4232">
      <c r="A4232">
        <f>'4 Demanda por hora'!$A$178</f>
        <v/>
      </c>
      <c r="B4232">
        <f>'4 Demanda por hora'!$B$178</f>
        <v/>
      </c>
      <c r="C4232" t="n">
        <v>15</v>
      </c>
      <c r="D4232">
        <f>'4 Demanda por hora'!R178</f>
        <v/>
      </c>
    </row>
    <row r="4233">
      <c r="A4233">
        <f>'4 Demanda por hora'!$A$178</f>
        <v/>
      </c>
      <c r="B4233">
        <f>'4 Demanda por hora'!$B$178</f>
        <v/>
      </c>
      <c r="C4233" t="n">
        <v>16</v>
      </c>
      <c r="D4233">
        <f>'4 Demanda por hora'!S178</f>
        <v/>
      </c>
    </row>
    <row r="4234">
      <c r="A4234">
        <f>'4 Demanda por hora'!$A$178</f>
        <v/>
      </c>
      <c r="B4234">
        <f>'4 Demanda por hora'!$B$178</f>
        <v/>
      </c>
      <c r="C4234" t="n">
        <v>17</v>
      </c>
      <c r="D4234">
        <f>'4 Demanda por hora'!T178</f>
        <v/>
      </c>
    </row>
    <row r="4235">
      <c r="A4235">
        <f>'4 Demanda por hora'!$A$178</f>
        <v/>
      </c>
      <c r="B4235">
        <f>'4 Demanda por hora'!$B$178</f>
        <v/>
      </c>
      <c r="C4235" t="n">
        <v>18</v>
      </c>
      <c r="D4235">
        <f>'4 Demanda por hora'!U178</f>
        <v/>
      </c>
    </row>
    <row r="4236">
      <c r="A4236">
        <f>'4 Demanda por hora'!$A$178</f>
        <v/>
      </c>
      <c r="B4236">
        <f>'4 Demanda por hora'!$B$178</f>
        <v/>
      </c>
      <c r="C4236" t="n">
        <v>19</v>
      </c>
      <c r="D4236">
        <f>'4 Demanda por hora'!V178</f>
        <v/>
      </c>
    </row>
    <row r="4237">
      <c r="A4237">
        <f>'4 Demanda por hora'!$A$178</f>
        <v/>
      </c>
      <c r="B4237">
        <f>'4 Demanda por hora'!$B$178</f>
        <v/>
      </c>
      <c r="C4237" t="n">
        <v>20</v>
      </c>
      <c r="D4237">
        <f>'4 Demanda por hora'!W178</f>
        <v/>
      </c>
    </row>
    <row r="4238">
      <c r="A4238">
        <f>'4 Demanda por hora'!$A$178</f>
        <v/>
      </c>
      <c r="B4238">
        <f>'4 Demanda por hora'!$B$178</f>
        <v/>
      </c>
      <c r="C4238" t="n">
        <v>21</v>
      </c>
      <c r="D4238">
        <f>'4 Demanda por hora'!X178</f>
        <v/>
      </c>
    </row>
    <row r="4239">
      <c r="A4239">
        <f>'4 Demanda por hora'!$A$178</f>
        <v/>
      </c>
      <c r="B4239">
        <f>'4 Demanda por hora'!$B$178</f>
        <v/>
      </c>
      <c r="C4239" t="n">
        <v>22</v>
      </c>
      <c r="D4239">
        <f>'4 Demanda por hora'!Y178</f>
        <v/>
      </c>
    </row>
    <row r="4240">
      <c r="A4240">
        <f>'4 Demanda por hora'!$A$178</f>
        <v/>
      </c>
      <c r="B4240">
        <f>'4 Demanda por hora'!$B$178</f>
        <v/>
      </c>
      <c r="C4240" t="n">
        <v>23</v>
      </c>
      <c r="D4240">
        <f>'4 Demanda por hora'!Z178</f>
        <v/>
      </c>
    </row>
    <row r="4241">
      <c r="A4241">
        <f>'4 Demanda por hora'!$A$179</f>
        <v/>
      </c>
      <c r="B4241">
        <f>'4 Demanda por hora'!$B$179</f>
        <v/>
      </c>
      <c r="C4241" t="n">
        <v>0</v>
      </c>
      <c r="D4241">
        <f>'4 Demanda por hora'!C179</f>
        <v/>
      </c>
    </row>
    <row r="4242">
      <c r="A4242">
        <f>'4 Demanda por hora'!$A$179</f>
        <v/>
      </c>
      <c r="B4242">
        <f>'4 Demanda por hora'!$B$179</f>
        <v/>
      </c>
      <c r="C4242" t="n">
        <v>1</v>
      </c>
      <c r="D4242">
        <f>'4 Demanda por hora'!D179</f>
        <v/>
      </c>
    </row>
    <row r="4243">
      <c r="A4243">
        <f>'4 Demanda por hora'!$A$179</f>
        <v/>
      </c>
      <c r="B4243">
        <f>'4 Demanda por hora'!$B$179</f>
        <v/>
      </c>
      <c r="C4243" t="n">
        <v>2</v>
      </c>
      <c r="D4243">
        <f>'4 Demanda por hora'!E179</f>
        <v/>
      </c>
    </row>
    <row r="4244">
      <c r="A4244">
        <f>'4 Demanda por hora'!$A$179</f>
        <v/>
      </c>
      <c r="B4244">
        <f>'4 Demanda por hora'!$B$179</f>
        <v/>
      </c>
      <c r="C4244" t="n">
        <v>3</v>
      </c>
      <c r="D4244">
        <f>'4 Demanda por hora'!F179</f>
        <v/>
      </c>
    </row>
    <row r="4245">
      <c r="A4245">
        <f>'4 Demanda por hora'!$A$179</f>
        <v/>
      </c>
      <c r="B4245">
        <f>'4 Demanda por hora'!$B$179</f>
        <v/>
      </c>
      <c r="C4245" t="n">
        <v>4</v>
      </c>
      <c r="D4245">
        <f>'4 Demanda por hora'!G179</f>
        <v/>
      </c>
    </row>
    <row r="4246">
      <c r="A4246">
        <f>'4 Demanda por hora'!$A$179</f>
        <v/>
      </c>
      <c r="B4246">
        <f>'4 Demanda por hora'!$B$179</f>
        <v/>
      </c>
      <c r="C4246" t="n">
        <v>5</v>
      </c>
      <c r="D4246">
        <f>'4 Demanda por hora'!H179</f>
        <v/>
      </c>
    </row>
    <row r="4247">
      <c r="A4247">
        <f>'4 Demanda por hora'!$A$179</f>
        <v/>
      </c>
      <c r="B4247">
        <f>'4 Demanda por hora'!$B$179</f>
        <v/>
      </c>
      <c r="C4247" t="n">
        <v>6</v>
      </c>
      <c r="D4247">
        <f>'4 Demanda por hora'!I179</f>
        <v/>
      </c>
    </row>
    <row r="4248">
      <c r="A4248">
        <f>'4 Demanda por hora'!$A$179</f>
        <v/>
      </c>
      <c r="B4248">
        <f>'4 Demanda por hora'!$B$179</f>
        <v/>
      </c>
      <c r="C4248" t="n">
        <v>7</v>
      </c>
      <c r="D4248">
        <f>'4 Demanda por hora'!J179</f>
        <v/>
      </c>
    </row>
    <row r="4249">
      <c r="A4249">
        <f>'4 Demanda por hora'!$A$179</f>
        <v/>
      </c>
      <c r="B4249">
        <f>'4 Demanda por hora'!$B$179</f>
        <v/>
      </c>
      <c r="C4249" t="n">
        <v>8</v>
      </c>
      <c r="D4249">
        <f>'4 Demanda por hora'!K179</f>
        <v/>
      </c>
    </row>
    <row r="4250">
      <c r="A4250">
        <f>'4 Demanda por hora'!$A$179</f>
        <v/>
      </c>
      <c r="B4250">
        <f>'4 Demanda por hora'!$B$179</f>
        <v/>
      </c>
      <c r="C4250" t="n">
        <v>9</v>
      </c>
      <c r="D4250">
        <f>'4 Demanda por hora'!L179</f>
        <v/>
      </c>
    </row>
    <row r="4251">
      <c r="A4251">
        <f>'4 Demanda por hora'!$A$179</f>
        <v/>
      </c>
      <c r="B4251">
        <f>'4 Demanda por hora'!$B$179</f>
        <v/>
      </c>
      <c r="C4251" t="n">
        <v>10</v>
      </c>
      <c r="D4251">
        <f>'4 Demanda por hora'!M179</f>
        <v/>
      </c>
    </row>
    <row r="4252">
      <c r="A4252">
        <f>'4 Demanda por hora'!$A$179</f>
        <v/>
      </c>
      <c r="B4252">
        <f>'4 Demanda por hora'!$B$179</f>
        <v/>
      </c>
      <c r="C4252" t="n">
        <v>11</v>
      </c>
      <c r="D4252">
        <f>'4 Demanda por hora'!N179</f>
        <v/>
      </c>
    </row>
    <row r="4253">
      <c r="A4253">
        <f>'4 Demanda por hora'!$A$179</f>
        <v/>
      </c>
      <c r="B4253">
        <f>'4 Demanda por hora'!$B$179</f>
        <v/>
      </c>
      <c r="C4253" t="n">
        <v>12</v>
      </c>
      <c r="D4253">
        <f>'4 Demanda por hora'!O179</f>
        <v/>
      </c>
    </row>
    <row r="4254">
      <c r="A4254">
        <f>'4 Demanda por hora'!$A$179</f>
        <v/>
      </c>
      <c r="B4254">
        <f>'4 Demanda por hora'!$B$179</f>
        <v/>
      </c>
      <c r="C4254" t="n">
        <v>13</v>
      </c>
      <c r="D4254">
        <f>'4 Demanda por hora'!P179</f>
        <v/>
      </c>
    </row>
    <row r="4255">
      <c r="A4255">
        <f>'4 Demanda por hora'!$A$179</f>
        <v/>
      </c>
      <c r="B4255">
        <f>'4 Demanda por hora'!$B$179</f>
        <v/>
      </c>
      <c r="C4255" t="n">
        <v>14</v>
      </c>
      <c r="D4255">
        <f>'4 Demanda por hora'!Q179</f>
        <v/>
      </c>
    </row>
    <row r="4256">
      <c r="A4256">
        <f>'4 Demanda por hora'!$A$179</f>
        <v/>
      </c>
      <c r="B4256">
        <f>'4 Demanda por hora'!$B$179</f>
        <v/>
      </c>
      <c r="C4256" t="n">
        <v>15</v>
      </c>
      <c r="D4256">
        <f>'4 Demanda por hora'!R179</f>
        <v/>
      </c>
    </row>
    <row r="4257">
      <c r="A4257">
        <f>'4 Demanda por hora'!$A$179</f>
        <v/>
      </c>
      <c r="B4257">
        <f>'4 Demanda por hora'!$B$179</f>
        <v/>
      </c>
      <c r="C4257" t="n">
        <v>16</v>
      </c>
      <c r="D4257">
        <f>'4 Demanda por hora'!S179</f>
        <v/>
      </c>
    </row>
    <row r="4258">
      <c r="A4258">
        <f>'4 Demanda por hora'!$A$179</f>
        <v/>
      </c>
      <c r="B4258">
        <f>'4 Demanda por hora'!$B$179</f>
        <v/>
      </c>
      <c r="C4258" t="n">
        <v>17</v>
      </c>
      <c r="D4258">
        <f>'4 Demanda por hora'!T179</f>
        <v/>
      </c>
    </row>
    <row r="4259">
      <c r="A4259">
        <f>'4 Demanda por hora'!$A$179</f>
        <v/>
      </c>
      <c r="B4259">
        <f>'4 Demanda por hora'!$B$179</f>
        <v/>
      </c>
      <c r="C4259" t="n">
        <v>18</v>
      </c>
      <c r="D4259">
        <f>'4 Demanda por hora'!U179</f>
        <v/>
      </c>
    </row>
    <row r="4260">
      <c r="A4260">
        <f>'4 Demanda por hora'!$A$179</f>
        <v/>
      </c>
      <c r="B4260">
        <f>'4 Demanda por hora'!$B$179</f>
        <v/>
      </c>
      <c r="C4260" t="n">
        <v>19</v>
      </c>
      <c r="D4260">
        <f>'4 Demanda por hora'!V179</f>
        <v/>
      </c>
    </row>
    <row r="4261">
      <c r="A4261">
        <f>'4 Demanda por hora'!$A$179</f>
        <v/>
      </c>
      <c r="B4261">
        <f>'4 Demanda por hora'!$B$179</f>
        <v/>
      </c>
      <c r="C4261" t="n">
        <v>20</v>
      </c>
      <c r="D4261">
        <f>'4 Demanda por hora'!W179</f>
        <v/>
      </c>
    </row>
    <row r="4262">
      <c r="A4262">
        <f>'4 Demanda por hora'!$A$179</f>
        <v/>
      </c>
      <c r="B4262">
        <f>'4 Demanda por hora'!$B$179</f>
        <v/>
      </c>
      <c r="C4262" t="n">
        <v>21</v>
      </c>
      <c r="D4262">
        <f>'4 Demanda por hora'!X179</f>
        <v/>
      </c>
    </row>
    <row r="4263">
      <c r="A4263">
        <f>'4 Demanda por hora'!$A$179</f>
        <v/>
      </c>
      <c r="B4263">
        <f>'4 Demanda por hora'!$B$179</f>
        <v/>
      </c>
      <c r="C4263" t="n">
        <v>22</v>
      </c>
      <c r="D4263">
        <f>'4 Demanda por hora'!Y179</f>
        <v/>
      </c>
    </row>
    <row r="4264">
      <c r="A4264">
        <f>'4 Demanda por hora'!$A$179</f>
        <v/>
      </c>
      <c r="B4264">
        <f>'4 Demanda por hora'!$B$179</f>
        <v/>
      </c>
      <c r="C4264" t="n">
        <v>23</v>
      </c>
      <c r="D4264">
        <f>'4 Demanda por hora'!Z179</f>
        <v/>
      </c>
    </row>
    <row r="4265">
      <c r="A4265">
        <f>'4 Demanda por hora'!$A$180</f>
        <v/>
      </c>
      <c r="B4265">
        <f>'4 Demanda por hora'!$B$180</f>
        <v/>
      </c>
      <c r="C4265" t="n">
        <v>0</v>
      </c>
      <c r="D4265">
        <f>'4 Demanda por hora'!C180</f>
        <v/>
      </c>
    </row>
    <row r="4266">
      <c r="A4266">
        <f>'4 Demanda por hora'!$A$180</f>
        <v/>
      </c>
      <c r="B4266">
        <f>'4 Demanda por hora'!$B$180</f>
        <v/>
      </c>
      <c r="C4266" t="n">
        <v>1</v>
      </c>
      <c r="D4266">
        <f>'4 Demanda por hora'!D180</f>
        <v/>
      </c>
    </row>
    <row r="4267">
      <c r="A4267">
        <f>'4 Demanda por hora'!$A$180</f>
        <v/>
      </c>
      <c r="B4267">
        <f>'4 Demanda por hora'!$B$180</f>
        <v/>
      </c>
      <c r="C4267" t="n">
        <v>2</v>
      </c>
      <c r="D4267">
        <f>'4 Demanda por hora'!E180</f>
        <v/>
      </c>
    </row>
    <row r="4268">
      <c r="A4268">
        <f>'4 Demanda por hora'!$A$180</f>
        <v/>
      </c>
      <c r="B4268">
        <f>'4 Demanda por hora'!$B$180</f>
        <v/>
      </c>
      <c r="C4268" t="n">
        <v>3</v>
      </c>
      <c r="D4268">
        <f>'4 Demanda por hora'!F180</f>
        <v/>
      </c>
    </row>
    <row r="4269">
      <c r="A4269">
        <f>'4 Demanda por hora'!$A$180</f>
        <v/>
      </c>
      <c r="B4269">
        <f>'4 Demanda por hora'!$B$180</f>
        <v/>
      </c>
      <c r="C4269" t="n">
        <v>4</v>
      </c>
      <c r="D4269">
        <f>'4 Demanda por hora'!G180</f>
        <v/>
      </c>
    </row>
    <row r="4270">
      <c r="A4270">
        <f>'4 Demanda por hora'!$A$180</f>
        <v/>
      </c>
      <c r="B4270">
        <f>'4 Demanda por hora'!$B$180</f>
        <v/>
      </c>
      <c r="C4270" t="n">
        <v>5</v>
      </c>
      <c r="D4270">
        <f>'4 Demanda por hora'!H180</f>
        <v/>
      </c>
    </row>
    <row r="4271">
      <c r="A4271">
        <f>'4 Demanda por hora'!$A$180</f>
        <v/>
      </c>
      <c r="B4271">
        <f>'4 Demanda por hora'!$B$180</f>
        <v/>
      </c>
      <c r="C4271" t="n">
        <v>6</v>
      </c>
      <c r="D4271">
        <f>'4 Demanda por hora'!I180</f>
        <v/>
      </c>
    </row>
    <row r="4272">
      <c r="A4272">
        <f>'4 Demanda por hora'!$A$180</f>
        <v/>
      </c>
      <c r="B4272">
        <f>'4 Demanda por hora'!$B$180</f>
        <v/>
      </c>
      <c r="C4272" t="n">
        <v>7</v>
      </c>
      <c r="D4272">
        <f>'4 Demanda por hora'!J180</f>
        <v/>
      </c>
    </row>
    <row r="4273">
      <c r="A4273">
        <f>'4 Demanda por hora'!$A$180</f>
        <v/>
      </c>
      <c r="B4273">
        <f>'4 Demanda por hora'!$B$180</f>
        <v/>
      </c>
      <c r="C4273" t="n">
        <v>8</v>
      </c>
      <c r="D4273">
        <f>'4 Demanda por hora'!K180</f>
        <v/>
      </c>
    </row>
    <row r="4274">
      <c r="A4274">
        <f>'4 Demanda por hora'!$A$180</f>
        <v/>
      </c>
      <c r="B4274">
        <f>'4 Demanda por hora'!$B$180</f>
        <v/>
      </c>
      <c r="C4274" t="n">
        <v>9</v>
      </c>
      <c r="D4274">
        <f>'4 Demanda por hora'!L180</f>
        <v/>
      </c>
    </row>
    <row r="4275">
      <c r="A4275">
        <f>'4 Demanda por hora'!$A$180</f>
        <v/>
      </c>
      <c r="B4275">
        <f>'4 Demanda por hora'!$B$180</f>
        <v/>
      </c>
      <c r="C4275" t="n">
        <v>10</v>
      </c>
      <c r="D4275">
        <f>'4 Demanda por hora'!M180</f>
        <v/>
      </c>
    </row>
    <row r="4276">
      <c r="A4276">
        <f>'4 Demanda por hora'!$A$180</f>
        <v/>
      </c>
      <c r="B4276">
        <f>'4 Demanda por hora'!$B$180</f>
        <v/>
      </c>
      <c r="C4276" t="n">
        <v>11</v>
      </c>
      <c r="D4276">
        <f>'4 Demanda por hora'!N180</f>
        <v/>
      </c>
    </row>
    <row r="4277">
      <c r="A4277">
        <f>'4 Demanda por hora'!$A$180</f>
        <v/>
      </c>
      <c r="B4277">
        <f>'4 Demanda por hora'!$B$180</f>
        <v/>
      </c>
      <c r="C4277" t="n">
        <v>12</v>
      </c>
      <c r="D4277">
        <f>'4 Demanda por hora'!O180</f>
        <v/>
      </c>
    </row>
    <row r="4278">
      <c r="A4278">
        <f>'4 Demanda por hora'!$A$180</f>
        <v/>
      </c>
      <c r="B4278">
        <f>'4 Demanda por hora'!$B$180</f>
        <v/>
      </c>
      <c r="C4278" t="n">
        <v>13</v>
      </c>
      <c r="D4278">
        <f>'4 Demanda por hora'!P180</f>
        <v/>
      </c>
    </row>
    <row r="4279">
      <c r="A4279">
        <f>'4 Demanda por hora'!$A$180</f>
        <v/>
      </c>
      <c r="B4279">
        <f>'4 Demanda por hora'!$B$180</f>
        <v/>
      </c>
      <c r="C4279" t="n">
        <v>14</v>
      </c>
      <c r="D4279">
        <f>'4 Demanda por hora'!Q180</f>
        <v/>
      </c>
    </row>
    <row r="4280">
      <c r="A4280">
        <f>'4 Demanda por hora'!$A$180</f>
        <v/>
      </c>
      <c r="B4280">
        <f>'4 Demanda por hora'!$B$180</f>
        <v/>
      </c>
      <c r="C4280" t="n">
        <v>15</v>
      </c>
      <c r="D4280">
        <f>'4 Demanda por hora'!R180</f>
        <v/>
      </c>
    </row>
    <row r="4281">
      <c r="A4281">
        <f>'4 Demanda por hora'!$A$180</f>
        <v/>
      </c>
      <c r="B4281">
        <f>'4 Demanda por hora'!$B$180</f>
        <v/>
      </c>
      <c r="C4281" t="n">
        <v>16</v>
      </c>
      <c r="D4281">
        <f>'4 Demanda por hora'!S180</f>
        <v/>
      </c>
    </row>
    <row r="4282">
      <c r="A4282">
        <f>'4 Demanda por hora'!$A$180</f>
        <v/>
      </c>
      <c r="B4282">
        <f>'4 Demanda por hora'!$B$180</f>
        <v/>
      </c>
      <c r="C4282" t="n">
        <v>17</v>
      </c>
      <c r="D4282">
        <f>'4 Demanda por hora'!T180</f>
        <v/>
      </c>
    </row>
    <row r="4283">
      <c r="A4283">
        <f>'4 Demanda por hora'!$A$180</f>
        <v/>
      </c>
      <c r="B4283">
        <f>'4 Demanda por hora'!$B$180</f>
        <v/>
      </c>
      <c r="C4283" t="n">
        <v>18</v>
      </c>
      <c r="D4283">
        <f>'4 Demanda por hora'!U180</f>
        <v/>
      </c>
    </row>
    <row r="4284">
      <c r="A4284">
        <f>'4 Demanda por hora'!$A$180</f>
        <v/>
      </c>
      <c r="B4284">
        <f>'4 Demanda por hora'!$B$180</f>
        <v/>
      </c>
      <c r="C4284" t="n">
        <v>19</v>
      </c>
      <c r="D4284">
        <f>'4 Demanda por hora'!V180</f>
        <v/>
      </c>
    </row>
    <row r="4285">
      <c r="A4285">
        <f>'4 Demanda por hora'!$A$180</f>
        <v/>
      </c>
      <c r="B4285">
        <f>'4 Demanda por hora'!$B$180</f>
        <v/>
      </c>
      <c r="C4285" t="n">
        <v>20</v>
      </c>
      <c r="D4285">
        <f>'4 Demanda por hora'!W180</f>
        <v/>
      </c>
    </row>
    <row r="4286">
      <c r="A4286">
        <f>'4 Demanda por hora'!$A$180</f>
        <v/>
      </c>
      <c r="B4286">
        <f>'4 Demanda por hora'!$B$180</f>
        <v/>
      </c>
      <c r="C4286" t="n">
        <v>21</v>
      </c>
      <c r="D4286">
        <f>'4 Demanda por hora'!X180</f>
        <v/>
      </c>
    </row>
    <row r="4287">
      <c r="A4287">
        <f>'4 Demanda por hora'!$A$180</f>
        <v/>
      </c>
      <c r="B4287">
        <f>'4 Demanda por hora'!$B$180</f>
        <v/>
      </c>
      <c r="C4287" t="n">
        <v>22</v>
      </c>
      <c r="D4287">
        <f>'4 Demanda por hora'!Y180</f>
        <v/>
      </c>
    </row>
    <row r="4288">
      <c r="A4288">
        <f>'4 Demanda por hora'!$A$180</f>
        <v/>
      </c>
      <c r="B4288">
        <f>'4 Demanda por hora'!$B$180</f>
        <v/>
      </c>
      <c r="C4288" t="n">
        <v>23</v>
      </c>
      <c r="D4288">
        <f>'4 Demanda por hora'!Z180</f>
        <v/>
      </c>
    </row>
    <row r="4289">
      <c r="A4289">
        <f>'4 Demanda por hora'!$A$181</f>
        <v/>
      </c>
      <c r="B4289">
        <f>'4 Demanda por hora'!$B$181</f>
        <v/>
      </c>
      <c r="C4289" t="n">
        <v>0</v>
      </c>
      <c r="D4289">
        <f>'4 Demanda por hora'!C181</f>
        <v/>
      </c>
    </row>
    <row r="4290">
      <c r="A4290">
        <f>'4 Demanda por hora'!$A$181</f>
        <v/>
      </c>
      <c r="B4290">
        <f>'4 Demanda por hora'!$B$181</f>
        <v/>
      </c>
      <c r="C4290" t="n">
        <v>1</v>
      </c>
      <c r="D4290">
        <f>'4 Demanda por hora'!D181</f>
        <v/>
      </c>
    </row>
    <row r="4291">
      <c r="A4291">
        <f>'4 Demanda por hora'!$A$181</f>
        <v/>
      </c>
      <c r="B4291">
        <f>'4 Demanda por hora'!$B$181</f>
        <v/>
      </c>
      <c r="C4291" t="n">
        <v>2</v>
      </c>
      <c r="D4291">
        <f>'4 Demanda por hora'!E181</f>
        <v/>
      </c>
    </row>
    <row r="4292">
      <c r="A4292">
        <f>'4 Demanda por hora'!$A$181</f>
        <v/>
      </c>
      <c r="B4292">
        <f>'4 Demanda por hora'!$B$181</f>
        <v/>
      </c>
      <c r="C4292" t="n">
        <v>3</v>
      </c>
      <c r="D4292">
        <f>'4 Demanda por hora'!F181</f>
        <v/>
      </c>
    </row>
    <row r="4293">
      <c r="A4293">
        <f>'4 Demanda por hora'!$A$181</f>
        <v/>
      </c>
      <c r="B4293">
        <f>'4 Demanda por hora'!$B$181</f>
        <v/>
      </c>
      <c r="C4293" t="n">
        <v>4</v>
      </c>
      <c r="D4293">
        <f>'4 Demanda por hora'!G181</f>
        <v/>
      </c>
    </row>
    <row r="4294">
      <c r="A4294">
        <f>'4 Demanda por hora'!$A$181</f>
        <v/>
      </c>
      <c r="B4294">
        <f>'4 Demanda por hora'!$B$181</f>
        <v/>
      </c>
      <c r="C4294" t="n">
        <v>5</v>
      </c>
      <c r="D4294">
        <f>'4 Demanda por hora'!H181</f>
        <v/>
      </c>
    </row>
    <row r="4295">
      <c r="A4295">
        <f>'4 Demanda por hora'!$A$181</f>
        <v/>
      </c>
      <c r="B4295">
        <f>'4 Demanda por hora'!$B$181</f>
        <v/>
      </c>
      <c r="C4295" t="n">
        <v>6</v>
      </c>
      <c r="D4295">
        <f>'4 Demanda por hora'!I181</f>
        <v/>
      </c>
    </row>
    <row r="4296">
      <c r="A4296">
        <f>'4 Demanda por hora'!$A$181</f>
        <v/>
      </c>
      <c r="B4296">
        <f>'4 Demanda por hora'!$B$181</f>
        <v/>
      </c>
      <c r="C4296" t="n">
        <v>7</v>
      </c>
      <c r="D4296">
        <f>'4 Demanda por hora'!J181</f>
        <v/>
      </c>
    </row>
    <row r="4297">
      <c r="A4297">
        <f>'4 Demanda por hora'!$A$181</f>
        <v/>
      </c>
      <c r="B4297">
        <f>'4 Demanda por hora'!$B$181</f>
        <v/>
      </c>
      <c r="C4297" t="n">
        <v>8</v>
      </c>
      <c r="D4297">
        <f>'4 Demanda por hora'!K181</f>
        <v/>
      </c>
    </row>
    <row r="4298">
      <c r="A4298">
        <f>'4 Demanda por hora'!$A$181</f>
        <v/>
      </c>
      <c r="B4298">
        <f>'4 Demanda por hora'!$B$181</f>
        <v/>
      </c>
      <c r="C4298" t="n">
        <v>9</v>
      </c>
      <c r="D4298">
        <f>'4 Demanda por hora'!L181</f>
        <v/>
      </c>
    </row>
    <row r="4299">
      <c r="A4299">
        <f>'4 Demanda por hora'!$A$181</f>
        <v/>
      </c>
      <c r="B4299">
        <f>'4 Demanda por hora'!$B$181</f>
        <v/>
      </c>
      <c r="C4299" t="n">
        <v>10</v>
      </c>
      <c r="D4299">
        <f>'4 Demanda por hora'!M181</f>
        <v/>
      </c>
    </row>
    <row r="4300">
      <c r="A4300">
        <f>'4 Demanda por hora'!$A$181</f>
        <v/>
      </c>
      <c r="B4300">
        <f>'4 Demanda por hora'!$B$181</f>
        <v/>
      </c>
      <c r="C4300" t="n">
        <v>11</v>
      </c>
      <c r="D4300">
        <f>'4 Demanda por hora'!N181</f>
        <v/>
      </c>
    </row>
    <row r="4301">
      <c r="A4301">
        <f>'4 Demanda por hora'!$A$181</f>
        <v/>
      </c>
      <c r="B4301">
        <f>'4 Demanda por hora'!$B$181</f>
        <v/>
      </c>
      <c r="C4301" t="n">
        <v>12</v>
      </c>
      <c r="D4301">
        <f>'4 Demanda por hora'!O181</f>
        <v/>
      </c>
    </row>
    <row r="4302">
      <c r="A4302">
        <f>'4 Demanda por hora'!$A$181</f>
        <v/>
      </c>
      <c r="B4302">
        <f>'4 Demanda por hora'!$B$181</f>
        <v/>
      </c>
      <c r="C4302" t="n">
        <v>13</v>
      </c>
      <c r="D4302">
        <f>'4 Demanda por hora'!P181</f>
        <v/>
      </c>
    </row>
    <row r="4303">
      <c r="A4303">
        <f>'4 Demanda por hora'!$A$181</f>
        <v/>
      </c>
      <c r="B4303">
        <f>'4 Demanda por hora'!$B$181</f>
        <v/>
      </c>
      <c r="C4303" t="n">
        <v>14</v>
      </c>
      <c r="D4303">
        <f>'4 Demanda por hora'!Q181</f>
        <v/>
      </c>
    </row>
    <row r="4304">
      <c r="A4304">
        <f>'4 Demanda por hora'!$A$181</f>
        <v/>
      </c>
      <c r="B4304">
        <f>'4 Demanda por hora'!$B$181</f>
        <v/>
      </c>
      <c r="C4304" t="n">
        <v>15</v>
      </c>
      <c r="D4304">
        <f>'4 Demanda por hora'!R181</f>
        <v/>
      </c>
    </row>
    <row r="4305">
      <c r="A4305">
        <f>'4 Demanda por hora'!$A$181</f>
        <v/>
      </c>
      <c r="B4305">
        <f>'4 Demanda por hora'!$B$181</f>
        <v/>
      </c>
      <c r="C4305" t="n">
        <v>16</v>
      </c>
      <c r="D4305">
        <f>'4 Demanda por hora'!S181</f>
        <v/>
      </c>
    </row>
    <row r="4306">
      <c r="A4306">
        <f>'4 Demanda por hora'!$A$181</f>
        <v/>
      </c>
      <c r="B4306">
        <f>'4 Demanda por hora'!$B$181</f>
        <v/>
      </c>
      <c r="C4306" t="n">
        <v>17</v>
      </c>
      <c r="D4306">
        <f>'4 Demanda por hora'!T181</f>
        <v/>
      </c>
    </row>
    <row r="4307">
      <c r="A4307">
        <f>'4 Demanda por hora'!$A$181</f>
        <v/>
      </c>
      <c r="B4307">
        <f>'4 Demanda por hora'!$B$181</f>
        <v/>
      </c>
      <c r="C4307" t="n">
        <v>18</v>
      </c>
      <c r="D4307">
        <f>'4 Demanda por hora'!U181</f>
        <v/>
      </c>
    </row>
    <row r="4308">
      <c r="A4308">
        <f>'4 Demanda por hora'!$A$181</f>
        <v/>
      </c>
      <c r="B4308">
        <f>'4 Demanda por hora'!$B$181</f>
        <v/>
      </c>
      <c r="C4308" t="n">
        <v>19</v>
      </c>
      <c r="D4308">
        <f>'4 Demanda por hora'!V181</f>
        <v/>
      </c>
    </row>
    <row r="4309">
      <c r="A4309">
        <f>'4 Demanda por hora'!$A$181</f>
        <v/>
      </c>
      <c r="B4309">
        <f>'4 Demanda por hora'!$B$181</f>
        <v/>
      </c>
      <c r="C4309" t="n">
        <v>20</v>
      </c>
      <c r="D4309">
        <f>'4 Demanda por hora'!W181</f>
        <v/>
      </c>
    </row>
    <row r="4310">
      <c r="A4310">
        <f>'4 Demanda por hora'!$A$181</f>
        <v/>
      </c>
      <c r="B4310">
        <f>'4 Demanda por hora'!$B$181</f>
        <v/>
      </c>
      <c r="C4310" t="n">
        <v>21</v>
      </c>
      <c r="D4310">
        <f>'4 Demanda por hora'!X181</f>
        <v/>
      </c>
    </row>
    <row r="4311">
      <c r="A4311">
        <f>'4 Demanda por hora'!$A$181</f>
        <v/>
      </c>
      <c r="B4311">
        <f>'4 Demanda por hora'!$B$181</f>
        <v/>
      </c>
      <c r="C4311" t="n">
        <v>22</v>
      </c>
      <c r="D4311">
        <f>'4 Demanda por hora'!Y181</f>
        <v/>
      </c>
    </row>
    <row r="4312">
      <c r="A4312">
        <f>'4 Demanda por hora'!$A$181</f>
        <v/>
      </c>
      <c r="B4312">
        <f>'4 Demanda por hora'!$B$181</f>
        <v/>
      </c>
      <c r="C4312" t="n">
        <v>23</v>
      </c>
      <c r="D4312">
        <f>'4 Demanda por hora'!Z181</f>
        <v/>
      </c>
    </row>
    <row r="4313">
      <c r="A4313">
        <f>'4 Demanda por hora'!$A$182</f>
        <v/>
      </c>
      <c r="B4313">
        <f>'4 Demanda por hora'!$B$182</f>
        <v/>
      </c>
      <c r="C4313" t="n">
        <v>0</v>
      </c>
      <c r="D4313">
        <f>'4 Demanda por hora'!C182</f>
        <v/>
      </c>
    </row>
    <row r="4314">
      <c r="A4314">
        <f>'4 Demanda por hora'!$A$182</f>
        <v/>
      </c>
      <c r="B4314">
        <f>'4 Demanda por hora'!$B$182</f>
        <v/>
      </c>
      <c r="C4314" t="n">
        <v>1</v>
      </c>
      <c r="D4314">
        <f>'4 Demanda por hora'!D182</f>
        <v/>
      </c>
    </row>
    <row r="4315">
      <c r="A4315">
        <f>'4 Demanda por hora'!$A$182</f>
        <v/>
      </c>
      <c r="B4315">
        <f>'4 Demanda por hora'!$B$182</f>
        <v/>
      </c>
      <c r="C4315" t="n">
        <v>2</v>
      </c>
      <c r="D4315">
        <f>'4 Demanda por hora'!E182</f>
        <v/>
      </c>
    </row>
    <row r="4316">
      <c r="A4316">
        <f>'4 Demanda por hora'!$A$182</f>
        <v/>
      </c>
      <c r="B4316">
        <f>'4 Demanda por hora'!$B$182</f>
        <v/>
      </c>
      <c r="C4316" t="n">
        <v>3</v>
      </c>
      <c r="D4316">
        <f>'4 Demanda por hora'!F182</f>
        <v/>
      </c>
    </row>
    <row r="4317">
      <c r="A4317">
        <f>'4 Demanda por hora'!$A$182</f>
        <v/>
      </c>
      <c r="B4317">
        <f>'4 Demanda por hora'!$B$182</f>
        <v/>
      </c>
      <c r="C4317" t="n">
        <v>4</v>
      </c>
      <c r="D4317">
        <f>'4 Demanda por hora'!G182</f>
        <v/>
      </c>
    </row>
    <row r="4318">
      <c r="A4318">
        <f>'4 Demanda por hora'!$A$182</f>
        <v/>
      </c>
      <c r="B4318">
        <f>'4 Demanda por hora'!$B$182</f>
        <v/>
      </c>
      <c r="C4318" t="n">
        <v>5</v>
      </c>
      <c r="D4318">
        <f>'4 Demanda por hora'!H182</f>
        <v/>
      </c>
    </row>
    <row r="4319">
      <c r="A4319">
        <f>'4 Demanda por hora'!$A$182</f>
        <v/>
      </c>
      <c r="B4319">
        <f>'4 Demanda por hora'!$B$182</f>
        <v/>
      </c>
      <c r="C4319" t="n">
        <v>6</v>
      </c>
      <c r="D4319">
        <f>'4 Demanda por hora'!I182</f>
        <v/>
      </c>
    </row>
    <row r="4320">
      <c r="A4320">
        <f>'4 Demanda por hora'!$A$182</f>
        <v/>
      </c>
      <c r="B4320">
        <f>'4 Demanda por hora'!$B$182</f>
        <v/>
      </c>
      <c r="C4320" t="n">
        <v>7</v>
      </c>
      <c r="D4320">
        <f>'4 Demanda por hora'!J182</f>
        <v/>
      </c>
    </row>
    <row r="4321">
      <c r="A4321">
        <f>'4 Demanda por hora'!$A$182</f>
        <v/>
      </c>
      <c r="B4321">
        <f>'4 Demanda por hora'!$B$182</f>
        <v/>
      </c>
      <c r="C4321" t="n">
        <v>8</v>
      </c>
      <c r="D4321">
        <f>'4 Demanda por hora'!K182</f>
        <v/>
      </c>
    </row>
    <row r="4322">
      <c r="A4322">
        <f>'4 Demanda por hora'!$A$182</f>
        <v/>
      </c>
      <c r="B4322">
        <f>'4 Demanda por hora'!$B$182</f>
        <v/>
      </c>
      <c r="C4322" t="n">
        <v>9</v>
      </c>
      <c r="D4322">
        <f>'4 Demanda por hora'!L182</f>
        <v/>
      </c>
    </row>
    <row r="4323">
      <c r="A4323">
        <f>'4 Demanda por hora'!$A$182</f>
        <v/>
      </c>
      <c r="B4323">
        <f>'4 Demanda por hora'!$B$182</f>
        <v/>
      </c>
      <c r="C4323" t="n">
        <v>10</v>
      </c>
      <c r="D4323">
        <f>'4 Demanda por hora'!M182</f>
        <v/>
      </c>
    </row>
    <row r="4324">
      <c r="A4324">
        <f>'4 Demanda por hora'!$A$182</f>
        <v/>
      </c>
      <c r="B4324">
        <f>'4 Demanda por hora'!$B$182</f>
        <v/>
      </c>
      <c r="C4324" t="n">
        <v>11</v>
      </c>
      <c r="D4324">
        <f>'4 Demanda por hora'!N182</f>
        <v/>
      </c>
    </row>
    <row r="4325">
      <c r="A4325">
        <f>'4 Demanda por hora'!$A$182</f>
        <v/>
      </c>
      <c r="B4325">
        <f>'4 Demanda por hora'!$B$182</f>
        <v/>
      </c>
      <c r="C4325" t="n">
        <v>12</v>
      </c>
      <c r="D4325">
        <f>'4 Demanda por hora'!O182</f>
        <v/>
      </c>
    </row>
    <row r="4326">
      <c r="A4326">
        <f>'4 Demanda por hora'!$A$182</f>
        <v/>
      </c>
      <c r="B4326">
        <f>'4 Demanda por hora'!$B$182</f>
        <v/>
      </c>
      <c r="C4326" t="n">
        <v>13</v>
      </c>
      <c r="D4326">
        <f>'4 Demanda por hora'!P182</f>
        <v/>
      </c>
    </row>
    <row r="4327">
      <c r="A4327">
        <f>'4 Demanda por hora'!$A$182</f>
        <v/>
      </c>
      <c r="B4327">
        <f>'4 Demanda por hora'!$B$182</f>
        <v/>
      </c>
      <c r="C4327" t="n">
        <v>14</v>
      </c>
      <c r="D4327">
        <f>'4 Demanda por hora'!Q182</f>
        <v/>
      </c>
    </row>
    <row r="4328">
      <c r="A4328">
        <f>'4 Demanda por hora'!$A$182</f>
        <v/>
      </c>
      <c r="B4328">
        <f>'4 Demanda por hora'!$B$182</f>
        <v/>
      </c>
      <c r="C4328" t="n">
        <v>15</v>
      </c>
      <c r="D4328">
        <f>'4 Demanda por hora'!R182</f>
        <v/>
      </c>
    </row>
    <row r="4329">
      <c r="A4329">
        <f>'4 Demanda por hora'!$A$182</f>
        <v/>
      </c>
      <c r="B4329">
        <f>'4 Demanda por hora'!$B$182</f>
        <v/>
      </c>
      <c r="C4329" t="n">
        <v>16</v>
      </c>
      <c r="D4329">
        <f>'4 Demanda por hora'!S182</f>
        <v/>
      </c>
    </row>
    <row r="4330">
      <c r="A4330">
        <f>'4 Demanda por hora'!$A$182</f>
        <v/>
      </c>
      <c r="B4330">
        <f>'4 Demanda por hora'!$B$182</f>
        <v/>
      </c>
      <c r="C4330" t="n">
        <v>17</v>
      </c>
      <c r="D4330">
        <f>'4 Demanda por hora'!T182</f>
        <v/>
      </c>
    </row>
    <row r="4331">
      <c r="A4331">
        <f>'4 Demanda por hora'!$A$182</f>
        <v/>
      </c>
      <c r="B4331">
        <f>'4 Demanda por hora'!$B$182</f>
        <v/>
      </c>
      <c r="C4331" t="n">
        <v>18</v>
      </c>
      <c r="D4331">
        <f>'4 Demanda por hora'!U182</f>
        <v/>
      </c>
    </row>
    <row r="4332">
      <c r="A4332">
        <f>'4 Demanda por hora'!$A$182</f>
        <v/>
      </c>
      <c r="B4332">
        <f>'4 Demanda por hora'!$B$182</f>
        <v/>
      </c>
      <c r="C4332" t="n">
        <v>19</v>
      </c>
      <c r="D4332">
        <f>'4 Demanda por hora'!V182</f>
        <v/>
      </c>
    </row>
    <row r="4333">
      <c r="A4333">
        <f>'4 Demanda por hora'!$A$182</f>
        <v/>
      </c>
      <c r="B4333">
        <f>'4 Demanda por hora'!$B$182</f>
        <v/>
      </c>
      <c r="C4333" t="n">
        <v>20</v>
      </c>
      <c r="D4333">
        <f>'4 Demanda por hora'!W182</f>
        <v/>
      </c>
    </row>
    <row r="4334">
      <c r="A4334">
        <f>'4 Demanda por hora'!$A$182</f>
        <v/>
      </c>
      <c r="B4334">
        <f>'4 Demanda por hora'!$B$182</f>
        <v/>
      </c>
      <c r="C4334" t="n">
        <v>21</v>
      </c>
      <c r="D4334">
        <f>'4 Demanda por hora'!X182</f>
        <v/>
      </c>
    </row>
    <row r="4335">
      <c r="A4335">
        <f>'4 Demanda por hora'!$A$182</f>
        <v/>
      </c>
      <c r="B4335">
        <f>'4 Demanda por hora'!$B$182</f>
        <v/>
      </c>
      <c r="C4335" t="n">
        <v>22</v>
      </c>
      <c r="D4335">
        <f>'4 Demanda por hora'!Y182</f>
        <v/>
      </c>
    </row>
    <row r="4336">
      <c r="A4336">
        <f>'4 Demanda por hora'!$A$182</f>
        <v/>
      </c>
      <c r="B4336">
        <f>'4 Demanda por hora'!$B$182</f>
        <v/>
      </c>
      <c r="C4336" t="n">
        <v>23</v>
      </c>
      <c r="D4336">
        <f>'4 Demanda por hora'!Z182</f>
        <v/>
      </c>
    </row>
    <row r="4337">
      <c r="A4337">
        <f>'4 Demanda por hora'!$A$183</f>
        <v/>
      </c>
      <c r="B4337">
        <f>'4 Demanda por hora'!$B$183</f>
        <v/>
      </c>
      <c r="C4337" t="n">
        <v>0</v>
      </c>
      <c r="D4337">
        <f>'4 Demanda por hora'!C183</f>
        <v/>
      </c>
    </row>
    <row r="4338">
      <c r="A4338">
        <f>'4 Demanda por hora'!$A$183</f>
        <v/>
      </c>
      <c r="B4338">
        <f>'4 Demanda por hora'!$B$183</f>
        <v/>
      </c>
      <c r="C4338" t="n">
        <v>1</v>
      </c>
      <c r="D4338">
        <f>'4 Demanda por hora'!D183</f>
        <v/>
      </c>
    </row>
    <row r="4339">
      <c r="A4339">
        <f>'4 Demanda por hora'!$A$183</f>
        <v/>
      </c>
      <c r="B4339">
        <f>'4 Demanda por hora'!$B$183</f>
        <v/>
      </c>
      <c r="C4339" t="n">
        <v>2</v>
      </c>
      <c r="D4339">
        <f>'4 Demanda por hora'!E183</f>
        <v/>
      </c>
    </row>
    <row r="4340">
      <c r="A4340">
        <f>'4 Demanda por hora'!$A$183</f>
        <v/>
      </c>
      <c r="B4340">
        <f>'4 Demanda por hora'!$B$183</f>
        <v/>
      </c>
      <c r="C4340" t="n">
        <v>3</v>
      </c>
      <c r="D4340">
        <f>'4 Demanda por hora'!F183</f>
        <v/>
      </c>
    </row>
    <row r="4341">
      <c r="A4341">
        <f>'4 Demanda por hora'!$A$183</f>
        <v/>
      </c>
      <c r="B4341">
        <f>'4 Demanda por hora'!$B$183</f>
        <v/>
      </c>
      <c r="C4341" t="n">
        <v>4</v>
      </c>
      <c r="D4341">
        <f>'4 Demanda por hora'!G183</f>
        <v/>
      </c>
    </row>
    <row r="4342">
      <c r="A4342">
        <f>'4 Demanda por hora'!$A$183</f>
        <v/>
      </c>
      <c r="B4342">
        <f>'4 Demanda por hora'!$B$183</f>
        <v/>
      </c>
      <c r="C4342" t="n">
        <v>5</v>
      </c>
      <c r="D4342">
        <f>'4 Demanda por hora'!H183</f>
        <v/>
      </c>
    </row>
    <row r="4343">
      <c r="A4343">
        <f>'4 Demanda por hora'!$A$183</f>
        <v/>
      </c>
      <c r="B4343">
        <f>'4 Demanda por hora'!$B$183</f>
        <v/>
      </c>
      <c r="C4343" t="n">
        <v>6</v>
      </c>
      <c r="D4343">
        <f>'4 Demanda por hora'!I183</f>
        <v/>
      </c>
    </row>
    <row r="4344">
      <c r="A4344">
        <f>'4 Demanda por hora'!$A$183</f>
        <v/>
      </c>
      <c r="B4344">
        <f>'4 Demanda por hora'!$B$183</f>
        <v/>
      </c>
      <c r="C4344" t="n">
        <v>7</v>
      </c>
      <c r="D4344">
        <f>'4 Demanda por hora'!J183</f>
        <v/>
      </c>
    </row>
    <row r="4345">
      <c r="A4345">
        <f>'4 Demanda por hora'!$A$183</f>
        <v/>
      </c>
      <c r="B4345">
        <f>'4 Demanda por hora'!$B$183</f>
        <v/>
      </c>
      <c r="C4345" t="n">
        <v>8</v>
      </c>
      <c r="D4345">
        <f>'4 Demanda por hora'!K183</f>
        <v/>
      </c>
    </row>
    <row r="4346">
      <c r="A4346">
        <f>'4 Demanda por hora'!$A$183</f>
        <v/>
      </c>
      <c r="B4346">
        <f>'4 Demanda por hora'!$B$183</f>
        <v/>
      </c>
      <c r="C4346" t="n">
        <v>9</v>
      </c>
      <c r="D4346">
        <f>'4 Demanda por hora'!L183</f>
        <v/>
      </c>
    </row>
    <row r="4347">
      <c r="A4347">
        <f>'4 Demanda por hora'!$A$183</f>
        <v/>
      </c>
      <c r="B4347">
        <f>'4 Demanda por hora'!$B$183</f>
        <v/>
      </c>
      <c r="C4347" t="n">
        <v>10</v>
      </c>
      <c r="D4347">
        <f>'4 Demanda por hora'!M183</f>
        <v/>
      </c>
    </row>
    <row r="4348">
      <c r="A4348">
        <f>'4 Demanda por hora'!$A$183</f>
        <v/>
      </c>
      <c r="B4348">
        <f>'4 Demanda por hora'!$B$183</f>
        <v/>
      </c>
      <c r="C4348" t="n">
        <v>11</v>
      </c>
      <c r="D4348">
        <f>'4 Demanda por hora'!N183</f>
        <v/>
      </c>
    </row>
    <row r="4349">
      <c r="A4349">
        <f>'4 Demanda por hora'!$A$183</f>
        <v/>
      </c>
      <c r="B4349">
        <f>'4 Demanda por hora'!$B$183</f>
        <v/>
      </c>
      <c r="C4349" t="n">
        <v>12</v>
      </c>
      <c r="D4349">
        <f>'4 Demanda por hora'!O183</f>
        <v/>
      </c>
    </row>
    <row r="4350">
      <c r="A4350">
        <f>'4 Demanda por hora'!$A$183</f>
        <v/>
      </c>
      <c r="B4350">
        <f>'4 Demanda por hora'!$B$183</f>
        <v/>
      </c>
      <c r="C4350" t="n">
        <v>13</v>
      </c>
      <c r="D4350">
        <f>'4 Demanda por hora'!P183</f>
        <v/>
      </c>
    </row>
    <row r="4351">
      <c r="A4351">
        <f>'4 Demanda por hora'!$A$183</f>
        <v/>
      </c>
      <c r="B4351">
        <f>'4 Demanda por hora'!$B$183</f>
        <v/>
      </c>
      <c r="C4351" t="n">
        <v>14</v>
      </c>
      <c r="D4351">
        <f>'4 Demanda por hora'!Q183</f>
        <v/>
      </c>
    </row>
    <row r="4352">
      <c r="A4352">
        <f>'4 Demanda por hora'!$A$183</f>
        <v/>
      </c>
      <c r="B4352">
        <f>'4 Demanda por hora'!$B$183</f>
        <v/>
      </c>
      <c r="C4352" t="n">
        <v>15</v>
      </c>
      <c r="D4352">
        <f>'4 Demanda por hora'!R183</f>
        <v/>
      </c>
    </row>
    <row r="4353">
      <c r="A4353">
        <f>'4 Demanda por hora'!$A$183</f>
        <v/>
      </c>
      <c r="B4353">
        <f>'4 Demanda por hora'!$B$183</f>
        <v/>
      </c>
      <c r="C4353" t="n">
        <v>16</v>
      </c>
      <c r="D4353">
        <f>'4 Demanda por hora'!S183</f>
        <v/>
      </c>
    </row>
    <row r="4354">
      <c r="A4354">
        <f>'4 Demanda por hora'!$A$183</f>
        <v/>
      </c>
      <c r="B4354">
        <f>'4 Demanda por hora'!$B$183</f>
        <v/>
      </c>
      <c r="C4354" t="n">
        <v>17</v>
      </c>
      <c r="D4354">
        <f>'4 Demanda por hora'!T183</f>
        <v/>
      </c>
    </row>
    <row r="4355">
      <c r="A4355">
        <f>'4 Demanda por hora'!$A$183</f>
        <v/>
      </c>
      <c r="B4355">
        <f>'4 Demanda por hora'!$B$183</f>
        <v/>
      </c>
      <c r="C4355" t="n">
        <v>18</v>
      </c>
      <c r="D4355">
        <f>'4 Demanda por hora'!U183</f>
        <v/>
      </c>
    </row>
    <row r="4356">
      <c r="A4356">
        <f>'4 Demanda por hora'!$A$183</f>
        <v/>
      </c>
      <c r="B4356">
        <f>'4 Demanda por hora'!$B$183</f>
        <v/>
      </c>
      <c r="C4356" t="n">
        <v>19</v>
      </c>
      <c r="D4356">
        <f>'4 Demanda por hora'!V183</f>
        <v/>
      </c>
    </row>
    <row r="4357">
      <c r="A4357">
        <f>'4 Demanda por hora'!$A$183</f>
        <v/>
      </c>
      <c r="B4357">
        <f>'4 Demanda por hora'!$B$183</f>
        <v/>
      </c>
      <c r="C4357" t="n">
        <v>20</v>
      </c>
      <c r="D4357">
        <f>'4 Demanda por hora'!W183</f>
        <v/>
      </c>
    </row>
    <row r="4358">
      <c r="A4358">
        <f>'4 Demanda por hora'!$A$183</f>
        <v/>
      </c>
      <c r="B4358">
        <f>'4 Demanda por hora'!$B$183</f>
        <v/>
      </c>
      <c r="C4358" t="n">
        <v>21</v>
      </c>
      <c r="D4358">
        <f>'4 Demanda por hora'!X183</f>
        <v/>
      </c>
    </row>
    <row r="4359">
      <c r="A4359">
        <f>'4 Demanda por hora'!$A$183</f>
        <v/>
      </c>
      <c r="B4359">
        <f>'4 Demanda por hora'!$B$183</f>
        <v/>
      </c>
      <c r="C4359" t="n">
        <v>22</v>
      </c>
      <c r="D4359">
        <f>'4 Demanda por hora'!Y183</f>
        <v/>
      </c>
    </row>
    <row r="4360">
      <c r="A4360">
        <f>'4 Demanda por hora'!$A$183</f>
        <v/>
      </c>
      <c r="B4360">
        <f>'4 Demanda por hora'!$B$183</f>
        <v/>
      </c>
      <c r="C4360" t="n">
        <v>23</v>
      </c>
      <c r="D4360">
        <f>'4 Demanda por hora'!Z183</f>
        <v/>
      </c>
    </row>
    <row r="4361">
      <c r="A4361">
        <f>'4 Demanda por hora'!$A$184</f>
        <v/>
      </c>
      <c r="B4361">
        <f>'4 Demanda por hora'!$B$184</f>
        <v/>
      </c>
      <c r="C4361" t="n">
        <v>0</v>
      </c>
      <c r="D4361">
        <f>'4 Demanda por hora'!C184</f>
        <v/>
      </c>
    </row>
    <row r="4362">
      <c r="A4362">
        <f>'4 Demanda por hora'!$A$184</f>
        <v/>
      </c>
      <c r="B4362">
        <f>'4 Demanda por hora'!$B$184</f>
        <v/>
      </c>
      <c r="C4362" t="n">
        <v>1</v>
      </c>
      <c r="D4362">
        <f>'4 Demanda por hora'!D184</f>
        <v/>
      </c>
    </row>
    <row r="4363">
      <c r="A4363">
        <f>'4 Demanda por hora'!$A$184</f>
        <v/>
      </c>
      <c r="B4363">
        <f>'4 Demanda por hora'!$B$184</f>
        <v/>
      </c>
      <c r="C4363" t="n">
        <v>2</v>
      </c>
      <c r="D4363">
        <f>'4 Demanda por hora'!E184</f>
        <v/>
      </c>
    </row>
    <row r="4364">
      <c r="A4364">
        <f>'4 Demanda por hora'!$A$184</f>
        <v/>
      </c>
      <c r="B4364">
        <f>'4 Demanda por hora'!$B$184</f>
        <v/>
      </c>
      <c r="C4364" t="n">
        <v>3</v>
      </c>
      <c r="D4364">
        <f>'4 Demanda por hora'!F184</f>
        <v/>
      </c>
    </row>
    <row r="4365">
      <c r="A4365">
        <f>'4 Demanda por hora'!$A$184</f>
        <v/>
      </c>
      <c r="B4365">
        <f>'4 Demanda por hora'!$B$184</f>
        <v/>
      </c>
      <c r="C4365" t="n">
        <v>4</v>
      </c>
      <c r="D4365">
        <f>'4 Demanda por hora'!G184</f>
        <v/>
      </c>
    </row>
    <row r="4366">
      <c r="A4366">
        <f>'4 Demanda por hora'!$A$184</f>
        <v/>
      </c>
      <c r="B4366">
        <f>'4 Demanda por hora'!$B$184</f>
        <v/>
      </c>
      <c r="C4366" t="n">
        <v>5</v>
      </c>
      <c r="D4366">
        <f>'4 Demanda por hora'!H184</f>
        <v/>
      </c>
    </row>
    <row r="4367">
      <c r="A4367">
        <f>'4 Demanda por hora'!$A$184</f>
        <v/>
      </c>
      <c r="B4367">
        <f>'4 Demanda por hora'!$B$184</f>
        <v/>
      </c>
      <c r="C4367" t="n">
        <v>6</v>
      </c>
      <c r="D4367">
        <f>'4 Demanda por hora'!I184</f>
        <v/>
      </c>
    </row>
    <row r="4368">
      <c r="A4368">
        <f>'4 Demanda por hora'!$A$184</f>
        <v/>
      </c>
      <c r="B4368">
        <f>'4 Demanda por hora'!$B$184</f>
        <v/>
      </c>
      <c r="C4368" t="n">
        <v>7</v>
      </c>
      <c r="D4368">
        <f>'4 Demanda por hora'!J184</f>
        <v/>
      </c>
    </row>
    <row r="4369">
      <c r="A4369">
        <f>'4 Demanda por hora'!$A$184</f>
        <v/>
      </c>
      <c r="B4369">
        <f>'4 Demanda por hora'!$B$184</f>
        <v/>
      </c>
      <c r="C4369" t="n">
        <v>8</v>
      </c>
      <c r="D4369">
        <f>'4 Demanda por hora'!K184</f>
        <v/>
      </c>
    </row>
    <row r="4370">
      <c r="A4370">
        <f>'4 Demanda por hora'!$A$184</f>
        <v/>
      </c>
      <c r="B4370">
        <f>'4 Demanda por hora'!$B$184</f>
        <v/>
      </c>
      <c r="C4370" t="n">
        <v>9</v>
      </c>
      <c r="D4370">
        <f>'4 Demanda por hora'!L184</f>
        <v/>
      </c>
    </row>
    <row r="4371">
      <c r="A4371">
        <f>'4 Demanda por hora'!$A$184</f>
        <v/>
      </c>
      <c r="B4371">
        <f>'4 Demanda por hora'!$B$184</f>
        <v/>
      </c>
      <c r="C4371" t="n">
        <v>10</v>
      </c>
      <c r="D4371">
        <f>'4 Demanda por hora'!M184</f>
        <v/>
      </c>
    </row>
    <row r="4372">
      <c r="A4372">
        <f>'4 Demanda por hora'!$A$184</f>
        <v/>
      </c>
      <c r="B4372">
        <f>'4 Demanda por hora'!$B$184</f>
        <v/>
      </c>
      <c r="C4372" t="n">
        <v>11</v>
      </c>
      <c r="D4372">
        <f>'4 Demanda por hora'!N184</f>
        <v/>
      </c>
    </row>
    <row r="4373">
      <c r="A4373">
        <f>'4 Demanda por hora'!$A$184</f>
        <v/>
      </c>
      <c r="B4373">
        <f>'4 Demanda por hora'!$B$184</f>
        <v/>
      </c>
      <c r="C4373" t="n">
        <v>12</v>
      </c>
      <c r="D4373">
        <f>'4 Demanda por hora'!O184</f>
        <v/>
      </c>
    </row>
    <row r="4374">
      <c r="A4374">
        <f>'4 Demanda por hora'!$A$184</f>
        <v/>
      </c>
      <c r="B4374">
        <f>'4 Demanda por hora'!$B$184</f>
        <v/>
      </c>
      <c r="C4374" t="n">
        <v>13</v>
      </c>
      <c r="D4374">
        <f>'4 Demanda por hora'!P184</f>
        <v/>
      </c>
    </row>
    <row r="4375">
      <c r="A4375">
        <f>'4 Demanda por hora'!$A$184</f>
        <v/>
      </c>
      <c r="B4375">
        <f>'4 Demanda por hora'!$B$184</f>
        <v/>
      </c>
      <c r="C4375" t="n">
        <v>14</v>
      </c>
      <c r="D4375">
        <f>'4 Demanda por hora'!Q184</f>
        <v/>
      </c>
    </row>
    <row r="4376">
      <c r="A4376">
        <f>'4 Demanda por hora'!$A$184</f>
        <v/>
      </c>
      <c r="B4376">
        <f>'4 Demanda por hora'!$B$184</f>
        <v/>
      </c>
      <c r="C4376" t="n">
        <v>15</v>
      </c>
      <c r="D4376">
        <f>'4 Demanda por hora'!R184</f>
        <v/>
      </c>
    </row>
    <row r="4377">
      <c r="A4377">
        <f>'4 Demanda por hora'!$A$184</f>
        <v/>
      </c>
      <c r="B4377">
        <f>'4 Demanda por hora'!$B$184</f>
        <v/>
      </c>
      <c r="C4377" t="n">
        <v>16</v>
      </c>
      <c r="D4377">
        <f>'4 Demanda por hora'!S184</f>
        <v/>
      </c>
    </row>
    <row r="4378">
      <c r="A4378">
        <f>'4 Demanda por hora'!$A$184</f>
        <v/>
      </c>
      <c r="B4378">
        <f>'4 Demanda por hora'!$B$184</f>
        <v/>
      </c>
      <c r="C4378" t="n">
        <v>17</v>
      </c>
      <c r="D4378">
        <f>'4 Demanda por hora'!T184</f>
        <v/>
      </c>
    </row>
    <row r="4379">
      <c r="A4379">
        <f>'4 Demanda por hora'!$A$184</f>
        <v/>
      </c>
      <c r="B4379">
        <f>'4 Demanda por hora'!$B$184</f>
        <v/>
      </c>
      <c r="C4379" t="n">
        <v>18</v>
      </c>
      <c r="D4379">
        <f>'4 Demanda por hora'!U184</f>
        <v/>
      </c>
    </row>
    <row r="4380">
      <c r="A4380">
        <f>'4 Demanda por hora'!$A$184</f>
        <v/>
      </c>
      <c r="B4380">
        <f>'4 Demanda por hora'!$B$184</f>
        <v/>
      </c>
      <c r="C4380" t="n">
        <v>19</v>
      </c>
      <c r="D4380">
        <f>'4 Demanda por hora'!V184</f>
        <v/>
      </c>
    </row>
    <row r="4381">
      <c r="A4381">
        <f>'4 Demanda por hora'!$A$184</f>
        <v/>
      </c>
      <c r="B4381">
        <f>'4 Demanda por hora'!$B$184</f>
        <v/>
      </c>
      <c r="C4381" t="n">
        <v>20</v>
      </c>
      <c r="D4381">
        <f>'4 Demanda por hora'!W184</f>
        <v/>
      </c>
    </row>
    <row r="4382">
      <c r="A4382">
        <f>'4 Demanda por hora'!$A$184</f>
        <v/>
      </c>
      <c r="B4382">
        <f>'4 Demanda por hora'!$B$184</f>
        <v/>
      </c>
      <c r="C4382" t="n">
        <v>21</v>
      </c>
      <c r="D4382">
        <f>'4 Demanda por hora'!X184</f>
        <v/>
      </c>
    </row>
    <row r="4383">
      <c r="A4383">
        <f>'4 Demanda por hora'!$A$184</f>
        <v/>
      </c>
      <c r="B4383">
        <f>'4 Demanda por hora'!$B$184</f>
        <v/>
      </c>
      <c r="C4383" t="n">
        <v>22</v>
      </c>
      <c r="D4383">
        <f>'4 Demanda por hora'!Y184</f>
        <v/>
      </c>
    </row>
    <row r="4384">
      <c r="A4384">
        <f>'4 Demanda por hora'!$A$184</f>
        <v/>
      </c>
      <c r="B4384">
        <f>'4 Demanda por hora'!$B$184</f>
        <v/>
      </c>
      <c r="C4384" t="n">
        <v>23</v>
      </c>
      <c r="D4384">
        <f>'4 Demanda por hora'!Z184</f>
        <v/>
      </c>
    </row>
    <row r="4385">
      <c r="A4385">
        <f>'4 Demanda por hora'!$A$185</f>
        <v/>
      </c>
      <c r="B4385">
        <f>'4 Demanda por hora'!$B$185</f>
        <v/>
      </c>
      <c r="C4385" t="n">
        <v>0</v>
      </c>
      <c r="D4385">
        <f>'4 Demanda por hora'!C185</f>
        <v/>
      </c>
    </row>
    <row r="4386">
      <c r="A4386">
        <f>'4 Demanda por hora'!$A$185</f>
        <v/>
      </c>
      <c r="B4386">
        <f>'4 Demanda por hora'!$B$185</f>
        <v/>
      </c>
      <c r="C4386" t="n">
        <v>1</v>
      </c>
      <c r="D4386">
        <f>'4 Demanda por hora'!D185</f>
        <v/>
      </c>
    </row>
    <row r="4387">
      <c r="A4387">
        <f>'4 Demanda por hora'!$A$185</f>
        <v/>
      </c>
      <c r="B4387">
        <f>'4 Demanda por hora'!$B$185</f>
        <v/>
      </c>
      <c r="C4387" t="n">
        <v>2</v>
      </c>
      <c r="D4387">
        <f>'4 Demanda por hora'!E185</f>
        <v/>
      </c>
    </row>
    <row r="4388">
      <c r="A4388">
        <f>'4 Demanda por hora'!$A$185</f>
        <v/>
      </c>
      <c r="B4388">
        <f>'4 Demanda por hora'!$B$185</f>
        <v/>
      </c>
      <c r="C4388" t="n">
        <v>3</v>
      </c>
      <c r="D4388">
        <f>'4 Demanda por hora'!F185</f>
        <v/>
      </c>
    </row>
    <row r="4389">
      <c r="A4389">
        <f>'4 Demanda por hora'!$A$185</f>
        <v/>
      </c>
      <c r="B4389">
        <f>'4 Demanda por hora'!$B$185</f>
        <v/>
      </c>
      <c r="C4389" t="n">
        <v>4</v>
      </c>
      <c r="D4389">
        <f>'4 Demanda por hora'!G185</f>
        <v/>
      </c>
    </row>
    <row r="4390">
      <c r="A4390">
        <f>'4 Demanda por hora'!$A$185</f>
        <v/>
      </c>
      <c r="B4390">
        <f>'4 Demanda por hora'!$B$185</f>
        <v/>
      </c>
      <c r="C4390" t="n">
        <v>5</v>
      </c>
      <c r="D4390">
        <f>'4 Demanda por hora'!H185</f>
        <v/>
      </c>
    </row>
    <row r="4391">
      <c r="A4391">
        <f>'4 Demanda por hora'!$A$185</f>
        <v/>
      </c>
      <c r="B4391">
        <f>'4 Demanda por hora'!$B$185</f>
        <v/>
      </c>
      <c r="C4391" t="n">
        <v>6</v>
      </c>
      <c r="D4391">
        <f>'4 Demanda por hora'!I185</f>
        <v/>
      </c>
    </row>
    <row r="4392">
      <c r="A4392">
        <f>'4 Demanda por hora'!$A$185</f>
        <v/>
      </c>
      <c r="B4392">
        <f>'4 Demanda por hora'!$B$185</f>
        <v/>
      </c>
      <c r="C4392" t="n">
        <v>7</v>
      </c>
      <c r="D4392">
        <f>'4 Demanda por hora'!J185</f>
        <v/>
      </c>
    </row>
    <row r="4393">
      <c r="A4393">
        <f>'4 Demanda por hora'!$A$185</f>
        <v/>
      </c>
      <c r="B4393">
        <f>'4 Demanda por hora'!$B$185</f>
        <v/>
      </c>
      <c r="C4393" t="n">
        <v>8</v>
      </c>
      <c r="D4393">
        <f>'4 Demanda por hora'!K185</f>
        <v/>
      </c>
    </row>
    <row r="4394">
      <c r="A4394">
        <f>'4 Demanda por hora'!$A$185</f>
        <v/>
      </c>
      <c r="B4394">
        <f>'4 Demanda por hora'!$B$185</f>
        <v/>
      </c>
      <c r="C4394" t="n">
        <v>9</v>
      </c>
      <c r="D4394">
        <f>'4 Demanda por hora'!L185</f>
        <v/>
      </c>
    </row>
    <row r="4395">
      <c r="A4395">
        <f>'4 Demanda por hora'!$A$185</f>
        <v/>
      </c>
      <c r="B4395">
        <f>'4 Demanda por hora'!$B$185</f>
        <v/>
      </c>
      <c r="C4395" t="n">
        <v>10</v>
      </c>
      <c r="D4395">
        <f>'4 Demanda por hora'!M185</f>
        <v/>
      </c>
    </row>
    <row r="4396">
      <c r="A4396">
        <f>'4 Demanda por hora'!$A$185</f>
        <v/>
      </c>
      <c r="B4396">
        <f>'4 Demanda por hora'!$B$185</f>
        <v/>
      </c>
      <c r="C4396" t="n">
        <v>11</v>
      </c>
      <c r="D4396">
        <f>'4 Demanda por hora'!N185</f>
        <v/>
      </c>
    </row>
    <row r="4397">
      <c r="A4397">
        <f>'4 Demanda por hora'!$A$185</f>
        <v/>
      </c>
      <c r="B4397">
        <f>'4 Demanda por hora'!$B$185</f>
        <v/>
      </c>
      <c r="C4397" t="n">
        <v>12</v>
      </c>
      <c r="D4397">
        <f>'4 Demanda por hora'!O185</f>
        <v/>
      </c>
    </row>
    <row r="4398">
      <c r="A4398">
        <f>'4 Demanda por hora'!$A$185</f>
        <v/>
      </c>
      <c r="B4398">
        <f>'4 Demanda por hora'!$B$185</f>
        <v/>
      </c>
      <c r="C4398" t="n">
        <v>13</v>
      </c>
      <c r="D4398">
        <f>'4 Demanda por hora'!P185</f>
        <v/>
      </c>
    </row>
    <row r="4399">
      <c r="A4399">
        <f>'4 Demanda por hora'!$A$185</f>
        <v/>
      </c>
      <c r="B4399">
        <f>'4 Demanda por hora'!$B$185</f>
        <v/>
      </c>
      <c r="C4399" t="n">
        <v>14</v>
      </c>
      <c r="D4399">
        <f>'4 Demanda por hora'!Q185</f>
        <v/>
      </c>
    </row>
    <row r="4400">
      <c r="A4400">
        <f>'4 Demanda por hora'!$A$185</f>
        <v/>
      </c>
      <c r="B4400">
        <f>'4 Demanda por hora'!$B$185</f>
        <v/>
      </c>
      <c r="C4400" t="n">
        <v>15</v>
      </c>
      <c r="D4400">
        <f>'4 Demanda por hora'!R185</f>
        <v/>
      </c>
    </row>
    <row r="4401">
      <c r="A4401">
        <f>'4 Demanda por hora'!$A$185</f>
        <v/>
      </c>
      <c r="B4401">
        <f>'4 Demanda por hora'!$B$185</f>
        <v/>
      </c>
      <c r="C4401" t="n">
        <v>16</v>
      </c>
      <c r="D4401">
        <f>'4 Demanda por hora'!S185</f>
        <v/>
      </c>
    </row>
    <row r="4402">
      <c r="A4402">
        <f>'4 Demanda por hora'!$A$185</f>
        <v/>
      </c>
      <c r="B4402">
        <f>'4 Demanda por hora'!$B$185</f>
        <v/>
      </c>
      <c r="C4402" t="n">
        <v>17</v>
      </c>
      <c r="D4402">
        <f>'4 Demanda por hora'!T185</f>
        <v/>
      </c>
    </row>
    <row r="4403">
      <c r="A4403">
        <f>'4 Demanda por hora'!$A$185</f>
        <v/>
      </c>
      <c r="B4403">
        <f>'4 Demanda por hora'!$B$185</f>
        <v/>
      </c>
      <c r="C4403" t="n">
        <v>18</v>
      </c>
      <c r="D4403">
        <f>'4 Demanda por hora'!U185</f>
        <v/>
      </c>
    </row>
    <row r="4404">
      <c r="A4404">
        <f>'4 Demanda por hora'!$A$185</f>
        <v/>
      </c>
      <c r="B4404">
        <f>'4 Demanda por hora'!$B$185</f>
        <v/>
      </c>
      <c r="C4404" t="n">
        <v>19</v>
      </c>
      <c r="D4404">
        <f>'4 Demanda por hora'!V185</f>
        <v/>
      </c>
    </row>
    <row r="4405">
      <c r="A4405">
        <f>'4 Demanda por hora'!$A$185</f>
        <v/>
      </c>
      <c r="B4405">
        <f>'4 Demanda por hora'!$B$185</f>
        <v/>
      </c>
      <c r="C4405" t="n">
        <v>20</v>
      </c>
      <c r="D4405">
        <f>'4 Demanda por hora'!W185</f>
        <v/>
      </c>
    </row>
    <row r="4406">
      <c r="A4406">
        <f>'4 Demanda por hora'!$A$185</f>
        <v/>
      </c>
      <c r="B4406">
        <f>'4 Demanda por hora'!$B$185</f>
        <v/>
      </c>
      <c r="C4406" t="n">
        <v>21</v>
      </c>
      <c r="D4406">
        <f>'4 Demanda por hora'!X185</f>
        <v/>
      </c>
    </row>
    <row r="4407">
      <c r="A4407">
        <f>'4 Demanda por hora'!$A$185</f>
        <v/>
      </c>
      <c r="B4407">
        <f>'4 Demanda por hora'!$B$185</f>
        <v/>
      </c>
      <c r="C4407" t="n">
        <v>22</v>
      </c>
      <c r="D4407">
        <f>'4 Demanda por hora'!Y185</f>
        <v/>
      </c>
    </row>
    <row r="4408">
      <c r="A4408">
        <f>'4 Demanda por hora'!$A$185</f>
        <v/>
      </c>
      <c r="B4408">
        <f>'4 Demanda por hora'!$B$185</f>
        <v/>
      </c>
      <c r="C4408" t="n">
        <v>23</v>
      </c>
      <c r="D4408">
        <f>'4 Demanda por hora'!Z185</f>
        <v/>
      </c>
    </row>
    <row r="4409">
      <c r="A4409">
        <f>'4 Demanda por hora'!$A$186</f>
        <v/>
      </c>
      <c r="B4409">
        <f>'4 Demanda por hora'!$B$186</f>
        <v/>
      </c>
      <c r="C4409" t="n">
        <v>0</v>
      </c>
      <c r="D4409">
        <f>'4 Demanda por hora'!C186</f>
        <v/>
      </c>
    </row>
    <row r="4410">
      <c r="A4410">
        <f>'4 Demanda por hora'!$A$186</f>
        <v/>
      </c>
      <c r="B4410">
        <f>'4 Demanda por hora'!$B$186</f>
        <v/>
      </c>
      <c r="C4410" t="n">
        <v>1</v>
      </c>
      <c r="D4410">
        <f>'4 Demanda por hora'!D186</f>
        <v/>
      </c>
    </row>
    <row r="4411">
      <c r="A4411">
        <f>'4 Demanda por hora'!$A$186</f>
        <v/>
      </c>
      <c r="B4411">
        <f>'4 Demanda por hora'!$B$186</f>
        <v/>
      </c>
      <c r="C4411" t="n">
        <v>2</v>
      </c>
      <c r="D4411">
        <f>'4 Demanda por hora'!E186</f>
        <v/>
      </c>
    </row>
    <row r="4412">
      <c r="A4412">
        <f>'4 Demanda por hora'!$A$186</f>
        <v/>
      </c>
      <c r="B4412">
        <f>'4 Demanda por hora'!$B$186</f>
        <v/>
      </c>
      <c r="C4412" t="n">
        <v>3</v>
      </c>
      <c r="D4412">
        <f>'4 Demanda por hora'!F186</f>
        <v/>
      </c>
    </row>
    <row r="4413">
      <c r="A4413">
        <f>'4 Demanda por hora'!$A$186</f>
        <v/>
      </c>
      <c r="B4413">
        <f>'4 Demanda por hora'!$B$186</f>
        <v/>
      </c>
      <c r="C4413" t="n">
        <v>4</v>
      </c>
      <c r="D4413">
        <f>'4 Demanda por hora'!G186</f>
        <v/>
      </c>
    </row>
    <row r="4414">
      <c r="A4414">
        <f>'4 Demanda por hora'!$A$186</f>
        <v/>
      </c>
      <c r="B4414">
        <f>'4 Demanda por hora'!$B$186</f>
        <v/>
      </c>
      <c r="C4414" t="n">
        <v>5</v>
      </c>
      <c r="D4414">
        <f>'4 Demanda por hora'!H186</f>
        <v/>
      </c>
    </row>
    <row r="4415">
      <c r="A4415">
        <f>'4 Demanda por hora'!$A$186</f>
        <v/>
      </c>
      <c r="B4415">
        <f>'4 Demanda por hora'!$B$186</f>
        <v/>
      </c>
      <c r="C4415" t="n">
        <v>6</v>
      </c>
      <c r="D4415">
        <f>'4 Demanda por hora'!I186</f>
        <v/>
      </c>
    </row>
    <row r="4416">
      <c r="A4416">
        <f>'4 Demanda por hora'!$A$186</f>
        <v/>
      </c>
      <c r="B4416">
        <f>'4 Demanda por hora'!$B$186</f>
        <v/>
      </c>
      <c r="C4416" t="n">
        <v>7</v>
      </c>
      <c r="D4416">
        <f>'4 Demanda por hora'!J186</f>
        <v/>
      </c>
    </row>
    <row r="4417">
      <c r="A4417">
        <f>'4 Demanda por hora'!$A$186</f>
        <v/>
      </c>
      <c r="B4417">
        <f>'4 Demanda por hora'!$B$186</f>
        <v/>
      </c>
      <c r="C4417" t="n">
        <v>8</v>
      </c>
      <c r="D4417">
        <f>'4 Demanda por hora'!K186</f>
        <v/>
      </c>
    </row>
    <row r="4418">
      <c r="A4418">
        <f>'4 Demanda por hora'!$A$186</f>
        <v/>
      </c>
      <c r="B4418">
        <f>'4 Demanda por hora'!$B$186</f>
        <v/>
      </c>
      <c r="C4418" t="n">
        <v>9</v>
      </c>
      <c r="D4418">
        <f>'4 Demanda por hora'!L186</f>
        <v/>
      </c>
    </row>
    <row r="4419">
      <c r="A4419">
        <f>'4 Demanda por hora'!$A$186</f>
        <v/>
      </c>
      <c r="B4419">
        <f>'4 Demanda por hora'!$B$186</f>
        <v/>
      </c>
      <c r="C4419" t="n">
        <v>10</v>
      </c>
      <c r="D4419">
        <f>'4 Demanda por hora'!M186</f>
        <v/>
      </c>
    </row>
    <row r="4420">
      <c r="A4420">
        <f>'4 Demanda por hora'!$A$186</f>
        <v/>
      </c>
      <c r="B4420">
        <f>'4 Demanda por hora'!$B$186</f>
        <v/>
      </c>
      <c r="C4420" t="n">
        <v>11</v>
      </c>
      <c r="D4420">
        <f>'4 Demanda por hora'!N186</f>
        <v/>
      </c>
    </row>
    <row r="4421">
      <c r="A4421">
        <f>'4 Demanda por hora'!$A$186</f>
        <v/>
      </c>
      <c r="B4421">
        <f>'4 Demanda por hora'!$B$186</f>
        <v/>
      </c>
      <c r="C4421" t="n">
        <v>12</v>
      </c>
      <c r="D4421">
        <f>'4 Demanda por hora'!O186</f>
        <v/>
      </c>
    </row>
    <row r="4422">
      <c r="A4422">
        <f>'4 Demanda por hora'!$A$186</f>
        <v/>
      </c>
      <c r="B4422">
        <f>'4 Demanda por hora'!$B$186</f>
        <v/>
      </c>
      <c r="C4422" t="n">
        <v>13</v>
      </c>
      <c r="D4422">
        <f>'4 Demanda por hora'!P186</f>
        <v/>
      </c>
    </row>
    <row r="4423">
      <c r="A4423">
        <f>'4 Demanda por hora'!$A$186</f>
        <v/>
      </c>
      <c r="B4423">
        <f>'4 Demanda por hora'!$B$186</f>
        <v/>
      </c>
      <c r="C4423" t="n">
        <v>14</v>
      </c>
      <c r="D4423">
        <f>'4 Demanda por hora'!Q186</f>
        <v/>
      </c>
    </row>
    <row r="4424">
      <c r="A4424">
        <f>'4 Demanda por hora'!$A$186</f>
        <v/>
      </c>
      <c r="B4424">
        <f>'4 Demanda por hora'!$B$186</f>
        <v/>
      </c>
      <c r="C4424" t="n">
        <v>15</v>
      </c>
      <c r="D4424">
        <f>'4 Demanda por hora'!R186</f>
        <v/>
      </c>
    </row>
    <row r="4425">
      <c r="A4425">
        <f>'4 Demanda por hora'!$A$186</f>
        <v/>
      </c>
      <c r="B4425">
        <f>'4 Demanda por hora'!$B$186</f>
        <v/>
      </c>
      <c r="C4425" t="n">
        <v>16</v>
      </c>
      <c r="D4425">
        <f>'4 Demanda por hora'!S186</f>
        <v/>
      </c>
    </row>
    <row r="4426">
      <c r="A4426">
        <f>'4 Demanda por hora'!$A$186</f>
        <v/>
      </c>
      <c r="B4426">
        <f>'4 Demanda por hora'!$B$186</f>
        <v/>
      </c>
      <c r="C4426" t="n">
        <v>17</v>
      </c>
      <c r="D4426">
        <f>'4 Demanda por hora'!T186</f>
        <v/>
      </c>
    </row>
    <row r="4427">
      <c r="A4427">
        <f>'4 Demanda por hora'!$A$186</f>
        <v/>
      </c>
      <c r="B4427">
        <f>'4 Demanda por hora'!$B$186</f>
        <v/>
      </c>
      <c r="C4427" t="n">
        <v>18</v>
      </c>
      <c r="D4427">
        <f>'4 Demanda por hora'!U186</f>
        <v/>
      </c>
    </row>
    <row r="4428">
      <c r="A4428">
        <f>'4 Demanda por hora'!$A$186</f>
        <v/>
      </c>
      <c r="B4428">
        <f>'4 Demanda por hora'!$B$186</f>
        <v/>
      </c>
      <c r="C4428" t="n">
        <v>19</v>
      </c>
      <c r="D4428">
        <f>'4 Demanda por hora'!V186</f>
        <v/>
      </c>
    </row>
    <row r="4429">
      <c r="A4429">
        <f>'4 Demanda por hora'!$A$186</f>
        <v/>
      </c>
      <c r="B4429">
        <f>'4 Demanda por hora'!$B$186</f>
        <v/>
      </c>
      <c r="C4429" t="n">
        <v>20</v>
      </c>
      <c r="D4429">
        <f>'4 Demanda por hora'!W186</f>
        <v/>
      </c>
    </row>
    <row r="4430">
      <c r="A4430">
        <f>'4 Demanda por hora'!$A$186</f>
        <v/>
      </c>
      <c r="B4430">
        <f>'4 Demanda por hora'!$B$186</f>
        <v/>
      </c>
      <c r="C4430" t="n">
        <v>21</v>
      </c>
      <c r="D4430">
        <f>'4 Demanda por hora'!X186</f>
        <v/>
      </c>
    </row>
    <row r="4431">
      <c r="A4431">
        <f>'4 Demanda por hora'!$A$186</f>
        <v/>
      </c>
      <c r="B4431">
        <f>'4 Demanda por hora'!$B$186</f>
        <v/>
      </c>
      <c r="C4431" t="n">
        <v>22</v>
      </c>
      <c r="D4431">
        <f>'4 Demanda por hora'!Y186</f>
        <v/>
      </c>
    </row>
    <row r="4432">
      <c r="A4432">
        <f>'4 Demanda por hora'!$A$186</f>
        <v/>
      </c>
      <c r="B4432">
        <f>'4 Demanda por hora'!$B$186</f>
        <v/>
      </c>
      <c r="C4432" t="n">
        <v>23</v>
      </c>
      <c r="D4432">
        <f>'4 Demanda por hora'!Z186</f>
        <v/>
      </c>
    </row>
    <row r="4433">
      <c r="A4433">
        <f>'4 Demanda por hora'!$A$187</f>
        <v/>
      </c>
      <c r="B4433">
        <f>'4 Demanda por hora'!$B$187</f>
        <v/>
      </c>
      <c r="C4433" t="n">
        <v>0</v>
      </c>
      <c r="D4433">
        <f>'4 Demanda por hora'!C187</f>
        <v/>
      </c>
    </row>
    <row r="4434">
      <c r="A4434">
        <f>'4 Demanda por hora'!$A$187</f>
        <v/>
      </c>
      <c r="B4434">
        <f>'4 Demanda por hora'!$B$187</f>
        <v/>
      </c>
      <c r="C4434" t="n">
        <v>1</v>
      </c>
      <c r="D4434">
        <f>'4 Demanda por hora'!D187</f>
        <v/>
      </c>
    </row>
    <row r="4435">
      <c r="A4435">
        <f>'4 Demanda por hora'!$A$187</f>
        <v/>
      </c>
      <c r="B4435">
        <f>'4 Demanda por hora'!$B$187</f>
        <v/>
      </c>
      <c r="C4435" t="n">
        <v>2</v>
      </c>
      <c r="D4435">
        <f>'4 Demanda por hora'!E187</f>
        <v/>
      </c>
    </row>
    <row r="4436">
      <c r="A4436">
        <f>'4 Demanda por hora'!$A$187</f>
        <v/>
      </c>
      <c r="B4436">
        <f>'4 Demanda por hora'!$B$187</f>
        <v/>
      </c>
      <c r="C4436" t="n">
        <v>3</v>
      </c>
      <c r="D4436">
        <f>'4 Demanda por hora'!F187</f>
        <v/>
      </c>
    </row>
    <row r="4437">
      <c r="A4437">
        <f>'4 Demanda por hora'!$A$187</f>
        <v/>
      </c>
      <c r="B4437">
        <f>'4 Demanda por hora'!$B$187</f>
        <v/>
      </c>
      <c r="C4437" t="n">
        <v>4</v>
      </c>
      <c r="D4437">
        <f>'4 Demanda por hora'!G187</f>
        <v/>
      </c>
    </row>
    <row r="4438">
      <c r="A4438">
        <f>'4 Demanda por hora'!$A$187</f>
        <v/>
      </c>
      <c r="B4438">
        <f>'4 Demanda por hora'!$B$187</f>
        <v/>
      </c>
      <c r="C4438" t="n">
        <v>5</v>
      </c>
      <c r="D4438">
        <f>'4 Demanda por hora'!H187</f>
        <v/>
      </c>
    </row>
    <row r="4439">
      <c r="A4439">
        <f>'4 Demanda por hora'!$A$187</f>
        <v/>
      </c>
      <c r="B4439">
        <f>'4 Demanda por hora'!$B$187</f>
        <v/>
      </c>
      <c r="C4439" t="n">
        <v>6</v>
      </c>
      <c r="D4439">
        <f>'4 Demanda por hora'!I187</f>
        <v/>
      </c>
    </row>
    <row r="4440">
      <c r="A4440">
        <f>'4 Demanda por hora'!$A$187</f>
        <v/>
      </c>
      <c r="B4440">
        <f>'4 Demanda por hora'!$B$187</f>
        <v/>
      </c>
      <c r="C4440" t="n">
        <v>7</v>
      </c>
      <c r="D4440">
        <f>'4 Demanda por hora'!J187</f>
        <v/>
      </c>
    </row>
    <row r="4441">
      <c r="A4441">
        <f>'4 Demanda por hora'!$A$187</f>
        <v/>
      </c>
      <c r="B4441">
        <f>'4 Demanda por hora'!$B$187</f>
        <v/>
      </c>
      <c r="C4441" t="n">
        <v>8</v>
      </c>
      <c r="D4441">
        <f>'4 Demanda por hora'!K187</f>
        <v/>
      </c>
    </row>
    <row r="4442">
      <c r="A4442">
        <f>'4 Demanda por hora'!$A$187</f>
        <v/>
      </c>
      <c r="B4442">
        <f>'4 Demanda por hora'!$B$187</f>
        <v/>
      </c>
      <c r="C4442" t="n">
        <v>9</v>
      </c>
      <c r="D4442">
        <f>'4 Demanda por hora'!L187</f>
        <v/>
      </c>
    </row>
    <row r="4443">
      <c r="A4443">
        <f>'4 Demanda por hora'!$A$187</f>
        <v/>
      </c>
      <c r="B4443">
        <f>'4 Demanda por hora'!$B$187</f>
        <v/>
      </c>
      <c r="C4443" t="n">
        <v>10</v>
      </c>
      <c r="D4443">
        <f>'4 Demanda por hora'!M187</f>
        <v/>
      </c>
    </row>
    <row r="4444">
      <c r="A4444">
        <f>'4 Demanda por hora'!$A$187</f>
        <v/>
      </c>
      <c r="B4444">
        <f>'4 Demanda por hora'!$B$187</f>
        <v/>
      </c>
      <c r="C4444" t="n">
        <v>11</v>
      </c>
      <c r="D4444">
        <f>'4 Demanda por hora'!N187</f>
        <v/>
      </c>
    </row>
    <row r="4445">
      <c r="A4445">
        <f>'4 Demanda por hora'!$A$187</f>
        <v/>
      </c>
      <c r="B4445">
        <f>'4 Demanda por hora'!$B$187</f>
        <v/>
      </c>
      <c r="C4445" t="n">
        <v>12</v>
      </c>
      <c r="D4445">
        <f>'4 Demanda por hora'!O187</f>
        <v/>
      </c>
    </row>
    <row r="4446">
      <c r="A4446">
        <f>'4 Demanda por hora'!$A$187</f>
        <v/>
      </c>
      <c r="B4446">
        <f>'4 Demanda por hora'!$B$187</f>
        <v/>
      </c>
      <c r="C4446" t="n">
        <v>13</v>
      </c>
      <c r="D4446">
        <f>'4 Demanda por hora'!P187</f>
        <v/>
      </c>
    </row>
    <row r="4447">
      <c r="A4447">
        <f>'4 Demanda por hora'!$A$187</f>
        <v/>
      </c>
      <c r="B4447">
        <f>'4 Demanda por hora'!$B$187</f>
        <v/>
      </c>
      <c r="C4447" t="n">
        <v>14</v>
      </c>
      <c r="D4447">
        <f>'4 Demanda por hora'!Q187</f>
        <v/>
      </c>
    </row>
    <row r="4448">
      <c r="A4448">
        <f>'4 Demanda por hora'!$A$187</f>
        <v/>
      </c>
      <c r="B4448">
        <f>'4 Demanda por hora'!$B$187</f>
        <v/>
      </c>
      <c r="C4448" t="n">
        <v>15</v>
      </c>
      <c r="D4448">
        <f>'4 Demanda por hora'!R187</f>
        <v/>
      </c>
    </row>
    <row r="4449">
      <c r="A4449">
        <f>'4 Demanda por hora'!$A$187</f>
        <v/>
      </c>
      <c r="B4449">
        <f>'4 Demanda por hora'!$B$187</f>
        <v/>
      </c>
      <c r="C4449" t="n">
        <v>16</v>
      </c>
      <c r="D4449">
        <f>'4 Demanda por hora'!S187</f>
        <v/>
      </c>
    </row>
    <row r="4450">
      <c r="A4450">
        <f>'4 Demanda por hora'!$A$187</f>
        <v/>
      </c>
      <c r="B4450">
        <f>'4 Demanda por hora'!$B$187</f>
        <v/>
      </c>
      <c r="C4450" t="n">
        <v>17</v>
      </c>
      <c r="D4450">
        <f>'4 Demanda por hora'!T187</f>
        <v/>
      </c>
    </row>
    <row r="4451">
      <c r="A4451">
        <f>'4 Demanda por hora'!$A$187</f>
        <v/>
      </c>
      <c r="B4451">
        <f>'4 Demanda por hora'!$B$187</f>
        <v/>
      </c>
      <c r="C4451" t="n">
        <v>18</v>
      </c>
      <c r="D4451">
        <f>'4 Demanda por hora'!U187</f>
        <v/>
      </c>
    </row>
    <row r="4452">
      <c r="A4452">
        <f>'4 Demanda por hora'!$A$187</f>
        <v/>
      </c>
      <c r="B4452">
        <f>'4 Demanda por hora'!$B$187</f>
        <v/>
      </c>
      <c r="C4452" t="n">
        <v>19</v>
      </c>
      <c r="D4452">
        <f>'4 Demanda por hora'!V187</f>
        <v/>
      </c>
    </row>
    <row r="4453">
      <c r="A4453">
        <f>'4 Demanda por hora'!$A$187</f>
        <v/>
      </c>
      <c r="B4453">
        <f>'4 Demanda por hora'!$B$187</f>
        <v/>
      </c>
      <c r="C4453" t="n">
        <v>20</v>
      </c>
      <c r="D4453">
        <f>'4 Demanda por hora'!W187</f>
        <v/>
      </c>
    </row>
    <row r="4454">
      <c r="A4454">
        <f>'4 Demanda por hora'!$A$187</f>
        <v/>
      </c>
      <c r="B4454">
        <f>'4 Demanda por hora'!$B$187</f>
        <v/>
      </c>
      <c r="C4454" t="n">
        <v>21</v>
      </c>
      <c r="D4454">
        <f>'4 Demanda por hora'!X187</f>
        <v/>
      </c>
    </row>
    <row r="4455">
      <c r="A4455">
        <f>'4 Demanda por hora'!$A$187</f>
        <v/>
      </c>
      <c r="B4455">
        <f>'4 Demanda por hora'!$B$187</f>
        <v/>
      </c>
      <c r="C4455" t="n">
        <v>22</v>
      </c>
      <c r="D4455">
        <f>'4 Demanda por hora'!Y187</f>
        <v/>
      </c>
    </row>
    <row r="4456">
      <c r="A4456">
        <f>'4 Demanda por hora'!$A$187</f>
        <v/>
      </c>
      <c r="B4456">
        <f>'4 Demanda por hora'!$B$187</f>
        <v/>
      </c>
      <c r="C4456" t="n">
        <v>23</v>
      </c>
      <c r="D4456">
        <f>'4 Demanda por hora'!Z187</f>
        <v/>
      </c>
    </row>
    <row r="4457">
      <c r="A4457">
        <f>'4 Demanda por hora'!$A$188</f>
        <v/>
      </c>
      <c r="B4457">
        <f>'4 Demanda por hora'!$B$188</f>
        <v/>
      </c>
      <c r="C4457" t="n">
        <v>0</v>
      </c>
      <c r="D4457">
        <f>'4 Demanda por hora'!C188</f>
        <v/>
      </c>
    </row>
    <row r="4458">
      <c r="A4458">
        <f>'4 Demanda por hora'!$A$188</f>
        <v/>
      </c>
      <c r="B4458">
        <f>'4 Demanda por hora'!$B$188</f>
        <v/>
      </c>
      <c r="C4458" t="n">
        <v>1</v>
      </c>
      <c r="D4458">
        <f>'4 Demanda por hora'!D188</f>
        <v/>
      </c>
    </row>
    <row r="4459">
      <c r="A4459">
        <f>'4 Demanda por hora'!$A$188</f>
        <v/>
      </c>
      <c r="B4459">
        <f>'4 Demanda por hora'!$B$188</f>
        <v/>
      </c>
      <c r="C4459" t="n">
        <v>2</v>
      </c>
      <c r="D4459">
        <f>'4 Demanda por hora'!E188</f>
        <v/>
      </c>
    </row>
    <row r="4460">
      <c r="A4460">
        <f>'4 Demanda por hora'!$A$188</f>
        <v/>
      </c>
      <c r="B4460">
        <f>'4 Demanda por hora'!$B$188</f>
        <v/>
      </c>
      <c r="C4460" t="n">
        <v>3</v>
      </c>
      <c r="D4460">
        <f>'4 Demanda por hora'!F188</f>
        <v/>
      </c>
    </row>
    <row r="4461">
      <c r="A4461">
        <f>'4 Demanda por hora'!$A$188</f>
        <v/>
      </c>
      <c r="B4461">
        <f>'4 Demanda por hora'!$B$188</f>
        <v/>
      </c>
      <c r="C4461" t="n">
        <v>4</v>
      </c>
      <c r="D4461">
        <f>'4 Demanda por hora'!G188</f>
        <v/>
      </c>
    </row>
    <row r="4462">
      <c r="A4462">
        <f>'4 Demanda por hora'!$A$188</f>
        <v/>
      </c>
      <c r="B4462">
        <f>'4 Demanda por hora'!$B$188</f>
        <v/>
      </c>
      <c r="C4462" t="n">
        <v>5</v>
      </c>
      <c r="D4462">
        <f>'4 Demanda por hora'!H188</f>
        <v/>
      </c>
    </row>
    <row r="4463">
      <c r="A4463">
        <f>'4 Demanda por hora'!$A$188</f>
        <v/>
      </c>
      <c r="B4463">
        <f>'4 Demanda por hora'!$B$188</f>
        <v/>
      </c>
      <c r="C4463" t="n">
        <v>6</v>
      </c>
      <c r="D4463">
        <f>'4 Demanda por hora'!I188</f>
        <v/>
      </c>
    </row>
    <row r="4464">
      <c r="A4464">
        <f>'4 Demanda por hora'!$A$188</f>
        <v/>
      </c>
      <c r="B4464">
        <f>'4 Demanda por hora'!$B$188</f>
        <v/>
      </c>
      <c r="C4464" t="n">
        <v>7</v>
      </c>
      <c r="D4464">
        <f>'4 Demanda por hora'!J188</f>
        <v/>
      </c>
    </row>
    <row r="4465">
      <c r="A4465">
        <f>'4 Demanda por hora'!$A$188</f>
        <v/>
      </c>
      <c r="B4465">
        <f>'4 Demanda por hora'!$B$188</f>
        <v/>
      </c>
      <c r="C4465" t="n">
        <v>8</v>
      </c>
      <c r="D4465">
        <f>'4 Demanda por hora'!K188</f>
        <v/>
      </c>
    </row>
    <row r="4466">
      <c r="A4466">
        <f>'4 Demanda por hora'!$A$188</f>
        <v/>
      </c>
      <c r="B4466">
        <f>'4 Demanda por hora'!$B$188</f>
        <v/>
      </c>
      <c r="C4466" t="n">
        <v>9</v>
      </c>
      <c r="D4466">
        <f>'4 Demanda por hora'!L188</f>
        <v/>
      </c>
    </row>
    <row r="4467">
      <c r="A4467">
        <f>'4 Demanda por hora'!$A$188</f>
        <v/>
      </c>
      <c r="B4467">
        <f>'4 Demanda por hora'!$B$188</f>
        <v/>
      </c>
      <c r="C4467" t="n">
        <v>10</v>
      </c>
      <c r="D4467">
        <f>'4 Demanda por hora'!M188</f>
        <v/>
      </c>
    </row>
    <row r="4468">
      <c r="A4468">
        <f>'4 Demanda por hora'!$A$188</f>
        <v/>
      </c>
      <c r="B4468">
        <f>'4 Demanda por hora'!$B$188</f>
        <v/>
      </c>
      <c r="C4468" t="n">
        <v>11</v>
      </c>
      <c r="D4468">
        <f>'4 Demanda por hora'!N188</f>
        <v/>
      </c>
    </row>
    <row r="4469">
      <c r="A4469">
        <f>'4 Demanda por hora'!$A$188</f>
        <v/>
      </c>
      <c r="B4469">
        <f>'4 Demanda por hora'!$B$188</f>
        <v/>
      </c>
      <c r="C4469" t="n">
        <v>12</v>
      </c>
      <c r="D4469">
        <f>'4 Demanda por hora'!O188</f>
        <v/>
      </c>
    </row>
    <row r="4470">
      <c r="A4470">
        <f>'4 Demanda por hora'!$A$188</f>
        <v/>
      </c>
      <c r="B4470">
        <f>'4 Demanda por hora'!$B$188</f>
        <v/>
      </c>
      <c r="C4470" t="n">
        <v>13</v>
      </c>
      <c r="D4470">
        <f>'4 Demanda por hora'!P188</f>
        <v/>
      </c>
    </row>
    <row r="4471">
      <c r="A4471">
        <f>'4 Demanda por hora'!$A$188</f>
        <v/>
      </c>
      <c r="B4471">
        <f>'4 Demanda por hora'!$B$188</f>
        <v/>
      </c>
      <c r="C4471" t="n">
        <v>14</v>
      </c>
      <c r="D4471">
        <f>'4 Demanda por hora'!Q188</f>
        <v/>
      </c>
    </row>
    <row r="4472">
      <c r="A4472">
        <f>'4 Demanda por hora'!$A$188</f>
        <v/>
      </c>
      <c r="B4472">
        <f>'4 Demanda por hora'!$B$188</f>
        <v/>
      </c>
      <c r="C4472" t="n">
        <v>15</v>
      </c>
      <c r="D4472">
        <f>'4 Demanda por hora'!R188</f>
        <v/>
      </c>
    </row>
    <row r="4473">
      <c r="A4473">
        <f>'4 Demanda por hora'!$A$188</f>
        <v/>
      </c>
      <c r="B4473">
        <f>'4 Demanda por hora'!$B$188</f>
        <v/>
      </c>
      <c r="C4473" t="n">
        <v>16</v>
      </c>
      <c r="D4473">
        <f>'4 Demanda por hora'!S188</f>
        <v/>
      </c>
    </row>
    <row r="4474">
      <c r="A4474">
        <f>'4 Demanda por hora'!$A$188</f>
        <v/>
      </c>
      <c r="B4474">
        <f>'4 Demanda por hora'!$B$188</f>
        <v/>
      </c>
      <c r="C4474" t="n">
        <v>17</v>
      </c>
      <c r="D4474">
        <f>'4 Demanda por hora'!T188</f>
        <v/>
      </c>
    </row>
    <row r="4475">
      <c r="A4475">
        <f>'4 Demanda por hora'!$A$188</f>
        <v/>
      </c>
      <c r="B4475">
        <f>'4 Demanda por hora'!$B$188</f>
        <v/>
      </c>
      <c r="C4475" t="n">
        <v>18</v>
      </c>
      <c r="D4475">
        <f>'4 Demanda por hora'!U188</f>
        <v/>
      </c>
    </row>
    <row r="4476">
      <c r="A4476">
        <f>'4 Demanda por hora'!$A$188</f>
        <v/>
      </c>
      <c r="B4476">
        <f>'4 Demanda por hora'!$B$188</f>
        <v/>
      </c>
      <c r="C4476" t="n">
        <v>19</v>
      </c>
      <c r="D4476">
        <f>'4 Demanda por hora'!V188</f>
        <v/>
      </c>
    </row>
    <row r="4477">
      <c r="A4477">
        <f>'4 Demanda por hora'!$A$188</f>
        <v/>
      </c>
      <c r="B4477">
        <f>'4 Demanda por hora'!$B$188</f>
        <v/>
      </c>
      <c r="C4477" t="n">
        <v>20</v>
      </c>
      <c r="D4477">
        <f>'4 Demanda por hora'!W188</f>
        <v/>
      </c>
    </row>
    <row r="4478">
      <c r="A4478">
        <f>'4 Demanda por hora'!$A$188</f>
        <v/>
      </c>
      <c r="B4478">
        <f>'4 Demanda por hora'!$B$188</f>
        <v/>
      </c>
      <c r="C4478" t="n">
        <v>21</v>
      </c>
      <c r="D4478">
        <f>'4 Demanda por hora'!X188</f>
        <v/>
      </c>
    </row>
    <row r="4479">
      <c r="A4479">
        <f>'4 Demanda por hora'!$A$188</f>
        <v/>
      </c>
      <c r="B4479">
        <f>'4 Demanda por hora'!$B$188</f>
        <v/>
      </c>
      <c r="C4479" t="n">
        <v>22</v>
      </c>
      <c r="D4479">
        <f>'4 Demanda por hora'!Y188</f>
        <v/>
      </c>
    </row>
    <row r="4480">
      <c r="A4480">
        <f>'4 Demanda por hora'!$A$188</f>
        <v/>
      </c>
      <c r="B4480">
        <f>'4 Demanda por hora'!$B$188</f>
        <v/>
      </c>
      <c r="C4480" t="n">
        <v>23</v>
      </c>
      <c r="D4480">
        <f>'4 Demanda por hora'!Z188</f>
        <v/>
      </c>
    </row>
    <row r="4481">
      <c r="A4481">
        <f>'4 Demanda por hora'!$A$189</f>
        <v/>
      </c>
      <c r="B4481">
        <f>'4 Demanda por hora'!$B$189</f>
        <v/>
      </c>
      <c r="C4481" t="n">
        <v>0</v>
      </c>
      <c r="D4481">
        <f>'4 Demanda por hora'!C189</f>
        <v/>
      </c>
    </row>
    <row r="4482">
      <c r="A4482">
        <f>'4 Demanda por hora'!$A$189</f>
        <v/>
      </c>
      <c r="B4482">
        <f>'4 Demanda por hora'!$B$189</f>
        <v/>
      </c>
      <c r="C4482" t="n">
        <v>1</v>
      </c>
      <c r="D4482">
        <f>'4 Demanda por hora'!D189</f>
        <v/>
      </c>
    </row>
    <row r="4483">
      <c r="A4483">
        <f>'4 Demanda por hora'!$A$189</f>
        <v/>
      </c>
      <c r="B4483">
        <f>'4 Demanda por hora'!$B$189</f>
        <v/>
      </c>
      <c r="C4483" t="n">
        <v>2</v>
      </c>
      <c r="D4483">
        <f>'4 Demanda por hora'!E189</f>
        <v/>
      </c>
    </row>
    <row r="4484">
      <c r="A4484">
        <f>'4 Demanda por hora'!$A$189</f>
        <v/>
      </c>
      <c r="B4484">
        <f>'4 Demanda por hora'!$B$189</f>
        <v/>
      </c>
      <c r="C4484" t="n">
        <v>3</v>
      </c>
      <c r="D4484">
        <f>'4 Demanda por hora'!F189</f>
        <v/>
      </c>
    </row>
    <row r="4485">
      <c r="A4485">
        <f>'4 Demanda por hora'!$A$189</f>
        <v/>
      </c>
      <c r="B4485">
        <f>'4 Demanda por hora'!$B$189</f>
        <v/>
      </c>
      <c r="C4485" t="n">
        <v>4</v>
      </c>
      <c r="D4485">
        <f>'4 Demanda por hora'!G189</f>
        <v/>
      </c>
    </row>
    <row r="4486">
      <c r="A4486">
        <f>'4 Demanda por hora'!$A$189</f>
        <v/>
      </c>
      <c r="B4486">
        <f>'4 Demanda por hora'!$B$189</f>
        <v/>
      </c>
      <c r="C4486" t="n">
        <v>5</v>
      </c>
      <c r="D4486">
        <f>'4 Demanda por hora'!H189</f>
        <v/>
      </c>
    </row>
    <row r="4487">
      <c r="A4487">
        <f>'4 Demanda por hora'!$A$189</f>
        <v/>
      </c>
      <c r="B4487">
        <f>'4 Demanda por hora'!$B$189</f>
        <v/>
      </c>
      <c r="C4487" t="n">
        <v>6</v>
      </c>
      <c r="D4487">
        <f>'4 Demanda por hora'!I189</f>
        <v/>
      </c>
    </row>
    <row r="4488">
      <c r="A4488">
        <f>'4 Demanda por hora'!$A$189</f>
        <v/>
      </c>
      <c r="B4488">
        <f>'4 Demanda por hora'!$B$189</f>
        <v/>
      </c>
      <c r="C4488" t="n">
        <v>7</v>
      </c>
      <c r="D4488">
        <f>'4 Demanda por hora'!J189</f>
        <v/>
      </c>
    </row>
    <row r="4489">
      <c r="A4489">
        <f>'4 Demanda por hora'!$A$189</f>
        <v/>
      </c>
      <c r="B4489">
        <f>'4 Demanda por hora'!$B$189</f>
        <v/>
      </c>
      <c r="C4489" t="n">
        <v>8</v>
      </c>
      <c r="D4489">
        <f>'4 Demanda por hora'!K189</f>
        <v/>
      </c>
    </row>
    <row r="4490">
      <c r="A4490">
        <f>'4 Demanda por hora'!$A$189</f>
        <v/>
      </c>
      <c r="B4490">
        <f>'4 Demanda por hora'!$B$189</f>
        <v/>
      </c>
      <c r="C4490" t="n">
        <v>9</v>
      </c>
      <c r="D4490">
        <f>'4 Demanda por hora'!L189</f>
        <v/>
      </c>
    </row>
    <row r="4491">
      <c r="A4491">
        <f>'4 Demanda por hora'!$A$189</f>
        <v/>
      </c>
      <c r="B4491">
        <f>'4 Demanda por hora'!$B$189</f>
        <v/>
      </c>
      <c r="C4491" t="n">
        <v>10</v>
      </c>
      <c r="D4491">
        <f>'4 Demanda por hora'!M189</f>
        <v/>
      </c>
    </row>
    <row r="4492">
      <c r="A4492">
        <f>'4 Demanda por hora'!$A$189</f>
        <v/>
      </c>
      <c r="B4492">
        <f>'4 Demanda por hora'!$B$189</f>
        <v/>
      </c>
      <c r="C4492" t="n">
        <v>11</v>
      </c>
      <c r="D4492">
        <f>'4 Demanda por hora'!N189</f>
        <v/>
      </c>
    </row>
    <row r="4493">
      <c r="A4493">
        <f>'4 Demanda por hora'!$A$189</f>
        <v/>
      </c>
      <c r="B4493">
        <f>'4 Demanda por hora'!$B$189</f>
        <v/>
      </c>
      <c r="C4493" t="n">
        <v>12</v>
      </c>
      <c r="D4493">
        <f>'4 Demanda por hora'!O189</f>
        <v/>
      </c>
    </row>
    <row r="4494">
      <c r="A4494">
        <f>'4 Demanda por hora'!$A$189</f>
        <v/>
      </c>
      <c r="B4494">
        <f>'4 Demanda por hora'!$B$189</f>
        <v/>
      </c>
      <c r="C4494" t="n">
        <v>13</v>
      </c>
      <c r="D4494">
        <f>'4 Demanda por hora'!P189</f>
        <v/>
      </c>
    </row>
    <row r="4495">
      <c r="A4495">
        <f>'4 Demanda por hora'!$A$189</f>
        <v/>
      </c>
      <c r="B4495">
        <f>'4 Demanda por hora'!$B$189</f>
        <v/>
      </c>
      <c r="C4495" t="n">
        <v>14</v>
      </c>
      <c r="D4495">
        <f>'4 Demanda por hora'!Q189</f>
        <v/>
      </c>
    </row>
    <row r="4496">
      <c r="A4496">
        <f>'4 Demanda por hora'!$A$189</f>
        <v/>
      </c>
      <c r="B4496">
        <f>'4 Demanda por hora'!$B$189</f>
        <v/>
      </c>
      <c r="C4496" t="n">
        <v>15</v>
      </c>
      <c r="D4496">
        <f>'4 Demanda por hora'!R189</f>
        <v/>
      </c>
    </row>
    <row r="4497">
      <c r="A4497">
        <f>'4 Demanda por hora'!$A$189</f>
        <v/>
      </c>
      <c r="B4497">
        <f>'4 Demanda por hora'!$B$189</f>
        <v/>
      </c>
      <c r="C4497" t="n">
        <v>16</v>
      </c>
      <c r="D4497">
        <f>'4 Demanda por hora'!S189</f>
        <v/>
      </c>
    </row>
    <row r="4498">
      <c r="A4498">
        <f>'4 Demanda por hora'!$A$189</f>
        <v/>
      </c>
      <c r="B4498">
        <f>'4 Demanda por hora'!$B$189</f>
        <v/>
      </c>
      <c r="C4498" t="n">
        <v>17</v>
      </c>
      <c r="D4498">
        <f>'4 Demanda por hora'!T189</f>
        <v/>
      </c>
    </row>
    <row r="4499">
      <c r="A4499">
        <f>'4 Demanda por hora'!$A$189</f>
        <v/>
      </c>
      <c r="B4499">
        <f>'4 Demanda por hora'!$B$189</f>
        <v/>
      </c>
      <c r="C4499" t="n">
        <v>18</v>
      </c>
      <c r="D4499">
        <f>'4 Demanda por hora'!U189</f>
        <v/>
      </c>
    </row>
    <row r="4500">
      <c r="A4500">
        <f>'4 Demanda por hora'!$A$189</f>
        <v/>
      </c>
      <c r="B4500">
        <f>'4 Demanda por hora'!$B$189</f>
        <v/>
      </c>
      <c r="C4500" t="n">
        <v>19</v>
      </c>
      <c r="D4500">
        <f>'4 Demanda por hora'!V189</f>
        <v/>
      </c>
    </row>
    <row r="4501">
      <c r="A4501">
        <f>'4 Demanda por hora'!$A$189</f>
        <v/>
      </c>
      <c r="B4501">
        <f>'4 Demanda por hora'!$B$189</f>
        <v/>
      </c>
      <c r="C4501" t="n">
        <v>20</v>
      </c>
      <c r="D4501">
        <f>'4 Demanda por hora'!W189</f>
        <v/>
      </c>
    </row>
    <row r="4502">
      <c r="A4502">
        <f>'4 Demanda por hora'!$A$189</f>
        <v/>
      </c>
      <c r="B4502">
        <f>'4 Demanda por hora'!$B$189</f>
        <v/>
      </c>
      <c r="C4502" t="n">
        <v>21</v>
      </c>
      <c r="D4502">
        <f>'4 Demanda por hora'!X189</f>
        <v/>
      </c>
    </row>
    <row r="4503">
      <c r="A4503">
        <f>'4 Demanda por hora'!$A$189</f>
        <v/>
      </c>
      <c r="B4503">
        <f>'4 Demanda por hora'!$B$189</f>
        <v/>
      </c>
      <c r="C4503" t="n">
        <v>22</v>
      </c>
      <c r="D4503">
        <f>'4 Demanda por hora'!Y189</f>
        <v/>
      </c>
    </row>
    <row r="4504">
      <c r="A4504">
        <f>'4 Demanda por hora'!$A$189</f>
        <v/>
      </c>
      <c r="B4504">
        <f>'4 Demanda por hora'!$B$189</f>
        <v/>
      </c>
      <c r="C4504" t="n">
        <v>23</v>
      </c>
      <c r="D4504">
        <f>'4 Demanda por hora'!Z189</f>
        <v/>
      </c>
    </row>
    <row r="4505">
      <c r="A4505">
        <f>'4 Demanda por hora'!$A$190</f>
        <v/>
      </c>
      <c r="B4505">
        <f>'4 Demanda por hora'!$B$190</f>
        <v/>
      </c>
      <c r="C4505" t="n">
        <v>0</v>
      </c>
      <c r="D4505">
        <f>'4 Demanda por hora'!C190</f>
        <v/>
      </c>
    </row>
    <row r="4506">
      <c r="A4506">
        <f>'4 Demanda por hora'!$A$190</f>
        <v/>
      </c>
      <c r="B4506">
        <f>'4 Demanda por hora'!$B$190</f>
        <v/>
      </c>
      <c r="C4506" t="n">
        <v>1</v>
      </c>
      <c r="D4506">
        <f>'4 Demanda por hora'!D190</f>
        <v/>
      </c>
    </row>
    <row r="4507">
      <c r="A4507">
        <f>'4 Demanda por hora'!$A$190</f>
        <v/>
      </c>
      <c r="B4507">
        <f>'4 Demanda por hora'!$B$190</f>
        <v/>
      </c>
      <c r="C4507" t="n">
        <v>2</v>
      </c>
      <c r="D4507">
        <f>'4 Demanda por hora'!E190</f>
        <v/>
      </c>
    </row>
    <row r="4508">
      <c r="A4508">
        <f>'4 Demanda por hora'!$A$190</f>
        <v/>
      </c>
      <c r="B4508">
        <f>'4 Demanda por hora'!$B$190</f>
        <v/>
      </c>
      <c r="C4508" t="n">
        <v>3</v>
      </c>
      <c r="D4508">
        <f>'4 Demanda por hora'!F190</f>
        <v/>
      </c>
    </row>
    <row r="4509">
      <c r="A4509">
        <f>'4 Demanda por hora'!$A$190</f>
        <v/>
      </c>
      <c r="B4509">
        <f>'4 Demanda por hora'!$B$190</f>
        <v/>
      </c>
      <c r="C4509" t="n">
        <v>4</v>
      </c>
      <c r="D4509">
        <f>'4 Demanda por hora'!G190</f>
        <v/>
      </c>
    </row>
    <row r="4510">
      <c r="A4510">
        <f>'4 Demanda por hora'!$A$190</f>
        <v/>
      </c>
      <c r="B4510">
        <f>'4 Demanda por hora'!$B$190</f>
        <v/>
      </c>
      <c r="C4510" t="n">
        <v>5</v>
      </c>
      <c r="D4510">
        <f>'4 Demanda por hora'!H190</f>
        <v/>
      </c>
    </row>
    <row r="4511">
      <c r="A4511">
        <f>'4 Demanda por hora'!$A$190</f>
        <v/>
      </c>
      <c r="B4511">
        <f>'4 Demanda por hora'!$B$190</f>
        <v/>
      </c>
      <c r="C4511" t="n">
        <v>6</v>
      </c>
      <c r="D4511">
        <f>'4 Demanda por hora'!I190</f>
        <v/>
      </c>
    </row>
    <row r="4512">
      <c r="A4512">
        <f>'4 Demanda por hora'!$A$190</f>
        <v/>
      </c>
      <c r="B4512">
        <f>'4 Demanda por hora'!$B$190</f>
        <v/>
      </c>
      <c r="C4512" t="n">
        <v>7</v>
      </c>
      <c r="D4512">
        <f>'4 Demanda por hora'!J190</f>
        <v/>
      </c>
    </row>
    <row r="4513">
      <c r="A4513">
        <f>'4 Demanda por hora'!$A$190</f>
        <v/>
      </c>
      <c r="B4513">
        <f>'4 Demanda por hora'!$B$190</f>
        <v/>
      </c>
      <c r="C4513" t="n">
        <v>8</v>
      </c>
      <c r="D4513">
        <f>'4 Demanda por hora'!K190</f>
        <v/>
      </c>
    </row>
    <row r="4514">
      <c r="A4514">
        <f>'4 Demanda por hora'!$A$190</f>
        <v/>
      </c>
      <c r="B4514">
        <f>'4 Demanda por hora'!$B$190</f>
        <v/>
      </c>
      <c r="C4514" t="n">
        <v>9</v>
      </c>
      <c r="D4514">
        <f>'4 Demanda por hora'!L190</f>
        <v/>
      </c>
    </row>
    <row r="4515">
      <c r="A4515">
        <f>'4 Demanda por hora'!$A$190</f>
        <v/>
      </c>
      <c r="B4515">
        <f>'4 Demanda por hora'!$B$190</f>
        <v/>
      </c>
      <c r="C4515" t="n">
        <v>10</v>
      </c>
      <c r="D4515">
        <f>'4 Demanda por hora'!M190</f>
        <v/>
      </c>
    </row>
    <row r="4516">
      <c r="A4516">
        <f>'4 Demanda por hora'!$A$190</f>
        <v/>
      </c>
      <c r="B4516">
        <f>'4 Demanda por hora'!$B$190</f>
        <v/>
      </c>
      <c r="C4516" t="n">
        <v>11</v>
      </c>
      <c r="D4516">
        <f>'4 Demanda por hora'!N190</f>
        <v/>
      </c>
    </row>
    <row r="4517">
      <c r="A4517">
        <f>'4 Demanda por hora'!$A$190</f>
        <v/>
      </c>
      <c r="B4517">
        <f>'4 Demanda por hora'!$B$190</f>
        <v/>
      </c>
      <c r="C4517" t="n">
        <v>12</v>
      </c>
      <c r="D4517">
        <f>'4 Demanda por hora'!O190</f>
        <v/>
      </c>
    </row>
    <row r="4518">
      <c r="A4518">
        <f>'4 Demanda por hora'!$A$190</f>
        <v/>
      </c>
      <c r="B4518">
        <f>'4 Demanda por hora'!$B$190</f>
        <v/>
      </c>
      <c r="C4518" t="n">
        <v>13</v>
      </c>
      <c r="D4518">
        <f>'4 Demanda por hora'!P190</f>
        <v/>
      </c>
    </row>
    <row r="4519">
      <c r="A4519">
        <f>'4 Demanda por hora'!$A$190</f>
        <v/>
      </c>
      <c r="B4519">
        <f>'4 Demanda por hora'!$B$190</f>
        <v/>
      </c>
      <c r="C4519" t="n">
        <v>14</v>
      </c>
      <c r="D4519">
        <f>'4 Demanda por hora'!Q190</f>
        <v/>
      </c>
    </row>
    <row r="4520">
      <c r="A4520">
        <f>'4 Demanda por hora'!$A$190</f>
        <v/>
      </c>
      <c r="B4520">
        <f>'4 Demanda por hora'!$B$190</f>
        <v/>
      </c>
      <c r="C4520" t="n">
        <v>15</v>
      </c>
      <c r="D4520">
        <f>'4 Demanda por hora'!R190</f>
        <v/>
      </c>
    </row>
    <row r="4521">
      <c r="A4521">
        <f>'4 Demanda por hora'!$A$190</f>
        <v/>
      </c>
      <c r="B4521">
        <f>'4 Demanda por hora'!$B$190</f>
        <v/>
      </c>
      <c r="C4521" t="n">
        <v>16</v>
      </c>
      <c r="D4521">
        <f>'4 Demanda por hora'!S190</f>
        <v/>
      </c>
    </row>
    <row r="4522">
      <c r="A4522">
        <f>'4 Demanda por hora'!$A$190</f>
        <v/>
      </c>
      <c r="B4522">
        <f>'4 Demanda por hora'!$B$190</f>
        <v/>
      </c>
      <c r="C4522" t="n">
        <v>17</v>
      </c>
      <c r="D4522">
        <f>'4 Demanda por hora'!T190</f>
        <v/>
      </c>
    </row>
    <row r="4523">
      <c r="A4523">
        <f>'4 Demanda por hora'!$A$190</f>
        <v/>
      </c>
      <c r="B4523">
        <f>'4 Demanda por hora'!$B$190</f>
        <v/>
      </c>
      <c r="C4523" t="n">
        <v>18</v>
      </c>
      <c r="D4523">
        <f>'4 Demanda por hora'!U190</f>
        <v/>
      </c>
    </row>
    <row r="4524">
      <c r="A4524">
        <f>'4 Demanda por hora'!$A$190</f>
        <v/>
      </c>
      <c r="B4524">
        <f>'4 Demanda por hora'!$B$190</f>
        <v/>
      </c>
      <c r="C4524" t="n">
        <v>19</v>
      </c>
      <c r="D4524">
        <f>'4 Demanda por hora'!V190</f>
        <v/>
      </c>
    </row>
    <row r="4525">
      <c r="A4525">
        <f>'4 Demanda por hora'!$A$190</f>
        <v/>
      </c>
      <c r="B4525">
        <f>'4 Demanda por hora'!$B$190</f>
        <v/>
      </c>
      <c r="C4525" t="n">
        <v>20</v>
      </c>
      <c r="D4525">
        <f>'4 Demanda por hora'!W190</f>
        <v/>
      </c>
    </row>
    <row r="4526">
      <c r="A4526">
        <f>'4 Demanda por hora'!$A$190</f>
        <v/>
      </c>
      <c r="B4526">
        <f>'4 Demanda por hora'!$B$190</f>
        <v/>
      </c>
      <c r="C4526" t="n">
        <v>21</v>
      </c>
      <c r="D4526">
        <f>'4 Demanda por hora'!X190</f>
        <v/>
      </c>
    </row>
    <row r="4527">
      <c r="A4527">
        <f>'4 Demanda por hora'!$A$190</f>
        <v/>
      </c>
      <c r="B4527">
        <f>'4 Demanda por hora'!$B$190</f>
        <v/>
      </c>
      <c r="C4527" t="n">
        <v>22</v>
      </c>
      <c r="D4527">
        <f>'4 Demanda por hora'!Y190</f>
        <v/>
      </c>
    </row>
    <row r="4528">
      <c r="A4528">
        <f>'4 Demanda por hora'!$A$190</f>
        <v/>
      </c>
      <c r="B4528">
        <f>'4 Demanda por hora'!$B$190</f>
        <v/>
      </c>
      <c r="C4528" t="n">
        <v>23</v>
      </c>
      <c r="D4528">
        <f>'4 Demanda por hora'!Z190</f>
        <v/>
      </c>
    </row>
    <row r="4529">
      <c r="A4529">
        <f>'4 Demanda por hora'!$A$191</f>
        <v/>
      </c>
      <c r="B4529">
        <f>'4 Demanda por hora'!$B$191</f>
        <v/>
      </c>
      <c r="C4529" t="n">
        <v>0</v>
      </c>
      <c r="D4529">
        <f>'4 Demanda por hora'!C191</f>
        <v/>
      </c>
    </row>
    <row r="4530">
      <c r="A4530">
        <f>'4 Demanda por hora'!$A$191</f>
        <v/>
      </c>
      <c r="B4530">
        <f>'4 Demanda por hora'!$B$191</f>
        <v/>
      </c>
      <c r="C4530" t="n">
        <v>1</v>
      </c>
      <c r="D4530">
        <f>'4 Demanda por hora'!D191</f>
        <v/>
      </c>
    </row>
    <row r="4531">
      <c r="A4531">
        <f>'4 Demanda por hora'!$A$191</f>
        <v/>
      </c>
      <c r="B4531">
        <f>'4 Demanda por hora'!$B$191</f>
        <v/>
      </c>
      <c r="C4531" t="n">
        <v>2</v>
      </c>
      <c r="D4531">
        <f>'4 Demanda por hora'!E191</f>
        <v/>
      </c>
    </row>
    <row r="4532">
      <c r="A4532">
        <f>'4 Demanda por hora'!$A$191</f>
        <v/>
      </c>
      <c r="B4532">
        <f>'4 Demanda por hora'!$B$191</f>
        <v/>
      </c>
      <c r="C4532" t="n">
        <v>3</v>
      </c>
      <c r="D4532">
        <f>'4 Demanda por hora'!F191</f>
        <v/>
      </c>
    </row>
    <row r="4533">
      <c r="A4533">
        <f>'4 Demanda por hora'!$A$191</f>
        <v/>
      </c>
      <c r="B4533">
        <f>'4 Demanda por hora'!$B$191</f>
        <v/>
      </c>
      <c r="C4533" t="n">
        <v>4</v>
      </c>
      <c r="D4533">
        <f>'4 Demanda por hora'!G191</f>
        <v/>
      </c>
    </row>
    <row r="4534">
      <c r="A4534">
        <f>'4 Demanda por hora'!$A$191</f>
        <v/>
      </c>
      <c r="B4534">
        <f>'4 Demanda por hora'!$B$191</f>
        <v/>
      </c>
      <c r="C4534" t="n">
        <v>5</v>
      </c>
      <c r="D4534">
        <f>'4 Demanda por hora'!H191</f>
        <v/>
      </c>
    </row>
    <row r="4535">
      <c r="A4535">
        <f>'4 Demanda por hora'!$A$191</f>
        <v/>
      </c>
      <c r="B4535">
        <f>'4 Demanda por hora'!$B$191</f>
        <v/>
      </c>
      <c r="C4535" t="n">
        <v>6</v>
      </c>
      <c r="D4535">
        <f>'4 Demanda por hora'!I191</f>
        <v/>
      </c>
    </row>
    <row r="4536">
      <c r="A4536">
        <f>'4 Demanda por hora'!$A$191</f>
        <v/>
      </c>
      <c r="B4536">
        <f>'4 Demanda por hora'!$B$191</f>
        <v/>
      </c>
      <c r="C4536" t="n">
        <v>7</v>
      </c>
      <c r="D4536">
        <f>'4 Demanda por hora'!J191</f>
        <v/>
      </c>
    </row>
    <row r="4537">
      <c r="A4537">
        <f>'4 Demanda por hora'!$A$191</f>
        <v/>
      </c>
      <c r="B4537">
        <f>'4 Demanda por hora'!$B$191</f>
        <v/>
      </c>
      <c r="C4537" t="n">
        <v>8</v>
      </c>
      <c r="D4537">
        <f>'4 Demanda por hora'!K191</f>
        <v/>
      </c>
    </row>
    <row r="4538">
      <c r="A4538">
        <f>'4 Demanda por hora'!$A$191</f>
        <v/>
      </c>
      <c r="B4538">
        <f>'4 Demanda por hora'!$B$191</f>
        <v/>
      </c>
      <c r="C4538" t="n">
        <v>9</v>
      </c>
      <c r="D4538">
        <f>'4 Demanda por hora'!L191</f>
        <v/>
      </c>
    </row>
    <row r="4539">
      <c r="A4539">
        <f>'4 Demanda por hora'!$A$191</f>
        <v/>
      </c>
      <c r="B4539">
        <f>'4 Demanda por hora'!$B$191</f>
        <v/>
      </c>
      <c r="C4539" t="n">
        <v>10</v>
      </c>
      <c r="D4539">
        <f>'4 Demanda por hora'!M191</f>
        <v/>
      </c>
    </row>
    <row r="4540">
      <c r="A4540">
        <f>'4 Demanda por hora'!$A$191</f>
        <v/>
      </c>
      <c r="B4540">
        <f>'4 Demanda por hora'!$B$191</f>
        <v/>
      </c>
      <c r="C4540" t="n">
        <v>11</v>
      </c>
      <c r="D4540">
        <f>'4 Demanda por hora'!N191</f>
        <v/>
      </c>
    </row>
    <row r="4541">
      <c r="A4541">
        <f>'4 Demanda por hora'!$A$191</f>
        <v/>
      </c>
      <c r="B4541">
        <f>'4 Demanda por hora'!$B$191</f>
        <v/>
      </c>
      <c r="C4541" t="n">
        <v>12</v>
      </c>
      <c r="D4541">
        <f>'4 Demanda por hora'!O191</f>
        <v/>
      </c>
    </row>
    <row r="4542">
      <c r="A4542">
        <f>'4 Demanda por hora'!$A$191</f>
        <v/>
      </c>
      <c r="B4542">
        <f>'4 Demanda por hora'!$B$191</f>
        <v/>
      </c>
      <c r="C4542" t="n">
        <v>13</v>
      </c>
      <c r="D4542">
        <f>'4 Demanda por hora'!P191</f>
        <v/>
      </c>
    </row>
    <row r="4543">
      <c r="A4543">
        <f>'4 Demanda por hora'!$A$191</f>
        <v/>
      </c>
      <c r="B4543">
        <f>'4 Demanda por hora'!$B$191</f>
        <v/>
      </c>
      <c r="C4543" t="n">
        <v>14</v>
      </c>
      <c r="D4543">
        <f>'4 Demanda por hora'!Q191</f>
        <v/>
      </c>
    </row>
    <row r="4544">
      <c r="A4544">
        <f>'4 Demanda por hora'!$A$191</f>
        <v/>
      </c>
      <c r="B4544">
        <f>'4 Demanda por hora'!$B$191</f>
        <v/>
      </c>
      <c r="C4544" t="n">
        <v>15</v>
      </c>
      <c r="D4544">
        <f>'4 Demanda por hora'!R191</f>
        <v/>
      </c>
    </row>
    <row r="4545">
      <c r="A4545">
        <f>'4 Demanda por hora'!$A$191</f>
        <v/>
      </c>
      <c r="B4545">
        <f>'4 Demanda por hora'!$B$191</f>
        <v/>
      </c>
      <c r="C4545" t="n">
        <v>16</v>
      </c>
      <c r="D4545">
        <f>'4 Demanda por hora'!S191</f>
        <v/>
      </c>
    </row>
    <row r="4546">
      <c r="A4546">
        <f>'4 Demanda por hora'!$A$191</f>
        <v/>
      </c>
      <c r="B4546">
        <f>'4 Demanda por hora'!$B$191</f>
        <v/>
      </c>
      <c r="C4546" t="n">
        <v>17</v>
      </c>
      <c r="D4546">
        <f>'4 Demanda por hora'!T191</f>
        <v/>
      </c>
    </row>
    <row r="4547">
      <c r="A4547">
        <f>'4 Demanda por hora'!$A$191</f>
        <v/>
      </c>
      <c r="B4547">
        <f>'4 Demanda por hora'!$B$191</f>
        <v/>
      </c>
      <c r="C4547" t="n">
        <v>18</v>
      </c>
      <c r="D4547">
        <f>'4 Demanda por hora'!U191</f>
        <v/>
      </c>
    </row>
    <row r="4548">
      <c r="A4548">
        <f>'4 Demanda por hora'!$A$191</f>
        <v/>
      </c>
      <c r="B4548">
        <f>'4 Demanda por hora'!$B$191</f>
        <v/>
      </c>
      <c r="C4548" t="n">
        <v>19</v>
      </c>
      <c r="D4548">
        <f>'4 Demanda por hora'!V191</f>
        <v/>
      </c>
    </row>
    <row r="4549">
      <c r="A4549">
        <f>'4 Demanda por hora'!$A$191</f>
        <v/>
      </c>
      <c r="B4549">
        <f>'4 Demanda por hora'!$B$191</f>
        <v/>
      </c>
      <c r="C4549" t="n">
        <v>20</v>
      </c>
      <c r="D4549">
        <f>'4 Demanda por hora'!W191</f>
        <v/>
      </c>
    </row>
    <row r="4550">
      <c r="A4550">
        <f>'4 Demanda por hora'!$A$191</f>
        <v/>
      </c>
      <c r="B4550">
        <f>'4 Demanda por hora'!$B$191</f>
        <v/>
      </c>
      <c r="C4550" t="n">
        <v>21</v>
      </c>
      <c r="D4550">
        <f>'4 Demanda por hora'!X191</f>
        <v/>
      </c>
    </row>
    <row r="4551">
      <c r="A4551">
        <f>'4 Demanda por hora'!$A$191</f>
        <v/>
      </c>
      <c r="B4551">
        <f>'4 Demanda por hora'!$B$191</f>
        <v/>
      </c>
      <c r="C4551" t="n">
        <v>22</v>
      </c>
      <c r="D4551">
        <f>'4 Demanda por hora'!Y191</f>
        <v/>
      </c>
    </row>
    <row r="4552">
      <c r="A4552">
        <f>'4 Demanda por hora'!$A$191</f>
        <v/>
      </c>
      <c r="B4552">
        <f>'4 Demanda por hora'!$B$191</f>
        <v/>
      </c>
      <c r="C4552" t="n">
        <v>23</v>
      </c>
      <c r="D4552">
        <f>'4 Demanda por hora'!Z191</f>
        <v/>
      </c>
    </row>
    <row r="4553">
      <c r="A4553">
        <f>'4 Demanda por hora'!$A$192</f>
        <v/>
      </c>
      <c r="B4553">
        <f>'4 Demanda por hora'!$B$192</f>
        <v/>
      </c>
      <c r="C4553" t="n">
        <v>0</v>
      </c>
      <c r="D4553">
        <f>'4 Demanda por hora'!C192</f>
        <v/>
      </c>
    </row>
    <row r="4554">
      <c r="A4554">
        <f>'4 Demanda por hora'!$A$192</f>
        <v/>
      </c>
      <c r="B4554">
        <f>'4 Demanda por hora'!$B$192</f>
        <v/>
      </c>
      <c r="C4554" t="n">
        <v>1</v>
      </c>
      <c r="D4554">
        <f>'4 Demanda por hora'!D192</f>
        <v/>
      </c>
    </row>
    <row r="4555">
      <c r="A4555">
        <f>'4 Demanda por hora'!$A$192</f>
        <v/>
      </c>
      <c r="B4555">
        <f>'4 Demanda por hora'!$B$192</f>
        <v/>
      </c>
      <c r="C4555" t="n">
        <v>2</v>
      </c>
      <c r="D4555">
        <f>'4 Demanda por hora'!E192</f>
        <v/>
      </c>
    </row>
    <row r="4556">
      <c r="A4556">
        <f>'4 Demanda por hora'!$A$192</f>
        <v/>
      </c>
      <c r="B4556">
        <f>'4 Demanda por hora'!$B$192</f>
        <v/>
      </c>
      <c r="C4556" t="n">
        <v>3</v>
      </c>
      <c r="D4556">
        <f>'4 Demanda por hora'!F192</f>
        <v/>
      </c>
    </row>
    <row r="4557">
      <c r="A4557">
        <f>'4 Demanda por hora'!$A$192</f>
        <v/>
      </c>
      <c r="B4557">
        <f>'4 Demanda por hora'!$B$192</f>
        <v/>
      </c>
      <c r="C4557" t="n">
        <v>4</v>
      </c>
      <c r="D4557">
        <f>'4 Demanda por hora'!G192</f>
        <v/>
      </c>
    </row>
    <row r="4558">
      <c r="A4558">
        <f>'4 Demanda por hora'!$A$192</f>
        <v/>
      </c>
      <c r="B4558">
        <f>'4 Demanda por hora'!$B$192</f>
        <v/>
      </c>
      <c r="C4558" t="n">
        <v>5</v>
      </c>
      <c r="D4558">
        <f>'4 Demanda por hora'!H192</f>
        <v/>
      </c>
    </row>
    <row r="4559">
      <c r="A4559">
        <f>'4 Demanda por hora'!$A$192</f>
        <v/>
      </c>
      <c r="B4559">
        <f>'4 Demanda por hora'!$B$192</f>
        <v/>
      </c>
      <c r="C4559" t="n">
        <v>6</v>
      </c>
      <c r="D4559">
        <f>'4 Demanda por hora'!I192</f>
        <v/>
      </c>
    </row>
    <row r="4560">
      <c r="A4560">
        <f>'4 Demanda por hora'!$A$192</f>
        <v/>
      </c>
      <c r="B4560">
        <f>'4 Demanda por hora'!$B$192</f>
        <v/>
      </c>
      <c r="C4560" t="n">
        <v>7</v>
      </c>
      <c r="D4560">
        <f>'4 Demanda por hora'!J192</f>
        <v/>
      </c>
    </row>
    <row r="4561">
      <c r="A4561">
        <f>'4 Demanda por hora'!$A$192</f>
        <v/>
      </c>
      <c r="B4561">
        <f>'4 Demanda por hora'!$B$192</f>
        <v/>
      </c>
      <c r="C4561" t="n">
        <v>8</v>
      </c>
      <c r="D4561">
        <f>'4 Demanda por hora'!K192</f>
        <v/>
      </c>
    </row>
    <row r="4562">
      <c r="A4562">
        <f>'4 Demanda por hora'!$A$192</f>
        <v/>
      </c>
      <c r="B4562">
        <f>'4 Demanda por hora'!$B$192</f>
        <v/>
      </c>
      <c r="C4562" t="n">
        <v>9</v>
      </c>
      <c r="D4562">
        <f>'4 Demanda por hora'!L192</f>
        <v/>
      </c>
    </row>
    <row r="4563">
      <c r="A4563">
        <f>'4 Demanda por hora'!$A$192</f>
        <v/>
      </c>
      <c r="B4563">
        <f>'4 Demanda por hora'!$B$192</f>
        <v/>
      </c>
      <c r="C4563" t="n">
        <v>10</v>
      </c>
      <c r="D4563">
        <f>'4 Demanda por hora'!M192</f>
        <v/>
      </c>
    </row>
    <row r="4564">
      <c r="A4564">
        <f>'4 Demanda por hora'!$A$192</f>
        <v/>
      </c>
      <c r="B4564">
        <f>'4 Demanda por hora'!$B$192</f>
        <v/>
      </c>
      <c r="C4564" t="n">
        <v>11</v>
      </c>
      <c r="D4564">
        <f>'4 Demanda por hora'!N192</f>
        <v/>
      </c>
    </row>
    <row r="4565">
      <c r="A4565">
        <f>'4 Demanda por hora'!$A$192</f>
        <v/>
      </c>
      <c r="B4565">
        <f>'4 Demanda por hora'!$B$192</f>
        <v/>
      </c>
      <c r="C4565" t="n">
        <v>12</v>
      </c>
      <c r="D4565">
        <f>'4 Demanda por hora'!O192</f>
        <v/>
      </c>
    </row>
    <row r="4566">
      <c r="A4566">
        <f>'4 Demanda por hora'!$A$192</f>
        <v/>
      </c>
      <c r="B4566">
        <f>'4 Demanda por hora'!$B$192</f>
        <v/>
      </c>
      <c r="C4566" t="n">
        <v>13</v>
      </c>
      <c r="D4566">
        <f>'4 Demanda por hora'!P192</f>
        <v/>
      </c>
    </row>
    <row r="4567">
      <c r="A4567">
        <f>'4 Demanda por hora'!$A$192</f>
        <v/>
      </c>
      <c r="B4567">
        <f>'4 Demanda por hora'!$B$192</f>
        <v/>
      </c>
      <c r="C4567" t="n">
        <v>14</v>
      </c>
      <c r="D4567">
        <f>'4 Demanda por hora'!Q192</f>
        <v/>
      </c>
    </row>
    <row r="4568">
      <c r="A4568">
        <f>'4 Demanda por hora'!$A$192</f>
        <v/>
      </c>
      <c r="B4568">
        <f>'4 Demanda por hora'!$B$192</f>
        <v/>
      </c>
      <c r="C4568" t="n">
        <v>15</v>
      </c>
      <c r="D4568">
        <f>'4 Demanda por hora'!R192</f>
        <v/>
      </c>
    </row>
    <row r="4569">
      <c r="A4569">
        <f>'4 Demanda por hora'!$A$192</f>
        <v/>
      </c>
      <c r="B4569">
        <f>'4 Demanda por hora'!$B$192</f>
        <v/>
      </c>
      <c r="C4569" t="n">
        <v>16</v>
      </c>
      <c r="D4569">
        <f>'4 Demanda por hora'!S192</f>
        <v/>
      </c>
    </row>
    <row r="4570">
      <c r="A4570">
        <f>'4 Demanda por hora'!$A$192</f>
        <v/>
      </c>
      <c r="B4570">
        <f>'4 Demanda por hora'!$B$192</f>
        <v/>
      </c>
      <c r="C4570" t="n">
        <v>17</v>
      </c>
      <c r="D4570">
        <f>'4 Demanda por hora'!T192</f>
        <v/>
      </c>
    </row>
    <row r="4571">
      <c r="A4571">
        <f>'4 Demanda por hora'!$A$192</f>
        <v/>
      </c>
      <c r="B4571">
        <f>'4 Demanda por hora'!$B$192</f>
        <v/>
      </c>
      <c r="C4571" t="n">
        <v>18</v>
      </c>
      <c r="D4571">
        <f>'4 Demanda por hora'!U192</f>
        <v/>
      </c>
    </row>
    <row r="4572">
      <c r="A4572">
        <f>'4 Demanda por hora'!$A$192</f>
        <v/>
      </c>
      <c r="B4572">
        <f>'4 Demanda por hora'!$B$192</f>
        <v/>
      </c>
      <c r="C4572" t="n">
        <v>19</v>
      </c>
      <c r="D4572">
        <f>'4 Demanda por hora'!V192</f>
        <v/>
      </c>
    </row>
    <row r="4573">
      <c r="A4573">
        <f>'4 Demanda por hora'!$A$192</f>
        <v/>
      </c>
      <c r="B4573">
        <f>'4 Demanda por hora'!$B$192</f>
        <v/>
      </c>
      <c r="C4573" t="n">
        <v>20</v>
      </c>
      <c r="D4573">
        <f>'4 Demanda por hora'!W192</f>
        <v/>
      </c>
    </row>
    <row r="4574">
      <c r="A4574">
        <f>'4 Demanda por hora'!$A$192</f>
        <v/>
      </c>
      <c r="B4574">
        <f>'4 Demanda por hora'!$B$192</f>
        <v/>
      </c>
      <c r="C4574" t="n">
        <v>21</v>
      </c>
      <c r="D4574">
        <f>'4 Demanda por hora'!X192</f>
        <v/>
      </c>
    </row>
    <row r="4575">
      <c r="A4575">
        <f>'4 Demanda por hora'!$A$192</f>
        <v/>
      </c>
      <c r="B4575">
        <f>'4 Demanda por hora'!$B$192</f>
        <v/>
      </c>
      <c r="C4575" t="n">
        <v>22</v>
      </c>
      <c r="D4575">
        <f>'4 Demanda por hora'!Y192</f>
        <v/>
      </c>
    </row>
    <row r="4576">
      <c r="A4576">
        <f>'4 Demanda por hora'!$A$192</f>
        <v/>
      </c>
      <c r="B4576">
        <f>'4 Demanda por hora'!$B$192</f>
        <v/>
      </c>
      <c r="C4576" t="n">
        <v>23</v>
      </c>
      <c r="D4576">
        <f>'4 Demanda por hora'!Z192</f>
        <v/>
      </c>
    </row>
    <row r="4577">
      <c r="A4577">
        <f>'4 Demanda por hora'!$A$193</f>
        <v/>
      </c>
      <c r="B4577">
        <f>'4 Demanda por hora'!$B$193</f>
        <v/>
      </c>
      <c r="C4577" t="n">
        <v>0</v>
      </c>
      <c r="D4577">
        <f>'4 Demanda por hora'!C193</f>
        <v/>
      </c>
    </row>
    <row r="4578">
      <c r="A4578">
        <f>'4 Demanda por hora'!$A$193</f>
        <v/>
      </c>
      <c r="B4578">
        <f>'4 Demanda por hora'!$B$193</f>
        <v/>
      </c>
      <c r="C4578" t="n">
        <v>1</v>
      </c>
      <c r="D4578">
        <f>'4 Demanda por hora'!D193</f>
        <v/>
      </c>
    </row>
    <row r="4579">
      <c r="A4579">
        <f>'4 Demanda por hora'!$A$193</f>
        <v/>
      </c>
      <c r="B4579">
        <f>'4 Demanda por hora'!$B$193</f>
        <v/>
      </c>
      <c r="C4579" t="n">
        <v>2</v>
      </c>
      <c r="D4579">
        <f>'4 Demanda por hora'!E193</f>
        <v/>
      </c>
    </row>
    <row r="4580">
      <c r="A4580">
        <f>'4 Demanda por hora'!$A$193</f>
        <v/>
      </c>
      <c r="B4580">
        <f>'4 Demanda por hora'!$B$193</f>
        <v/>
      </c>
      <c r="C4580" t="n">
        <v>3</v>
      </c>
      <c r="D4580">
        <f>'4 Demanda por hora'!F193</f>
        <v/>
      </c>
    </row>
    <row r="4581">
      <c r="A4581">
        <f>'4 Demanda por hora'!$A$193</f>
        <v/>
      </c>
      <c r="B4581">
        <f>'4 Demanda por hora'!$B$193</f>
        <v/>
      </c>
      <c r="C4581" t="n">
        <v>4</v>
      </c>
      <c r="D4581">
        <f>'4 Demanda por hora'!G193</f>
        <v/>
      </c>
    </row>
    <row r="4582">
      <c r="A4582">
        <f>'4 Demanda por hora'!$A$193</f>
        <v/>
      </c>
      <c r="B4582">
        <f>'4 Demanda por hora'!$B$193</f>
        <v/>
      </c>
      <c r="C4582" t="n">
        <v>5</v>
      </c>
      <c r="D4582">
        <f>'4 Demanda por hora'!H193</f>
        <v/>
      </c>
    </row>
    <row r="4583">
      <c r="A4583">
        <f>'4 Demanda por hora'!$A$193</f>
        <v/>
      </c>
      <c r="B4583">
        <f>'4 Demanda por hora'!$B$193</f>
        <v/>
      </c>
      <c r="C4583" t="n">
        <v>6</v>
      </c>
      <c r="D4583">
        <f>'4 Demanda por hora'!I193</f>
        <v/>
      </c>
    </row>
    <row r="4584">
      <c r="A4584">
        <f>'4 Demanda por hora'!$A$193</f>
        <v/>
      </c>
      <c r="B4584">
        <f>'4 Demanda por hora'!$B$193</f>
        <v/>
      </c>
      <c r="C4584" t="n">
        <v>7</v>
      </c>
      <c r="D4584">
        <f>'4 Demanda por hora'!J193</f>
        <v/>
      </c>
    </row>
    <row r="4585">
      <c r="A4585">
        <f>'4 Demanda por hora'!$A$193</f>
        <v/>
      </c>
      <c r="B4585">
        <f>'4 Demanda por hora'!$B$193</f>
        <v/>
      </c>
      <c r="C4585" t="n">
        <v>8</v>
      </c>
      <c r="D4585">
        <f>'4 Demanda por hora'!K193</f>
        <v/>
      </c>
    </row>
    <row r="4586">
      <c r="A4586">
        <f>'4 Demanda por hora'!$A$193</f>
        <v/>
      </c>
      <c r="B4586">
        <f>'4 Demanda por hora'!$B$193</f>
        <v/>
      </c>
      <c r="C4586" t="n">
        <v>9</v>
      </c>
      <c r="D4586">
        <f>'4 Demanda por hora'!L193</f>
        <v/>
      </c>
    </row>
    <row r="4587">
      <c r="A4587">
        <f>'4 Demanda por hora'!$A$193</f>
        <v/>
      </c>
      <c r="B4587">
        <f>'4 Demanda por hora'!$B$193</f>
        <v/>
      </c>
      <c r="C4587" t="n">
        <v>10</v>
      </c>
      <c r="D4587">
        <f>'4 Demanda por hora'!M193</f>
        <v/>
      </c>
    </row>
    <row r="4588">
      <c r="A4588">
        <f>'4 Demanda por hora'!$A$193</f>
        <v/>
      </c>
      <c r="B4588">
        <f>'4 Demanda por hora'!$B$193</f>
        <v/>
      </c>
      <c r="C4588" t="n">
        <v>11</v>
      </c>
      <c r="D4588">
        <f>'4 Demanda por hora'!N193</f>
        <v/>
      </c>
    </row>
    <row r="4589">
      <c r="A4589">
        <f>'4 Demanda por hora'!$A$193</f>
        <v/>
      </c>
      <c r="B4589">
        <f>'4 Demanda por hora'!$B$193</f>
        <v/>
      </c>
      <c r="C4589" t="n">
        <v>12</v>
      </c>
      <c r="D4589">
        <f>'4 Demanda por hora'!O193</f>
        <v/>
      </c>
    </row>
    <row r="4590">
      <c r="A4590">
        <f>'4 Demanda por hora'!$A$193</f>
        <v/>
      </c>
      <c r="B4590">
        <f>'4 Demanda por hora'!$B$193</f>
        <v/>
      </c>
      <c r="C4590" t="n">
        <v>13</v>
      </c>
      <c r="D4590">
        <f>'4 Demanda por hora'!P193</f>
        <v/>
      </c>
    </row>
    <row r="4591">
      <c r="A4591">
        <f>'4 Demanda por hora'!$A$193</f>
        <v/>
      </c>
      <c r="B4591">
        <f>'4 Demanda por hora'!$B$193</f>
        <v/>
      </c>
      <c r="C4591" t="n">
        <v>14</v>
      </c>
      <c r="D4591">
        <f>'4 Demanda por hora'!Q193</f>
        <v/>
      </c>
    </row>
    <row r="4592">
      <c r="A4592">
        <f>'4 Demanda por hora'!$A$193</f>
        <v/>
      </c>
      <c r="B4592">
        <f>'4 Demanda por hora'!$B$193</f>
        <v/>
      </c>
      <c r="C4592" t="n">
        <v>15</v>
      </c>
      <c r="D4592">
        <f>'4 Demanda por hora'!R193</f>
        <v/>
      </c>
    </row>
    <row r="4593">
      <c r="A4593">
        <f>'4 Demanda por hora'!$A$193</f>
        <v/>
      </c>
      <c r="B4593">
        <f>'4 Demanda por hora'!$B$193</f>
        <v/>
      </c>
      <c r="C4593" t="n">
        <v>16</v>
      </c>
      <c r="D4593">
        <f>'4 Demanda por hora'!S193</f>
        <v/>
      </c>
    </row>
    <row r="4594">
      <c r="A4594">
        <f>'4 Demanda por hora'!$A$193</f>
        <v/>
      </c>
      <c r="B4594">
        <f>'4 Demanda por hora'!$B$193</f>
        <v/>
      </c>
      <c r="C4594" t="n">
        <v>17</v>
      </c>
      <c r="D4594">
        <f>'4 Demanda por hora'!T193</f>
        <v/>
      </c>
    </row>
    <row r="4595">
      <c r="A4595">
        <f>'4 Demanda por hora'!$A$193</f>
        <v/>
      </c>
      <c r="B4595">
        <f>'4 Demanda por hora'!$B$193</f>
        <v/>
      </c>
      <c r="C4595" t="n">
        <v>18</v>
      </c>
      <c r="D4595">
        <f>'4 Demanda por hora'!U193</f>
        <v/>
      </c>
    </row>
    <row r="4596">
      <c r="A4596">
        <f>'4 Demanda por hora'!$A$193</f>
        <v/>
      </c>
      <c r="B4596">
        <f>'4 Demanda por hora'!$B$193</f>
        <v/>
      </c>
      <c r="C4596" t="n">
        <v>19</v>
      </c>
      <c r="D4596">
        <f>'4 Demanda por hora'!V193</f>
        <v/>
      </c>
    </row>
    <row r="4597">
      <c r="A4597">
        <f>'4 Demanda por hora'!$A$193</f>
        <v/>
      </c>
      <c r="B4597">
        <f>'4 Demanda por hora'!$B$193</f>
        <v/>
      </c>
      <c r="C4597" t="n">
        <v>20</v>
      </c>
      <c r="D4597">
        <f>'4 Demanda por hora'!W193</f>
        <v/>
      </c>
    </row>
    <row r="4598">
      <c r="A4598">
        <f>'4 Demanda por hora'!$A$193</f>
        <v/>
      </c>
      <c r="B4598">
        <f>'4 Demanda por hora'!$B$193</f>
        <v/>
      </c>
      <c r="C4598" t="n">
        <v>21</v>
      </c>
      <c r="D4598">
        <f>'4 Demanda por hora'!X193</f>
        <v/>
      </c>
    </row>
    <row r="4599">
      <c r="A4599">
        <f>'4 Demanda por hora'!$A$193</f>
        <v/>
      </c>
      <c r="B4599">
        <f>'4 Demanda por hora'!$B$193</f>
        <v/>
      </c>
      <c r="C4599" t="n">
        <v>22</v>
      </c>
      <c r="D4599">
        <f>'4 Demanda por hora'!Y193</f>
        <v/>
      </c>
    </row>
    <row r="4600">
      <c r="A4600">
        <f>'4 Demanda por hora'!$A$193</f>
        <v/>
      </c>
      <c r="B4600">
        <f>'4 Demanda por hora'!$B$193</f>
        <v/>
      </c>
      <c r="C4600" t="n">
        <v>23</v>
      </c>
      <c r="D4600">
        <f>'4 Demanda por hora'!Z193</f>
        <v/>
      </c>
    </row>
    <row r="4601">
      <c r="A4601">
        <f>'4 Demanda por hora'!$A$194</f>
        <v/>
      </c>
      <c r="B4601">
        <f>'4 Demanda por hora'!$B$194</f>
        <v/>
      </c>
      <c r="C4601" t="n">
        <v>0</v>
      </c>
      <c r="D4601">
        <f>'4 Demanda por hora'!C194</f>
        <v/>
      </c>
    </row>
    <row r="4602">
      <c r="A4602">
        <f>'4 Demanda por hora'!$A$194</f>
        <v/>
      </c>
      <c r="B4602">
        <f>'4 Demanda por hora'!$B$194</f>
        <v/>
      </c>
      <c r="C4602" t="n">
        <v>1</v>
      </c>
      <c r="D4602">
        <f>'4 Demanda por hora'!D194</f>
        <v/>
      </c>
    </row>
    <row r="4603">
      <c r="A4603">
        <f>'4 Demanda por hora'!$A$194</f>
        <v/>
      </c>
      <c r="B4603">
        <f>'4 Demanda por hora'!$B$194</f>
        <v/>
      </c>
      <c r="C4603" t="n">
        <v>2</v>
      </c>
      <c r="D4603">
        <f>'4 Demanda por hora'!E194</f>
        <v/>
      </c>
    </row>
    <row r="4604">
      <c r="A4604">
        <f>'4 Demanda por hora'!$A$194</f>
        <v/>
      </c>
      <c r="B4604">
        <f>'4 Demanda por hora'!$B$194</f>
        <v/>
      </c>
      <c r="C4604" t="n">
        <v>3</v>
      </c>
      <c r="D4604">
        <f>'4 Demanda por hora'!F194</f>
        <v/>
      </c>
    </row>
    <row r="4605">
      <c r="A4605">
        <f>'4 Demanda por hora'!$A$194</f>
        <v/>
      </c>
      <c r="B4605">
        <f>'4 Demanda por hora'!$B$194</f>
        <v/>
      </c>
      <c r="C4605" t="n">
        <v>4</v>
      </c>
      <c r="D4605">
        <f>'4 Demanda por hora'!G194</f>
        <v/>
      </c>
    </row>
    <row r="4606">
      <c r="A4606">
        <f>'4 Demanda por hora'!$A$194</f>
        <v/>
      </c>
      <c r="B4606">
        <f>'4 Demanda por hora'!$B$194</f>
        <v/>
      </c>
      <c r="C4606" t="n">
        <v>5</v>
      </c>
      <c r="D4606">
        <f>'4 Demanda por hora'!H194</f>
        <v/>
      </c>
    </row>
    <row r="4607">
      <c r="A4607">
        <f>'4 Demanda por hora'!$A$194</f>
        <v/>
      </c>
      <c r="B4607">
        <f>'4 Demanda por hora'!$B$194</f>
        <v/>
      </c>
      <c r="C4607" t="n">
        <v>6</v>
      </c>
      <c r="D4607">
        <f>'4 Demanda por hora'!I194</f>
        <v/>
      </c>
    </row>
    <row r="4608">
      <c r="A4608">
        <f>'4 Demanda por hora'!$A$194</f>
        <v/>
      </c>
      <c r="B4608">
        <f>'4 Demanda por hora'!$B$194</f>
        <v/>
      </c>
      <c r="C4608" t="n">
        <v>7</v>
      </c>
      <c r="D4608">
        <f>'4 Demanda por hora'!J194</f>
        <v/>
      </c>
    </row>
    <row r="4609">
      <c r="A4609">
        <f>'4 Demanda por hora'!$A$194</f>
        <v/>
      </c>
      <c r="B4609">
        <f>'4 Demanda por hora'!$B$194</f>
        <v/>
      </c>
      <c r="C4609" t="n">
        <v>8</v>
      </c>
      <c r="D4609">
        <f>'4 Demanda por hora'!K194</f>
        <v/>
      </c>
    </row>
    <row r="4610">
      <c r="A4610">
        <f>'4 Demanda por hora'!$A$194</f>
        <v/>
      </c>
      <c r="B4610">
        <f>'4 Demanda por hora'!$B$194</f>
        <v/>
      </c>
      <c r="C4610" t="n">
        <v>9</v>
      </c>
      <c r="D4610">
        <f>'4 Demanda por hora'!L194</f>
        <v/>
      </c>
    </row>
    <row r="4611">
      <c r="A4611">
        <f>'4 Demanda por hora'!$A$194</f>
        <v/>
      </c>
      <c r="B4611">
        <f>'4 Demanda por hora'!$B$194</f>
        <v/>
      </c>
      <c r="C4611" t="n">
        <v>10</v>
      </c>
      <c r="D4611">
        <f>'4 Demanda por hora'!M194</f>
        <v/>
      </c>
    </row>
    <row r="4612">
      <c r="A4612">
        <f>'4 Demanda por hora'!$A$194</f>
        <v/>
      </c>
      <c r="B4612">
        <f>'4 Demanda por hora'!$B$194</f>
        <v/>
      </c>
      <c r="C4612" t="n">
        <v>11</v>
      </c>
      <c r="D4612">
        <f>'4 Demanda por hora'!N194</f>
        <v/>
      </c>
    </row>
    <row r="4613">
      <c r="A4613">
        <f>'4 Demanda por hora'!$A$194</f>
        <v/>
      </c>
      <c r="B4613">
        <f>'4 Demanda por hora'!$B$194</f>
        <v/>
      </c>
      <c r="C4613" t="n">
        <v>12</v>
      </c>
      <c r="D4613">
        <f>'4 Demanda por hora'!O194</f>
        <v/>
      </c>
    </row>
    <row r="4614">
      <c r="A4614">
        <f>'4 Demanda por hora'!$A$194</f>
        <v/>
      </c>
      <c r="B4614">
        <f>'4 Demanda por hora'!$B$194</f>
        <v/>
      </c>
      <c r="C4614" t="n">
        <v>13</v>
      </c>
      <c r="D4614">
        <f>'4 Demanda por hora'!P194</f>
        <v/>
      </c>
    </row>
    <row r="4615">
      <c r="A4615">
        <f>'4 Demanda por hora'!$A$194</f>
        <v/>
      </c>
      <c r="B4615">
        <f>'4 Demanda por hora'!$B$194</f>
        <v/>
      </c>
      <c r="C4615" t="n">
        <v>14</v>
      </c>
      <c r="D4615">
        <f>'4 Demanda por hora'!Q194</f>
        <v/>
      </c>
    </row>
    <row r="4616">
      <c r="A4616">
        <f>'4 Demanda por hora'!$A$194</f>
        <v/>
      </c>
      <c r="B4616">
        <f>'4 Demanda por hora'!$B$194</f>
        <v/>
      </c>
      <c r="C4616" t="n">
        <v>15</v>
      </c>
      <c r="D4616">
        <f>'4 Demanda por hora'!R194</f>
        <v/>
      </c>
    </row>
    <row r="4617">
      <c r="A4617">
        <f>'4 Demanda por hora'!$A$194</f>
        <v/>
      </c>
      <c r="B4617">
        <f>'4 Demanda por hora'!$B$194</f>
        <v/>
      </c>
      <c r="C4617" t="n">
        <v>16</v>
      </c>
      <c r="D4617">
        <f>'4 Demanda por hora'!S194</f>
        <v/>
      </c>
    </row>
    <row r="4618">
      <c r="A4618">
        <f>'4 Demanda por hora'!$A$194</f>
        <v/>
      </c>
      <c r="B4618">
        <f>'4 Demanda por hora'!$B$194</f>
        <v/>
      </c>
      <c r="C4618" t="n">
        <v>17</v>
      </c>
      <c r="D4618">
        <f>'4 Demanda por hora'!T194</f>
        <v/>
      </c>
    </row>
    <row r="4619">
      <c r="A4619">
        <f>'4 Demanda por hora'!$A$194</f>
        <v/>
      </c>
      <c r="B4619">
        <f>'4 Demanda por hora'!$B$194</f>
        <v/>
      </c>
      <c r="C4619" t="n">
        <v>18</v>
      </c>
      <c r="D4619">
        <f>'4 Demanda por hora'!U194</f>
        <v/>
      </c>
    </row>
    <row r="4620">
      <c r="A4620">
        <f>'4 Demanda por hora'!$A$194</f>
        <v/>
      </c>
      <c r="B4620">
        <f>'4 Demanda por hora'!$B$194</f>
        <v/>
      </c>
      <c r="C4620" t="n">
        <v>19</v>
      </c>
      <c r="D4620">
        <f>'4 Demanda por hora'!V194</f>
        <v/>
      </c>
    </row>
    <row r="4621">
      <c r="A4621">
        <f>'4 Demanda por hora'!$A$194</f>
        <v/>
      </c>
      <c r="B4621">
        <f>'4 Demanda por hora'!$B$194</f>
        <v/>
      </c>
      <c r="C4621" t="n">
        <v>20</v>
      </c>
      <c r="D4621">
        <f>'4 Demanda por hora'!W194</f>
        <v/>
      </c>
    </row>
    <row r="4622">
      <c r="A4622">
        <f>'4 Demanda por hora'!$A$194</f>
        <v/>
      </c>
      <c r="B4622">
        <f>'4 Demanda por hora'!$B$194</f>
        <v/>
      </c>
      <c r="C4622" t="n">
        <v>21</v>
      </c>
      <c r="D4622">
        <f>'4 Demanda por hora'!X194</f>
        <v/>
      </c>
    </row>
    <row r="4623">
      <c r="A4623">
        <f>'4 Demanda por hora'!$A$194</f>
        <v/>
      </c>
      <c r="B4623">
        <f>'4 Demanda por hora'!$B$194</f>
        <v/>
      </c>
      <c r="C4623" t="n">
        <v>22</v>
      </c>
      <c r="D4623">
        <f>'4 Demanda por hora'!Y194</f>
        <v/>
      </c>
    </row>
    <row r="4624">
      <c r="A4624">
        <f>'4 Demanda por hora'!$A$194</f>
        <v/>
      </c>
      <c r="B4624">
        <f>'4 Demanda por hora'!$B$194</f>
        <v/>
      </c>
      <c r="C4624" t="n">
        <v>23</v>
      </c>
      <c r="D4624">
        <f>'4 Demanda por hora'!Z194</f>
        <v/>
      </c>
    </row>
    <row r="4625">
      <c r="A4625">
        <f>'4 Demanda por hora'!$A$195</f>
        <v/>
      </c>
      <c r="B4625">
        <f>'4 Demanda por hora'!$B$195</f>
        <v/>
      </c>
      <c r="C4625" t="n">
        <v>0</v>
      </c>
      <c r="D4625">
        <f>'4 Demanda por hora'!C195</f>
        <v/>
      </c>
    </row>
    <row r="4626">
      <c r="A4626">
        <f>'4 Demanda por hora'!$A$195</f>
        <v/>
      </c>
      <c r="B4626">
        <f>'4 Demanda por hora'!$B$195</f>
        <v/>
      </c>
      <c r="C4626" t="n">
        <v>1</v>
      </c>
      <c r="D4626">
        <f>'4 Demanda por hora'!D195</f>
        <v/>
      </c>
    </row>
    <row r="4627">
      <c r="A4627">
        <f>'4 Demanda por hora'!$A$195</f>
        <v/>
      </c>
      <c r="B4627">
        <f>'4 Demanda por hora'!$B$195</f>
        <v/>
      </c>
      <c r="C4627" t="n">
        <v>2</v>
      </c>
      <c r="D4627">
        <f>'4 Demanda por hora'!E195</f>
        <v/>
      </c>
    </row>
    <row r="4628">
      <c r="A4628">
        <f>'4 Demanda por hora'!$A$195</f>
        <v/>
      </c>
      <c r="B4628">
        <f>'4 Demanda por hora'!$B$195</f>
        <v/>
      </c>
      <c r="C4628" t="n">
        <v>3</v>
      </c>
      <c r="D4628">
        <f>'4 Demanda por hora'!F195</f>
        <v/>
      </c>
    </row>
    <row r="4629">
      <c r="A4629">
        <f>'4 Demanda por hora'!$A$195</f>
        <v/>
      </c>
      <c r="B4629">
        <f>'4 Demanda por hora'!$B$195</f>
        <v/>
      </c>
      <c r="C4629" t="n">
        <v>4</v>
      </c>
      <c r="D4629">
        <f>'4 Demanda por hora'!G195</f>
        <v/>
      </c>
    </row>
    <row r="4630">
      <c r="A4630">
        <f>'4 Demanda por hora'!$A$195</f>
        <v/>
      </c>
      <c r="B4630">
        <f>'4 Demanda por hora'!$B$195</f>
        <v/>
      </c>
      <c r="C4630" t="n">
        <v>5</v>
      </c>
      <c r="D4630">
        <f>'4 Demanda por hora'!H195</f>
        <v/>
      </c>
    </row>
    <row r="4631">
      <c r="A4631">
        <f>'4 Demanda por hora'!$A$195</f>
        <v/>
      </c>
      <c r="B4631">
        <f>'4 Demanda por hora'!$B$195</f>
        <v/>
      </c>
      <c r="C4631" t="n">
        <v>6</v>
      </c>
      <c r="D4631">
        <f>'4 Demanda por hora'!I195</f>
        <v/>
      </c>
    </row>
    <row r="4632">
      <c r="A4632">
        <f>'4 Demanda por hora'!$A$195</f>
        <v/>
      </c>
      <c r="B4632">
        <f>'4 Demanda por hora'!$B$195</f>
        <v/>
      </c>
      <c r="C4632" t="n">
        <v>7</v>
      </c>
      <c r="D4632">
        <f>'4 Demanda por hora'!J195</f>
        <v/>
      </c>
    </row>
    <row r="4633">
      <c r="A4633">
        <f>'4 Demanda por hora'!$A$195</f>
        <v/>
      </c>
      <c r="B4633">
        <f>'4 Demanda por hora'!$B$195</f>
        <v/>
      </c>
      <c r="C4633" t="n">
        <v>8</v>
      </c>
      <c r="D4633">
        <f>'4 Demanda por hora'!K195</f>
        <v/>
      </c>
    </row>
    <row r="4634">
      <c r="A4634">
        <f>'4 Demanda por hora'!$A$195</f>
        <v/>
      </c>
      <c r="B4634">
        <f>'4 Demanda por hora'!$B$195</f>
        <v/>
      </c>
      <c r="C4634" t="n">
        <v>9</v>
      </c>
      <c r="D4634">
        <f>'4 Demanda por hora'!L195</f>
        <v/>
      </c>
    </row>
    <row r="4635">
      <c r="A4635">
        <f>'4 Demanda por hora'!$A$195</f>
        <v/>
      </c>
      <c r="B4635">
        <f>'4 Demanda por hora'!$B$195</f>
        <v/>
      </c>
      <c r="C4635" t="n">
        <v>10</v>
      </c>
      <c r="D4635">
        <f>'4 Demanda por hora'!M195</f>
        <v/>
      </c>
    </row>
    <row r="4636">
      <c r="A4636">
        <f>'4 Demanda por hora'!$A$195</f>
        <v/>
      </c>
      <c r="B4636">
        <f>'4 Demanda por hora'!$B$195</f>
        <v/>
      </c>
      <c r="C4636" t="n">
        <v>11</v>
      </c>
      <c r="D4636">
        <f>'4 Demanda por hora'!N195</f>
        <v/>
      </c>
    </row>
    <row r="4637">
      <c r="A4637">
        <f>'4 Demanda por hora'!$A$195</f>
        <v/>
      </c>
      <c r="B4637">
        <f>'4 Demanda por hora'!$B$195</f>
        <v/>
      </c>
      <c r="C4637" t="n">
        <v>12</v>
      </c>
      <c r="D4637">
        <f>'4 Demanda por hora'!O195</f>
        <v/>
      </c>
    </row>
    <row r="4638">
      <c r="A4638">
        <f>'4 Demanda por hora'!$A$195</f>
        <v/>
      </c>
      <c r="B4638">
        <f>'4 Demanda por hora'!$B$195</f>
        <v/>
      </c>
      <c r="C4638" t="n">
        <v>13</v>
      </c>
      <c r="D4638">
        <f>'4 Demanda por hora'!P195</f>
        <v/>
      </c>
    </row>
    <row r="4639">
      <c r="A4639">
        <f>'4 Demanda por hora'!$A$195</f>
        <v/>
      </c>
      <c r="B4639">
        <f>'4 Demanda por hora'!$B$195</f>
        <v/>
      </c>
      <c r="C4639" t="n">
        <v>14</v>
      </c>
      <c r="D4639">
        <f>'4 Demanda por hora'!Q195</f>
        <v/>
      </c>
    </row>
    <row r="4640">
      <c r="A4640">
        <f>'4 Demanda por hora'!$A$195</f>
        <v/>
      </c>
      <c r="B4640">
        <f>'4 Demanda por hora'!$B$195</f>
        <v/>
      </c>
      <c r="C4640" t="n">
        <v>15</v>
      </c>
      <c r="D4640">
        <f>'4 Demanda por hora'!R195</f>
        <v/>
      </c>
    </row>
    <row r="4641">
      <c r="A4641">
        <f>'4 Demanda por hora'!$A$195</f>
        <v/>
      </c>
      <c r="B4641">
        <f>'4 Demanda por hora'!$B$195</f>
        <v/>
      </c>
      <c r="C4641" t="n">
        <v>16</v>
      </c>
      <c r="D4641">
        <f>'4 Demanda por hora'!S195</f>
        <v/>
      </c>
    </row>
    <row r="4642">
      <c r="A4642">
        <f>'4 Demanda por hora'!$A$195</f>
        <v/>
      </c>
      <c r="B4642">
        <f>'4 Demanda por hora'!$B$195</f>
        <v/>
      </c>
      <c r="C4642" t="n">
        <v>17</v>
      </c>
      <c r="D4642">
        <f>'4 Demanda por hora'!T195</f>
        <v/>
      </c>
    </row>
    <row r="4643">
      <c r="A4643">
        <f>'4 Demanda por hora'!$A$195</f>
        <v/>
      </c>
      <c r="B4643">
        <f>'4 Demanda por hora'!$B$195</f>
        <v/>
      </c>
      <c r="C4643" t="n">
        <v>18</v>
      </c>
      <c r="D4643">
        <f>'4 Demanda por hora'!U195</f>
        <v/>
      </c>
    </row>
    <row r="4644">
      <c r="A4644">
        <f>'4 Demanda por hora'!$A$195</f>
        <v/>
      </c>
      <c r="B4644">
        <f>'4 Demanda por hora'!$B$195</f>
        <v/>
      </c>
      <c r="C4644" t="n">
        <v>19</v>
      </c>
      <c r="D4644">
        <f>'4 Demanda por hora'!V195</f>
        <v/>
      </c>
    </row>
    <row r="4645">
      <c r="A4645">
        <f>'4 Demanda por hora'!$A$195</f>
        <v/>
      </c>
      <c r="B4645">
        <f>'4 Demanda por hora'!$B$195</f>
        <v/>
      </c>
      <c r="C4645" t="n">
        <v>20</v>
      </c>
      <c r="D4645">
        <f>'4 Demanda por hora'!W195</f>
        <v/>
      </c>
    </row>
    <row r="4646">
      <c r="A4646">
        <f>'4 Demanda por hora'!$A$195</f>
        <v/>
      </c>
      <c r="B4646">
        <f>'4 Demanda por hora'!$B$195</f>
        <v/>
      </c>
      <c r="C4646" t="n">
        <v>21</v>
      </c>
      <c r="D4646">
        <f>'4 Demanda por hora'!X195</f>
        <v/>
      </c>
    </row>
    <row r="4647">
      <c r="A4647">
        <f>'4 Demanda por hora'!$A$195</f>
        <v/>
      </c>
      <c r="B4647">
        <f>'4 Demanda por hora'!$B$195</f>
        <v/>
      </c>
      <c r="C4647" t="n">
        <v>22</v>
      </c>
      <c r="D4647">
        <f>'4 Demanda por hora'!Y195</f>
        <v/>
      </c>
    </row>
    <row r="4648">
      <c r="A4648">
        <f>'4 Demanda por hora'!$A$195</f>
        <v/>
      </c>
      <c r="B4648">
        <f>'4 Demanda por hora'!$B$195</f>
        <v/>
      </c>
      <c r="C4648" t="n">
        <v>23</v>
      </c>
      <c r="D4648">
        <f>'4 Demanda por hora'!Z195</f>
        <v/>
      </c>
    </row>
    <row r="4649">
      <c r="A4649">
        <f>'4 Demanda por hora'!$A$196</f>
        <v/>
      </c>
      <c r="B4649">
        <f>'4 Demanda por hora'!$B$196</f>
        <v/>
      </c>
      <c r="C4649" t="n">
        <v>0</v>
      </c>
      <c r="D4649">
        <f>'4 Demanda por hora'!C196</f>
        <v/>
      </c>
    </row>
    <row r="4650">
      <c r="A4650">
        <f>'4 Demanda por hora'!$A$196</f>
        <v/>
      </c>
      <c r="B4650">
        <f>'4 Demanda por hora'!$B$196</f>
        <v/>
      </c>
      <c r="C4650" t="n">
        <v>1</v>
      </c>
      <c r="D4650">
        <f>'4 Demanda por hora'!D196</f>
        <v/>
      </c>
    </row>
    <row r="4651">
      <c r="A4651">
        <f>'4 Demanda por hora'!$A$196</f>
        <v/>
      </c>
      <c r="B4651">
        <f>'4 Demanda por hora'!$B$196</f>
        <v/>
      </c>
      <c r="C4651" t="n">
        <v>2</v>
      </c>
      <c r="D4651">
        <f>'4 Demanda por hora'!E196</f>
        <v/>
      </c>
    </row>
    <row r="4652">
      <c r="A4652">
        <f>'4 Demanda por hora'!$A$196</f>
        <v/>
      </c>
      <c r="B4652">
        <f>'4 Demanda por hora'!$B$196</f>
        <v/>
      </c>
      <c r="C4652" t="n">
        <v>3</v>
      </c>
      <c r="D4652">
        <f>'4 Demanda por hora'!F196</f>
        <v/>
      </c>
    </row>
    <row r="4653">
      <c r="A4653">
        <f>'4 Demanda por hora'!$A$196</f>
        <v/>
      </c>
      <c r="B4653">
        <f>'4 Demanda por hora'!$B$196</f>
        <v/>
      </c>
      <c r="C4653" t="n">
        <v>4</v>
      </c>
      <c r="D4653">
        <f>'4 Demanda por hora'!G196</f>
        <v/>
      </c>
    </row>
    <row r="4654">
      <c r="A4654">
        <f>'4 Demanda por hora'!$A$196</f>
        <v/>
      </c>
      <c r="B4654">
        <f>'4 Demanda por hora'!$B$196</f>
        <v/>
      </c>
      <c r="C4654" t="n">
        <v>5</v>
      </c>
      <c r="D4654">
        <f>'4 Demanda por hora'!H196</f>
        <v/>
      </c>
    </row>
    <row r="4655">
      <c r="A4655">
        <f>'4 Demanda por hora'!$A$196</f>
        <v/>
      </c>
      <c r="B4655">
        <f>'4 Demanda por hora'!$B$196</f>
        <v/>
      </c>
      <c r="C4655" t="n">
        <v>6</v>
      </c>
      <c r="D4655">
        <f>'4 Demanda por hora'!I196</f>
        <v/>
      </c>
    </row>
    <row r="4656">
      <c r="A4656">
        <f>'4 Demanda por hora'!$A$196</f>
        <v/>
      </c>
      <c r="B4656">
        <f>'4 Demanda por hora'!$B$196</f>
        <v/>
      </c>
      <c r="C4656" t="n">
        <v>7</v>
      </c>
      <c r="D4656">
        <f>'4 Demanda por hora'!J196</f>
        <v/>
      </c>
    </row>
    <row r="4657">
      <c r="A4657">
        <f>'4 Demanda por hora'!$A$196</f>
        <v/>
      </c>
      <c r="B4657">
        <f>'4 Demanda por hora'!$B$196</f>
        <v/>
      </c>
      <c r="C4657" t="n">
        <v>8</v>
      </c>
      <c r="D4657">
        <f>'4 Demanda por hora'!K196</f>
        <v/>
      </c>
    </row>
    <row r="4658">
      <c r="A4658">
        <f>'4 Demanda por hora'!$A$196</f>
        <v/>
      </c>
      <c r="B4658">
        <f>'4 Demanda por hora'!$B$196</f>
        <v/>
      </c>
      <c r="C4658" t="n">
        <v>9</v>
      </c>
      <c r="D4658">
        <f>'4 Demanda por hora'!L196</f>
        <v/>
      </c>
    </row>
    <row r="4659">
      <c r="A4659">
        <f>'4 Demanda por hora'!$A$196</f>
        <v/>
      </c>
      <c r="B4659">
        <f>'4 Demanda por hora'!$B$196</f>
        <v/>
      </c>
      <c r="C4659" t="n">
        <v>10</v>
      </c>
      <c r="D4659">
        <f>'4 Demanda por hora'!M196</f>
        <v/>
      </c>
    </row>
    <row r="4660">
      <c r="A4660">
        <f>'4 Demanda por hora'!$A$196</f>
        <v/>
      </c>
      <c r="B4660">
        <f>'4 Demanda por hora'!$B$196</f>
        <v/>
      </c>
      <c r="C4660" t="n">
        <v>11</v>
      </c>
      <c r="D4660">
        <f>'4 Demanda por hora'!N196</f>
        <v/>
      </c>
    </row>
    <row r="4661">
      <c r="A4661">
        <f>'4 Demanda por hora'!$A$196</f>
        <v/>
      </c>
      <c r="B4661">
        <f>'4 Demanda por hora'!$B$196</f>
        <v/>
      </c>
      <c r="C4661" t="n">
        <v>12</v>
      </c>
      <c r="D4661">
        <f>'4 Demanda por hora'!O196</f>
        <v/>
      </c>
    </row>
    <row r="4662">
      <c r="A4662">
        <f>'4 Demanda por hora'!$A$196</f>
        <v/>
      </c>
      <c r="B4662">
        <f>'4 Demanda por hora'!$B$196</f>
        <v/>
      </c>
      <c r="C4662" t="n">
        <v>13</v>
      </c>
      <c r="D4662">
        <f>'4 Demanda por hora'!P196</f>
        <v/>
      </c>
    </row>
    <row r="4663">
      <c r="A4663">
        <f>'4 Demanda por hora'!$A$196</f>
        <v/>
      </c>
      <c r="B4663">
        <f>'4 Demanda por hora'!$B$196</f>
        <v/>
      </c>
      <c r="C4663" t="n">
        <v>14</v>
      </c>
      <c r="D4663">
        <f>'4 Demanda por hora'!Q196</f>
        <v/>
      </c>
    </row>
    <row r="4664">
      <c r="A4664">
        <f>'4 Demanda por hora'!$A$196</f>
        <v/>
      </c>
      <c r="B4664">
        <f>'4 Demanda por hora'!$B$196</f>
        <v/>
      </c>
      <c r="C4664" t="n">
        <v>15</v>
      </c>
      <c r="D4664">
        <f>'4 Demanda por hora'!R196</f>
        <v/>
      </c>
    </row>
    <row r="4665">
      <c r="A4665">
        <f>'4 Demanda por hora'!$A$196</f>
        <v/>
      </c>
      <c r="B4665">
        <f>'4 Demanda por hora'!$B$196</f>
        <v/>
      </c>
      <c r="C4665" t="n">
        <v>16</v>
      </c>
      <c r="D4665">
        <f>'4 Demanda por hora'!S196</f>
        <v/>
      </c>
    </row>
    <row r="4666">
      <c r="A4666">
        <f>'4 Demanda por hora'!$A$196</f>
        <v/>
      </c>
      <c r="B4666">
        <f>'4 Demanda por hora'!$B$196</f>
        <v/>
      </c>
      <c r="C4666" t="n">
        <v>17</v>
      </c>
      <c r="D4666">
        <f>'4 Demanda por hora'!T196</f>
        <v/>
      </c>
    </row>
    <row r="4667">
      <c r="A4667">
        <f>'4 Demanda por hora'!$A$196</f>
        <v/>
      </c>
      <c r="B4667">
        <f>'4 Demanda por hora'!$B$196</f>
        <v/>
      </c>
      <c r="C4667" t="n">
        <v>18</v>
      </c>
      <c r="D4667">
        <f>'4 Demanda por hora'!U196</f>
        <v/>
      </c>
    </row>
    <row r="4668">
      <c r="A4668">
        <f>'4 Demanda por hora'!$A$196</f>
        <v/>
      </c>
      <c r="B4668">
        <f>'4 Demanda por hora'!$B$196</f>
        <v/>
      </c>
      <c r="C4668" t="n">
        <v>19</v>
      </c>
      <c r="D4668">
        <f>'4 Demanda por hora'!V196</f>
        <v/>
      </c>
    </row>
    <row r="4669">
      <c r="A4669">
        <f>'4 Demanda por hora'!$A$196</f>
        <v/>
      </c>
      <c r="B4669">
        <f>'4 Demanda por hora'!$B$196</f>
        <v/>
      </c>
      <c r="C4669" t="n">
        <v>20</v>
      </c>
      <c r="D4669">
        <f>'4 Demanda por hora'!W196</f>
        <v/>
      </c>
    </row>
    <row r="4670">
      <c r="A4670">
        <f>'4 Demanda por hora'!$A$196</f>
        <v/>
      </c>
      <c r="B4670">
        <f>'4 Demanda por hora'!$B$196</f>
        <v/>
      </c>
      <c r="C4670" t="n">
        <v>21</v>
      </c>
      <c r="D4670">
        <f>'4 Demanda por hora'!X196</f>
        <v/>
      </c>
    </row>
    <row r="4671">
      <c r="A4671">
        <f>'4 Demanda por hora'!$A$196</f>
        <v/>
      </c>
      <c r="B4671">
        <f>'4 Demanda por hora'!$B$196</f>
        <v/>
      </c>
      <c r="C4671" t="n">
        <v>22</v>
      </c>
      <c r="D4671">
        <f>'4 Demanda por hora'!Y196</f>
        <v/>
      </c>
    </row>
    <row r="4672">
      <c r="A4672">
        <f>'4 Demanda por hora'!$A$196</f>
        <v/>
      </c>
      <c r="B4672">
        <f>'4 Demanda por hora'!$B$196</f>
        <v/>
      </c>
      <c r="C4672" t="n">
        <v>23</v>
      </c>
      <c r="D4672">
        <f>'4 Demanda por hora'!Z196</f>
        <v/>
      </c>
    </row>
    <row r="4673">
      <c r="A4673">
        <f>'4 Demanda por hora'!$A$197</f>
        <v/>
      </c>
      <c r="B4673">
        <f>'4 Demanda por hora'!$B$197</f>
        <v/>
      </c>
      <c r="C4673" t="n">
        <v>0</v>
      </c>
      <c r="D4673">
        <f>'4 Demanda por hora'!C197</f>
        <v/>
      </c>
    </row>
    <row r="4674">
      <c r="A4674">
        <f>'4 Demanda por hora'!$A$197</f>
        <v/>
      </c>
      <c r="B4674">
        <f>'4 Demanda por hora'!$B$197</f>
        <v/>
      </c>
      <c r="C4674" t="n">
        <v>1</v>
      </c>
      <c r="D4674">
        <f>'4 Demanda por hora'!D197</f>
        <v/>
      </c>
    </row>
    <row r="4675">
      <c r="A4675">
        <f>'4 Demanda por hora'!$A$197</f>
        <v/>
      </c>
      <c r="B4675">
        <f>'4 Demanda por hora'!$B$197</f>
        <v/>
      </c>
      <c r="C4675" t="n">
        <v>2</v>
      </c>
      <c r="D4675">
        <f>'4 Demanda por hora'!E197</f>
        <v/>
      </c>
    </row>
    <row r="4676">
      <c r="A4676">
        <f>'4 Demanda por hora'!$A$197</f>
        <v/>
      </c>
      <c r="B4676">
        <f>'4 Demanda por hora'!$B$197</f>
        <v/>
      </c>
      <c r="C4676" t="n">
        <v>3</v>
      </c>
      <c r="D4676">
        <f>'4 Demanda por hora'!F197</f>
        <v/>
      </c>
    </row>
    <row r="4677">
      <c r="A4677">
        <f>'4 Demanda por hora'!$A$197</f>
        <v/>
      </c>
      <c r="B4677">
        <f>'4 Demanda por hora'!$B$197</f>
        <v/>
      </c>
      <c r="C4677" t="n">
        <v>4</v>
      </c>
      <c r="D4677">
        <f>'4 Demanda por hora'!G197</f>
        <v/>
      </c>
    </row>
    <row r="4678">
      <c r="A4678">
        <f>'4 Demanda por hora'!$A$197</f>
        <v/>
      </c>
      <c r="B4678">
        <f>'4 Demanda por hora'!$B$197</f>
        <v/>
      </c>
      <c r="C4678" t="n">
        <v>5</v>
      </c>
      <c r="D4678">
        <f>'4 Demanda por hora'!H197</f>
        <v/>
      </c>
    </row>
    <row r="4679">
      <c r="A4679">
        <f>'4 Demanda por hora'!$A$197</f>
        <v/>
      </c>
      <c r="B4679">
        <f>'4 Demanda por hora'!$B$197</f>
        <v/>
      </c>
      <c r="C4679" t="n">
        <v>6</v>
      </c>
      <c r="D4679">
        <f>'4 Demanda por hora'!I197</f>
        <v/>
      </c>
    </row>
    <row r="4680">
      <c r="A4680">
        <f>'4 Demanda por hora'!$A$197</f>
        <v/>
      </c>
      <c r="B4680">
        <f>'4 Demanda por hora'!$B$197</f>
        <v/>
      </c>
      <c r="C4680" t="n">
        <v>7</v>
      </c>
      <c r="D4680">
        <f>'4 Demanda por hora'!J197</f>
        <v/>
      </c>
    </row>
    <row r="4681">
      <c r="A4681">
        <f>'4 Demanda por hora'!$A$197</f>
        <v/>
      </c>
      <c r="B4681">
        <f>'4 Demanda por hora'!$B$197</f>
        <v/>
      </c>
      <c r="C4681" t="n">
        <v>8</v>
      </c>
      <c r="D4681">
        <f>'4 Demanda por hora'!K197</f>
        <v/>
      </c>
    </row>
    <row r="4682">
      <c r="A4682">
        <f>'4 Demanda por hora'!$A$197</f>
        <v/>
      </c>
      <c r="B4682">
        <f>'4 Demanda por hora'!$B$197</f>
        <v/>
      </c>
      <c r="C4682" t="n">
        <v>9</v>
      </c>
      <c r="D4682">
        <f>'4 Demanda por hora'!L197</f>
        <v/>
      </c>
    </row>
    <row r="4683">
      <c r="A4683">
        <f>'4 Demanda por hora'!$A$197</f>
        <v/>
      </c>
      <c r="B4683">
        <f>'4 Demanda por hora'!$B$197</f>
        <v/>
      </c>
      <c r="C4683" t="n">
        <v>10</v>
      </c>
      <c r="D4683">
        <f>'4 Demanda por hora'!M197</f>
        <v/>
      </c>
    </row>
    <row r="4684">
      <c r="A4684">
        <f>'4 Demanda por hora'!$A$197</f>
        <v/>
      </c>
      <c r="B4684">
        <f>'4 Demanda por hora'!$B$197</f>
        <v/>
      </c>
      <c r="C4684" t="n">
        <v>11</v>
      </c>
      <c r="D4684">
        <f>'4 Demanda por hora'!N197</f>
        <v/>
      </c>
    </row>
    <row r="4685">
      <c r="A4685">
        <f>'4 Demanda por hora'!$A$197</f>
        <v/>
      </c>
      <c r="B4685">
        <f>'4 Demanda por hora'!$B$197</f>
        <v/>
      </c>
      <c r="C4685" t="n">
        <v>12</v>
      </c>
      <c r="D4685">
        <f>'4 Demanda por hora'!O197</f>
        <v/>
      </c>
    </row>
    <row r="4686">
      <c r="A4686">
        <f>'4 Demanda por hora'!$A$197</f>
        <v/>
      </c>
      <c r="B4686">
        <f>'4 Demanda por hora'!$B$197</f>
        <v/>
      </c>
      <c r="C4686" t="n">
        <v>13</v>
      </c>
      <c r="D4686">
        <f>'4 Demanda por hora'!P197</f>
        <v/>
      </c>
    </row>
    <row r="4687">
      <c r="A4687">
        <f>'4 Demanda por hora'!$A$197</f>
        <v/>
      </c>
      <c r="B4687">
        <f>'4 Demanda por hora'!$B$197</f>
        <v/>
      </c>
      <c r="C4687" t="n">
        <v>14</v>
      </c>
      <c r="D4687">
        <f>'4 Demanda por hora'!Q197</f>
        <v/>
      </c>
    </row>
    <row r="4688">
      <c r="A4688">
        <f>'4 Demanda por hora'!$A$197</f>
        <v/>
      </c>
      <c r="B4688">
        <f>'4 Demanda por hora'!$B$197</f>
        <v/>
      </c>
      <c r="C4688" t="n">
        <v>15</v>
      </c>
      <c r="D4688">
        <f>'4 Demanda por hora'!R197</f>
        <v/>
      </c>
    </row>
    <row r="4689">
      <c r="A4689">
        <f>'4 Demanda por hora'!$A$197</f>
        <v/>
      </c>
      <c r="B4689">
        <f>'4 Demanda por hora'!$B$197</f>
        <v/>
      </c>
      <c r="C4689" t="n">
        <v>16</v>
      </c>
      <c r="D4689">
        <f>'4 Demanda por hora'!S197</f>
        <v/>
      </c>
    </row>
    <row r="4690">
      <c r="A4690">
        <f>'4 Demanda por hora'!$A$197</f>
        <v/>
      </c>
      <c r="B4690">
        <f>'4 Demanda por hora'!$B$197</f>
        <v/>
      </c>
      <c r="C4690" t="n">
        <v>17</v>
      </c>
      <c r="D4690">
        <f>'4 Demanda por hora'!T197</f>
        <v/>
      </c>
    </row>
    <row r="4691">
      <c r="A4691">
        <f>'4 Demanda por hora'!$A$197</f>
        <v/>
      </c>
      <c r="B4691">
        <f>'4 Demanda por hora'!$B$197</f>
        <v/>
      </c>
      <c r="C4691" t="n">
        <v>18</v>
      </c>
      <c r="D4691">
        <f>'4 Demanda por hora'!U197</f>
        <v/>
      </c>
    </row>
    <row r="4692">
      <c r="A4692">
        <f>'4 Demanda por hora'!$A$197</f>
        <v/>
      </c>
      <c r="B4692">
        <f>'4 Demanda por hora'!$B$197</f>
        <v/>
      </c>
      <c r="C4692" t="n">
        <v>19</v>
      </c>
      <c r="D4692">
        <f>'4 Demanda por hora'!V197</f>
        <v/>
      </c>
    </row>
    <row r="4693">
      <c r="A4693">
        <f>'4 Demanda por hora'!$A$197</f>
        <v/>
      </c>
      <c r="B4693">
        <f>'4 Demanda por hora'!$B$197</f>
        <v/>
      </c>
      <c r="C4693" t="n">
        <v>20</v>
      </c>
      <c r="D4693">
        <f>'4 Demanda por hora'!W197</f>
        <v/>
      </c>
    </row>
    <row r="4694">
      <c r="A4694">
        <f>'4 Demanda por hora'!$A$197</f>
        <v/>
      </c>
      <c r="B4694">
        <f>'4 Demanda por hora'!$B$197</f>
        <v/>
      </c>
      <c r="C4694" t="n">
        <v>21</v>
      </c>
      <c r="D4694">
        <f>'4 Demanda por hora'!X197</f>
        <v/>
      </c>
    </row>
    <row r="4695">
      <c r="A4695">
        <f>'4 Demanda por hora'!$A$197</f>
        <v/>
      </c>
      <c r="B4695">
        <f>'4 Demanda por hora'!$B$197</f>
        <v/>
      </c>
      <c r="C4695" t="n">
        <v>22</v>
      </c>
      <c r="D4695">
        <f>'4 Demanda por hora'!Y197</f>
        <v/>
      </c>
    </row>
    <row r="4696">
      <c r="A4696">
        <f>'4 Demanda por hora'!$A$197</f>
        <v/>
      </c>
      <c r="B4696">
        <f>'4 Demanda por hora'!$B$197</f>
        <v/>
      </c>
      <c r="C4696" t="n">
        <v>23</v>
      </c>
      <c r="D4696">
        <f>'4 Demanda por hora'!Z197</f>
        <v/>
      </c>
    </row>
    <row r="4697">
      <c r="A4697">
        <f>'4 Demanda por hora'!$A$198</f>
        <v/>
      </c>
      <c r="B4697">
        <f>'4 Demanda por hora'!$B$198</f>
        <v/>
      </c>
      <c r="C4697" t="n">
        <v>0</v>
      </c>
      <c r="D4697">
        <f>'4 Demanda por hora'!C198</f>
        <v/>
      </c>
    </row>
    <row r="4698">
      <c r="A4698">
        <f>'4 Demanda por hora'!$A$198</f>
        <v/>
      </c>
      <c r="B4698">
        <f>'4 Demanda por hora'!$B$198</f>
        <v/>
      </c>
      <c r="C4698" t="n">
        <v>1</v>
      </c>
      <c r="D4698">
        <f>'4 Demanda por hora'!D198</f>
        <v/>
      </c>
    </row>
    <row r="4699">
      <c r="A4699">
        <f>'4 Demanda por hora'!$A$198</f>
        <v/>
      </c>
      <c r="B4699">
        <f>'4 Demanda por hora'!$B$198</f>
        <v/>
      </c>
      <c r="C4699" t="n">
        <v>2</v>
      </c>
      <c r="D4699">
        <f>'4 Demanda por hora'!E198</f>
        <v/>
      </c>
    </row>
    <row r="4700">
      <c r="A4700">
        <f>'4 Demanda por hora'!$A$198</f>
        <v/>
      </c>
      <c r="B4700">
        <f>'4 Demanda por hora'!$B$198</f>
        <v/>
      </c>
      <c r="C4700" t="n">
        <v>3</v>
      </c>
      <c r="D4700">
        <f>'4 Demanda por hora'!F198</f>
        <v/>
      </c>
    </row>
    <row r="4701">
      <c r="A4701">
        <f>'4 Demanda por hora'!$A$198</f>
        <v/>
      </c>
      <c r="B4701">
        <f>'4 Demanda por hora'!$B$198</f>
        <v/>
      </c>
      <c r="C4701" t="n">
        <v>4</v>
      </c>
      <c r="D4701">
        <f>'4 Demanda por hora'!G198</f>
        <v/>
      </c>
    </row>
    <row r="4702">
      <c r="A4702">
        <f>'4 Demanda por hora'!$A$198</f>
        <v/>
      </c>
      <c r="B4702">
        <f>'4 Demanda por hora'!$B$198</f>
        <v/>
      </c>
      <c r="C4702" t="n">
        <v>5</v>
      </c>
      <c r="D4702">
        <f>'4 Demanda por hora'!H198</f>
        <v/>
      </c>
    </row>
    <row r="4703">
      <c r="A4703">
        <f>'4 Demanda por hora'!$A$198</f>
        <v/>
      </c>
      <c r="B4703">
        <f>'4 Demanda por hora'!$B$198</f>
        <v/>
      </c>
      <c r="C4703" t="n">
        <v>6</v>
      </c>
      <c r="D4703">
        <f>'4 Demanda por hora'!I198</f>
        <v/>
      </c>
    </row>
    <row r="4704">
      <c r="A4704">
        <f>'4 Demanda por hora'!$A$198</f>
        <v/>
      </c>
      <c r="B4704">
        <f>'4 Demanda por hora'!$B$198</f>
        <v/>
      </c>
      <c r="C4704" t="n">
        <v>7</v>
      </c>
      <c r="D4704">
        <f>'4 Demanda por hora'!J198</f>
        <v/>
      </c>
    </row>
    <row r="4705">
      <c r="A4705">
        <f>'4 Demanda por hora'!$A$198</f>
        <v/>
      </c>
      <c r="B4705">
        <f>'4 Demanda por hora'!$B$198</f>
        <v/>
      </c>
      <c r="C4705" t="n">
        <v>8</v>
      </c>
      <c r="D4705">
        <f>'4 Demanda por hora'!K198</f>
        <v/>
      </c>
    </row>
    <row r="4706">
      <c r="A4706">
        <f>'4 Demanda por hora'!$A$198</f>
        <v/>
      </c>
      <c r="B4706">
        <f>'4 Demanda por hora'!$B$198</f>
        <v/>
      </c>
      <c r="C4706" t="n">
        <v>9</v>
      </c>
      <c r="D4706">
        <f>'4 Demanda por hora'!L198</f>
        <v/>
      </c>
    </row>
    <row r="4707">
      <c r="A4707">
        <f>'4 Demanda por hora'!$A$198</f>
        <v/>
      </c>
      <c r="B4707">
        <f>'4 Demanda por hora'!$B$198</f>
        <v/>
      </c>
      <c r="C4707" t="n">
        <v>10</v>
      </c>
      <c r="D4707">
        <f>'4 Demanda por hora'!M198</f>
        <v/>
      </c>
    </row>
    <row r="4708">
      <c r="A4708">
        <f>'4 Demanda por hora'!$A$198</f>
        <v/>
      </c>
      <c r="B4708">
        <f>'4 Demanda por hora'!$B$198</f>
        <v/>
      </c>
      <c r="C4708" t="n">
        <v>11</v>
      </c>
      <c r="D4708">
        <f>'4 Demanda por hora'!N198</f>
        <v/>
      </c>
    </row>
    <row r="4709">
      <c r="A4709">
        <f>'4 Demanda por hora'!$A$198</f>
        <v/>
      </c>
      <c r="B4709">
        <f>'4 Demanda por hora'!$B$198</f>
        <v/>
      </c>
      <c r="C4709" t="n">
        <v>12</v>
      </c>
      <c r="D4709">
        <f>'4 Demanda por hora'!O198</f>
        <v/>
      </c>
    </row>
    <row r="4710">
      <c r="A4710">
        <f>'4 Demanda por hora'!$A$198</f>
        <v/>
      </c>
      <c r="B4710">
        <f>'4 Demanda por hora'!$B$198</f>
        <v/>
      </c>
      <c r="C4710" t="n">
        <v>13</v>
      </c>
      <c r="D4710">
        <f>'4 Demanda por hora'!P198</f>
        <v/>
      </c>
    </row>
    <row r="4711">
      <c r="A4711">
        <f>'4 Demanda por hora'!$A$198</f>
        <v/>
      </c>
      <c r="B4711">
        <f>'4 Demanda por hora'!$B$198</f>
        <v/>
      </c>
      <c r="C4711" t="n">
        <v>14</v>
      </c>
      <c r="D4711">
        <f>'4 Demanda por hora'!Q198</f>
        <v/>
      </c>
    </row>
    <row r="4712">
      <c r="A4712">
        <f>'4 Demanda por hora'!$A$198</f>
        <v/>
      </c>
      <c r="B4712">
        <f>'4 Demanda por hora'!$B$198</f>
        <v/>
      </c>
      <c r="C4712" t="n">
        <v>15</v>
      </c>
      <c r="D4712">
        <f>'4 Demanda por hora'!R198</f>
        <v/>
      </c>
    </row>
    <row r="4713">
      <c r="A4713">
        <f>'4 Demanda por hora'!$A$198</f>
        <v/>
      </c>
      <c r="B4713">
        <f>'4 Demanda por hora'!$B$198</f>
        <v/>
      </c>
      <c r="C4713" t="n">
        <v>16</v>
      </c>
      <c r="D4713">
        <f>'4 Demanda por hora'!S198</f>
        <v/>
      </c>
    </row>
    <row r="4714">
      <c r="A4714">
        <f>'4 Demanda por hora'!$A$198</f>
        <v/>
      </c>
      <c r="B4714">
        <f>'4 Demanda por hora'!$B$198</f>
        <v/>
      </c>
      <c r="C4714" t="n">
        <v>17</v>
      </c>
      <c r="D4714">
        <f>'4 Demanda por hora'!T198</f>
        <v/>
      </c>
    </row>
    <row r="4715">
      <c r="A4715">
        <f>'4 Demanda por hora'!$A$198</f>
        <v/>
      </c>
      <c r="B4715">
        <f>'4 Demanda por hora'!$B$198</f>
        <v/>
      </c>
      <c r="C4715" t="n">
        <v>18</v>
      </c>
      <c r="D4715">
        <f>'4 Demanda por hora'!U198</f>
        <v/>
      </c>
    </row>
    <row r="4716">
      <c r="A4716">
        <f>'4 Demanda por hora'!$A$198</f>
        <v/>
      </c>
      <c r="B4716">
        <f>'4 Demanda por hora'!$B$198</f>
        <v/>
      </c>
      <c r="C4716" t="n">
        <v>19</v>
      </c>
      <c r="D4716">
        <f>'4 Demanda por hora'!V198</f>
        <v/>
      </c>
    </row>
    <row r="4717">
      <c r="A4717">
        <f>'4 Demanda por hora'!$A$198</f>
        <v/>
      </c>
      <c r="B4717">
        <f>'4 Demanda por hora'!$B$198</f>
        <v/>
      </c>
      <c r="C4717" t="n">
        <v>20</v>
      </c>
      <c r="D4717">
        <f>'4 Demanda por hora'!W198</f>
        <v/>
      </c>
    </row>
    <row r="4718">
      <c r="A4718">
        <f>'4 Demanda por hora'!$A$198</f>
        <v/>
      </c>
      <c r="B4718">
        <f>'4 Demanda por hora'!$B$198</f>
        <v/>
      </c>
      <c r="C4718" t="n">
        <v>21</v>
      </c>
      <c r="D4718">
        <f>'4 Demanda por hora'!X198</f>
        <v/>
      </c>
    </row>
    <row r="4719">
      <c r="A4719">
        <f>'4 Demanda por hora'!$A$198</f>
        <v/>
      </c>
      <c r="B4719">
        <f>'4 Demanda por hora'!$B$198</f>
        <v/>
      </c>
      <c r="C4719" t="n">
        <v>22</v>
      </c>
      <c r="D4719">
        <f>'4 Demanda por hora'!Y198</f>
        <v/>
      </c>
    </row>
    <row r="4720">
      <c r="A4720">
        <f>'4 Demanda por hora'!$A$198</f>
        <v/>
      </c>
      <c r="B4720">
        <f>'4 Demanda por hora'!$B$198</f>
        <v/>
      </c>
      <c r="C4720" t="n">
        <v>23</v>
      </c>
      <c r="D4720">
        <f>'4 Demanda por hora'!Z198</f>
        <v/>
      </c>
    </row>
    <row r="4721">
      <c r="A4721">
        <f>'4 Demanda por hora'!$A$199</f>
        <v/>
      </c>
      <c r="B4721">
        <f>'4 Demanda por hora'!$B$199</f>
        <v/>
      </c>
      <c r="C4721" t="n">
        <v>0</v>
      </c>
      <c r="D4721">
        <f>'4 Demanda por hora'!C199</f>
        <v/>
      </c>
    </row>
    <row r="4722">
      <c r="A4722">
        <f>'4 Demanda por hora'!$A$199</f>
        <v/>
      </c>
      <c r="B4722">
        <f>'4 Demanda por hora'!$B$199</f>
        <v/>
      </c>
      <c r="C4722" t="n">
        <v>1</v>
      </c>
      <c r="D4722">
        <f>'4 Demanda por hora'!D199</f>
        <v/>
      </c>
    </row>
    <row r="4723">
      <c r="A4723">
        <f>'4 Demanda por hora'!$A$199</f>
        <v/>
      </c>
      <c r="B4723">
        <f>'4 Demanda por hora'!$B$199</f>
        <v/>
      </c>
      <c r="C4723" t="n">
        <v>2</v>
      </c>
      <c r="D4723">
        <f>'4 Demanda por hora'!E199</f>
        <v/>
      </c>
    </row>
    <row r="4724">
      <c r="A4724">
        <f>'4 Demanda por hora'!$A$199</f>
        <v/>
      </c>
      <c r="B4724">
        <f>'4 Demanda por hora'!$B$199</f>
        <v/>
      </c>
      <c r="C4724" t="n">
        <v>3</v>
      </c>
      <c r="D4724">
        <f>'4 Demanda por hora'!F199</f>
        <v/>
      </c>
    </row>
    <row r="4725">
      <c r="A4725">
        <f>'4 Demanda por hora'!$A$199</f>
        <v/>
      </c>
      <c r="B4725">
        <f>'4 Demanda por hora'!$B$199</f>
        <v/>
      </c>
      <c r="C4725" t="n">
        <v>4</v>
      </c>
      <c r="D4725">
        <f>'4 Demanda por hora'!G199</f>
        <v/>
      </c>
    </row>
    <row r="4726">
      <c r="A4726">
        <f>'4 Demanda por hora'!$A$199</f>
        <v/>
      </c>
      <c r="B4726">
        <f>'4 Demanda por hora'!$B$199</f>
        <v/>
      </c>
      <c r="C4726" t="n">
        <v>5</v>
      </c>
      <c r="D4726">
        <f>'4 Demanda por hora'!H199</f>
        <v/>
      </c>
    </row>
    <row r="4727">
      <c r="A4727">
        <f>'4 Demanda por hora'!$A$199</f>
        <v/>
      </c>
      <c r="B4727">
        <f>'4 Demanda por hora'!$B$199</f>
        <v/>
      </c>
      <c r="C4727" t="n">
        <v>6</v>
      </c>
      <c r="D4727">
        <f>'4 Demanda por hora'!I199</f>
        <v/>
      </c>
    </row>
    <row r="4728">
      <c r="A4728">
        <f>'4 Demanda por hora'!$A$199</f>
        <v/>
      </c>
      <c r="B4728">
        <f>'4 Demanda por hora'!$B$199</f>
        <v/>
      </c>
      <c r="C4728" t="n">
        <v>7</v>
      </c>
      <c r="D4728">
        <f>'4 Demanda por hora'!J199</f>
        <v/>
      </c>
    </row>
    <row r="4729">
      <c r="A4729">
        <f>'4 Demanda por hora'!$A$199</f>
        <v/>
      </c>
      <c r="B4729">
        <f>'4 Demanda por hora'!$B$199</f>
        <v/>
      </c>
      <c r="C4729" t="n">
        <v>8</v>
      </c>
      <c r="D4729">
        <f>'4 Demanda por hora'!K199</f>
        <v/>
      </c>
    </row>
    <row r="4730">
      <c r="A4730">
        <f>'4 Demanda por hora'!$A$199</f>
        <v/>
      </c>
      <c r="B4730">
        <f>'4 Demanda por hora'!$B$199</f>
        <v/>
      </c>
      <c r="C4730" t="n">
        <v>9</v>
      </c>
      <c r="D4730">
        <f>'4 Demanda por hora'!L199</f>
        <v/>
      </c>
    </row>
    <row r="4731">
      <c r="A4731">
        <f>'4 Demanda por hora'!$A$199</f>
        <v/>
      </c>
      <c r="B4731">
        <f>'4 Demanda por hora'!$B$199</f>
        <v/>
      </c>
      <c r="C4731" t="n">
        <v>10</v>
      </c>
      <c r="D4731">
        <f>'4 Demanda por hora'!M199</f>
        <v/>
      </c>
    </row>
    <row r="4732">
      <c r="A4732">
        <f>'4 Demanda por hora'!$A$199</f>
        <v/>
      </c>
      <c r="B4732">
        <f>'4 Demanda por hora'!$B$199</f>
        <v/>
      </c>
      <c r="C4732" t="n">
        <v>11</v>
      </c>
      <c r="D4732">
        <f>'4 Demanda por hora'!N199</f>
        <v/>
      </c>
    </row>
    <row r="4733">
      <c r="A4733">
        <f>'4 Demanda por hora'!$A$199</f>
        <v/>
      </c>
      <c r="B4733">
        <f>'4 Demanda por hora'!$B$199</f>
        <v/>
      </c>
      <c r="C4733" t="n">
        <v>12</v>
      </c>
      <c r="D4733">
        <f>'4 Demanda por hora'!O199</f>
        <v/>
      </c>
    </row>
    <row r="4734">
      <c r="A4734">
        <f>'4 Demanda por hora'!$A$199</f>
        <v/>
      </c>
      <c r="B4734">
        <f>'4 Demanda por hora'!$B$199</f>
        <v/>
      </c>
      <c r="C4734" t="n">
        <v>13</v>
      </c>
      <c r="D4734">
        <f>'4 Demanda por hora'!P199</f>
        <v/>
      </c>
    </row>
    <row r="4735">
      <c r="A4735">
        <f>'4 Demanda por hora'!$A$199</f>
        <v/>
      </c>
      <c r="B4735">
        <f>'4 Demanda por hora'!$B$199</f>
        <v/>
      </c>
      <c r="C4735" t="n">
        <v>14</v>
      </c>
      <c r="D4735">
        <f>'4 Demanda por hora'!Q199</f>
        <v/>
      </c>
    </row>
    <row r="4736">
      <c r="A4736">
        <f>'4 Demanda por hora'!$A$199</f>
        <v/>
      </c>
      <c r="B4736">
        <f>'4 Demanda por hora'!$B$199</f>
        <v/>
      </c>
      <c r="C4736" t="n">
        <v>15</v>
      </c>
      <c r="D4736">
        <f>'4 Demanda por hora'!R199</f>
        <v/>
      </c>
    </row>
    <row r="4737">
      <c r="A4737">
        <f>'4 Demanda por hora'!$A$199</f>
        <v/>
      </c>
      <c r="B4737">
        <f>'4 Demanda por hora'!$B$199</f>
        <v/>
      </c>
      <c r="C4737" t="n">
        <v>16</v>
      </c>
      <c r="D4737">
        <f>'4 Demanda por hora'!S199</f>
        <v/>
      </c>
    </row>
    <row r="4738">
      <c r="A4738">
        <f>'4 Demanda por hora'!$A$199</f>
        <v/>
      </c>
      <c r="B4738">
        <f>'4 Demanda por hora'!$B$199</f>
        <v/>
      </c>
      <c r="C4738" t="n">
        <v>17</v>
      </c>
      <c r="D4738">
        <f>'4 Demanda por hora'!T199</f>
        <v/>
      </c>
    </row>
    <row r="4739">
      <c r="A4739">
        <f>'4 Demanda por hora'!$A$199</f>
        <v/>
      </c>
      <c r="B4739">
        <f>'4 Demanda por hora'!$B$199</f>
        <v/>
      </c>
      <c r="C4739" t="n">
        <v>18</v>
      </c>
      <c r="D4739">
        <f>'4 Demanda por hora'!U199</f>
        <v/>
      </c>
    </row>
    <row r="4740">
      <c r="A4740">
        <f>'4 Demanda por hora'!$A$199</f>
        <v/>
      </c>
      <c r="B4740">
        <f>'4 Demanda por hora'!$B$199</f>
        <v/>
      </c>
      <c r="C4740" t="n">
        <v>19</v>
      </c>
      <c r="D4740">
        <f>'4 Demanda por hora'!V199</f>
        <v/>
      </c>
    </row>
    <row r="4741">
      <c r="A4741">
        <f>'4 Demanda por hora'!$A$199</f>
        <v/>
      </c>
      <c r="B4741">
        <f>'4 Demanda por hora'!$B$199</f>
        <v/>
      </c>
      <c r="C4741" t="n">
        <v>20</v>
      </c>
      <c r="D4741">
        <f>'4 Demanda por hora'!W199</f>
        <v/>
      </c>
    </row>
    <row r="4742">
      <c r="A4742">
        <f>'4 Demanda por hora'!$A$199</f>
        <v/>
      </c>
      <c r="B4742">
        <f>'4 Demanda por hora'!$B$199</f>
        <v/>
      </c>
      <c r="C4742" t="n">
        <v>21</v>
      </c>
      <c r="D4742">
        <f>'4 Demanda por hora'!X199</f>
        <v/>
      </c>
    </row>
    <row r="4743">
      <c r="A4743">
        <f>'4 Demanda por hora'!$A$199</f>
        <v/>
      </c>
      <c r="B4743">
        <f>'4 Demanda por hora'!$B$199</f>
        <v/>
      </c>
      <c r="C4743" t="n">
        <v>22</v>
      </c>
      <c r="D4743">
        <f>'4 Demanda por hora'!Y199</f>
        <v/>
      </c>
    </row>
    <row r="4744">
      <c r="A4744">
        <f>'4 Demanda por hora'!$A$199</f>
        <v/>
      </c>
      <c r="B4744">
        <f>'4 Demanda por hora'!$B$199</f>
        <v/>
      </c>
      <c r="C4744" t="n">
        <v>23</v>
      </c>
      <c r="D4744">
        <f>'4 Demanda por hora'!Z199</f>
        <v/>
      </c>
    </row>
    <row r="4745">
      <c r="A4745">
        <f>'4 Demanda por hora'!$A$200</f>
        <v/>
      </c>
      <c r="B4745">
        <f>'4 Demanda por hora'!$B$200</f>
        <v/>
      </c>
      <c r="C4745" t="n">
        <v>0</v>
      </c>
      <c r="D4745">
        <f>'4 Demanda por hora'!C200</f>
        <v/>
      </c>
    </row>
    <row r="4746">
      <c r="A4746">
        <f>'4 Demanda por hora'!$A$200</f>
        <v/>
      </c>
      <c r="B4746">
        <f>'4 Demanda por hora'!$B$200</f>
        <v/>
      </c>
      <c r="C4746" t="n">
        <v>1</v>
      </c>
      <c r="D4746">
        <f>'4 Demanda por hora'!D200</f>
        <v/>
      </c>
    </row>
    <row r="4747">
      <c r="A4747">
        <f>'4 Demanda por hora'!$A$200</f>
        <v/>
      </c>
      <c r="B4747">
        <f>'4 Demanda por hora'!$B$200</f>
        <v/>
      </c>
      <c r="C4747" t="n">
        <v>2</v>
      </c>
      <c r="D4747">
        <f>'4 Demanda por hora'!E200</f>
        <v/>
      </c>
    </row>
    <row r="4748">
      <c r="A4748">
        <f>'4 Demanda por hora'!$A$200</f>
        <v/>
      </c>
      <c r="B4748">
        <f>'4 Demanda por hora'!$B$200</f>
        <v/>
      </c>
      <c r="C4748" t="n">
        <v>3</v>
      </c>
      <c r="D4748">
        <f>'4 Demanda por hora'!F200</f>
        <v/>
      </c>
    </row>
    <row r="4749">
      <c r="A4749">
        <f>'4 Demanda por hora'!$A$200</f>
        <v/>
      </c>
      <c r="B4749">
        <f>'4 Demanda por hora'!$B$200</f>
        <v/>
      </c>
      <c r="C4749" t="n">
        <v>4</v>
      </c>
      <c r="D4749">
        <f>'4 Demanda por hora'!G200</f>
        <v/>
      </c>
    </row>
    <row r="4750">
      <c r="A4750">
        <f>'4 Demanda por hora'!$A$200</f>
        <v/>
      </c>
      <c r="B4750">
        <f>'4 Demanda por hora'!$B$200</f>
        <v/>
      </c>
      <c r="C4750" t="n">
        <v>5</v>
      </c>
      <c r="D4750">
        <f>'4 Demanda por hora'!H200</f>
        <v/>
      </c>
    </row>
    <row r="4751">
      <c r="A4751">
        <f>'4 Demanda por hora'!$A$200</f>
        <v/>
      </c>
      <c r="B4751">
        <f>'4 Demanda por hora'!$B$200</f>
        <v/>
      </c>
      <c r="C4751" t="n">
        <v>6</v>
      </c>
      <c r="D4751">
        <f>'4 Demanda por hora'!I200</f>
        <v/>
      </c>
    </row>
    <row r="4752">
      <c r="A4752">
        <f>'4 Demanda por hora'!$A$200</f>
        <v/>
      </c>
      <c r="B4752">
        <f>'4 Demanda por hora'!$B$200</f>
        <v/>
      </c>
      <c r="C4752" t="n">
        <v>7</v>
      </c>
      <c r="D4752">
        <f>'4 Demanda por hora'!J200</f>
        <v/>
      </c>
    </row>
    <row r="4753">
      <c r="A4753">
        <f>'4 Demanda por hora'!$A$200</f>
        <v/>
      </c>
      <c r="B4753">
        <f>'4 Demanda por hora'!$B$200</f>
        <v/>
      </c>
      <c r="C4753" t="n">
        <v>8</v>
      </c>
      <c r="D4753">
        <f>'4 Demanda por hora'!K200</f>
        <v/>
      </c>
    </row>
    <row r="4754">
      <c r="A4754">
        <f>'4 Demanda por hora'!$A$200</f>
        <v/>
      </c>
      <c r="B4754">
        <f>'4 Demanda por hora'!$B$200</f>
        <v/>
      </c>
      <c r="C4754" t="n">
        <v>9</v>
      </c>
      <c r="D4754">
        <f>'4 Demanda por hora'!L200</f>
        <v/>
      </c>
    </row>
    <row r="4755">
      <c r="A4755">
        <f>'4 Demanda por hora'!$A$200</f>
        <v/>
      </c>
      <c r="B4755">
        <f>'4 Demanda por hora'!$B$200</f>
        <v/>
      </c>
      <c r="C4755" t="n">
        <v>10</v>
      </c>
      <c r="D4755">
        <f>'4 Demanda por hora'!M200</f>
        <v/>
      </c>
    </row>
    <row r="4756">
      <c r="A4756">
        <f>'4 Demanda por hora'!$A$200</f>
        <v/>
      </c>
      <c r="B4756">
        <f>'4 Demanda por hora'!$B$200</f>
        <v/>
      </c>
      <c r="C4756" t="n">
        <v>11</v>
      </c>
      <c r="D4756">
        <f>'4 Demanda por hora'!N200</f>
        <v/>
      </c>
    </row>
    <row r="4757">
      <c r="A4757">
        <f>'4 Demanda por hora'!$A$200</f>
        <v/>
      </c>
      <c r="B4757">
        <f>'4 Demanda por hora'!$B$200</f>
        <v/>
      </c>
      <c r="C4757" t="n">
        <v>12</v>
      </c>
      <c r="D4757">
        <f>'4 Demanda por hora'!O200</f>
        <v/>
      </c>
    </row>
    <row r="4758">
      <c r="A4758">
        <f>'4 Demanda por hora'!$A$200</f>
        <v/>
      </c>
      <c r="B4758">
        <f>'4 Demanda por hora'!$B$200</f>
        <v/>
      </c>
      <c r="C4758" t="n">
        <v>13</v>
      </c>
      <c r="D4758">
        <f>'4 Demanda por hora'!P200</f>
        <v/>
      </c>
    </row>
    <row r="4759">
      <c r="A4759">
        <f>'4 Demanda por hora'!$A$200</f>
        <v/>
      </c>
      <c r="B4759">
        <f>'4 Demanda por hora'!$B$200</f>
        <v/>
      </c>
      <c r="C4759" t="n">
        <v>14</v>
      </c>
      <c r="D4759">
        <f>'4 Demanda por hora'!Q200</f>
        <v/>
      </c>
    </row>
    <row r="4760">
      <c r="A4760">
        <f>'4 Demanda por hora'!$A$200</f>
        <v/>
      </c>
      <c r="B4760">
        <f>'4 Demanda por hora'!$B$200</f>
        <v/>
      </c>
      <c r="C4760" t="n">
        <v>15</v>
      </c>
      <c r="D4760">
        <f>'4 Demanda por hora'!R200</f>
        <v/>
      </c>
    </row>
    <row r="4761">
      <c r="A4761">
        <f>'4 Demanda por hora'!$A$200</f>
        <v/>
      </c>
      <c r="B4761">
        <f>'4 Demanda por hora'!$B$200</f>
        <v/>
      </c>
      <c r="C4761" t="n">
        <v>16</v>
      </c>
      <c r="D4761">
        <f>'4 Demanda por hora'!S200</f>
        <v/>
      </c>
    </row>
    <row r="4762">
      <c r="A4762">
        <f>'4 Demanda por hora'!$A$200</f>
        <v/>
      </c>
      <c r="B4762">
        <f>'4 Demanda por hora'!$B$200</f>
        <v/>
      </c>
      <c r="C4762" t="n">
        <v>17</v>
      </c>
      <c r="D4762">
        <f>'4 Demanda por hora'!T200</f>
        <v/>
      </c>
    </row>
    <row r="4763">
      <c r="A4763">
        <f>'4 Demanda por hora'!$A$200</f>
        <v/>
      </c>
      <c r="B4763">
        <f>'4 Demanda por hora'!$B$200</f>
        <v/>
      </c>
      <c r="C4763" t="n">
        <v>18</v>
      </c>
      <c r="D4763">
        <f>'4 Demanda por hora'!U200</f>
        <v/>
      </c>
    </row>
    <row r="4764">
      <c r="A4764">
        <f>'4 Demanda por hora'!$A$200</f>
        <v/>
      </c>
      <c r="B4764">
        <f>'4 Demanda por hora'!$B$200</f>
        <v/>
      </c>
      <c r="C4764" t="n">
        <v>19</v>
      </c>
      <c r="D4764">
        <f>'4 Demanda por hora'!V200</f>
        <v/>
      </c>
    </row>
    <row r="4765">
      <c r="A4765">
        <f>'4 Demanda por hora'!$A$200</f>
        <v/>
      </c>
      <c r="B4765">
        <f>'4 Demanda por hora'!$B$200</f>
        <v/>
      </c>
      <c r="C4765" t="n">
        <v>20</v>
      </c>
      <c r="D4765">
        <f>'4 Demanda por hora'!W200</f>
        <v/>
      </c>
    </row>
    <row r="4766">
      <c r="A4766">
        <f>'4 Demanda por hora'!$A$200</f>
        <v/>
      </c>
      <c r="B4766">
        <f>'4 Demanda por hora'!$B$200</f>
        <v/>
      </c>
      <c r="C4766" t="n">
        <v>21</v>
      </c>
      <c r="D4766">
        <f>'4 Demanda por hora'!X200</f>
        <v/>
      </c>
    </row>
    <row r="4767">
      <c r="A4767">
        <f>'4 Demanda por hora'!$A$200</f>
        <v/>
      </c>
      <c r="B4767">
        <f>'4 Demanda por hora'!$B$200</f>
        <v/>
      </c>
      <c r="C4767" t="n">
        <v>22</v>
      </c>
      <c r="D4767">
        <f>'4 Demanda por hora'!Y200</f>
        <v/>
      </c>
    </row>
    <row r="4768">
      <c r="A4768">
        <f>'4 Demanda por hora'!$A$200</f>
        <v/>
      </c>
      <c r="B4768">
        <f>'4 Demanda por hora'!$B$200</f>
        <v/>
      </c>
      <c r="C4768" t="n">
        <v>23</v>
      </c>
      <c r="D4768">
        <f>'4 Demanda por hora'!Z200</f>
        <v/>
      </c>
    </row>
    <row r="4769">
      <c r="A4769">
        <f>'4 Demanda por hora'!$A$201</f>
        <v/>
      </c>
      <c r="B4769">
        <f>'4 Demanda por hora'!$B$201</f>
        <v/>
      </c>
      <c r="C4769" t="n">
        <v>0</v>
      </c>
      <c r="D4769">
        <f>'4 Demanda por hora'!C201</f>
        <v/>
      </c>
    </row>
    <row r="4770">
      <c r="A4770">
        <f>'4 Demanda por hora'!$A$201</f>
        <v/>
      </c>
      <c r="B4770">
        <f>'4 Demanda por hora'!$B$201</f>
        <v/>
      </c>
      <c r="C4770" t="n">
        <v>1</v>
      </c>
      <c r="D4770">
        <f>'4 Demanda por hora'!D201</f>
        <v/>
      </c>
    </row>
    <row r="4771">
      <c r="A4771">
        <f>'4 Demanda por hora'!$A$201</f>
        <v/>
      </c>
      <c r="B4771">
        <f>'4 Demanda por hora'!$B$201</f>
        <v/>
      </c>
      <c r="C4771" t="n">
        <v>2</v>
      </c>
      <c r="D4771">
        <f>'4 Demanda por hora'!E201</f>
        <v/>
      </c>
    </row>
    <row r="4772">
      <c r="A4772">
        <f>'4 Demanda por hora'!$A$201</f>
        <v/>
      </c>
      <c r="B4772">
        <f>'4 Demanda por hora'!$B$201</f>
        <v/>
      </c>
      <c r="C4772" t="n">
        <v>3</v>
      </c>
      <c r="D4772">
        <f>'4 Demanda por hora'!F201</f>
        <v/>
      </c>
    </row>
    <row r="4773">
      <c r="A4773">
        <f>'4 Demanda por hora'!$A$201</f>
        <v/>
      </c>
      <c r="B4773">
        <f>'4 Demanda por hora'!$B$201</f>
        <v/>
      </c>
      <c r="C4773" t="n">
        <v>4</v>
      </c>
      <c r="D4773">
        <f>'4 Demanda por hora'!G201</f>
        <v/>
      </c>
    </row>
    <row r="4774">
      <c r="A4774">
        <f>'4 Demanda por hora'!$A$201</f>
        <v/>
      </c>
      <c r="B4774">
        <f>'4 Demanda por hora'!$B$201</f>
        <v/>
      </c>
      <c r="C4774" t="n">
        <v>5</v>
      </c>
      <c r="D4774">
        <f>'4 Demanda por hora'!H201</f>
        <v/>
      </c>
    </row>
    <row r="4775">
      <c r="A4775">
        <f>'4 Demanda por hora'!$A$201</f>
        <v/>
      </c>
      <c r="B4775">
        <f>'4 Demanda por hora'!$B$201</f>
        <v/>
      </c>
      <c r="C4775" t="n">
        <v>6</v>
      </c>
      <c r="D4775">
        <f>'4 Demanda por hora'!I201</f>
        <v/>
      </c>
    </row>
    <row r="4776">
      <c r="A4776">
        <f>'4 Demanda por hora'!$A$201</f>
        <v/>
      </c>
      <c r="B4776">
        <f>'4 Demanda por hora'!$B$201</f>
        <v/>
      </c>
      <c r="C4776" t="n">
        <v>7</v>
      </c>
      <c r="D4776">
        <f>'4 Demanda por hora'!J201</f>
        <v/>
      </c>
    </row>
    <row r="4777">
      <c r="A4777">
        <f>'4 Demanda por hora'!$A$201</f>
        <v/>
      </c>
      <c r="B4777">
        <f>'4 Demanda por hora'!$B$201</f>
        <v/>
      </c>
      <c r="C4777" t="n">
        <v>8</v>
      </c>
      <c r="D4777">
        <f>'4 Demanda por hora'!K201</f>
        <v/>
      </c>
    </row>
    <row r="4778">
      <c r="A4778">
        <f>'4 Demanda por hora'!$A$201</f>
        <v/>
      </c>
      <c r="B4778">
        <f>'4 Demanda por hora'!$B$201</f>
        <v/>
      </c>
      <c r="C4778" t="n">
        <v>9</v>
      </c>
      <c r="D4778">
        <f>'4 Demanda por hora'!L201</f>
        <v/>
      </c>
    </row>
    <row r="4779">
      <c r="A4779">
        <f>'4 Demanda por hora'!$A$201</f>
        <v/>
      </c>
      <c r="B4779">
        <f>'4 Demanda por hora'!$B$201</f>
        <v/>
      </c>
      <c r="C4779" t="n">
        <v>10</v>
      </c>
      <c r="D4779">
        <f>'4 Demanda por hora'!M201</f>
        <v/>
      </c>
    </row>
    <row r="4780">
      <c r="A4780">
        <f>'4 Demanda por hora'!$A$201</f>
        <v/>
      </c>
      <c r="B4780">
        <f>'4 Demanda por hora'!$B$201</f>
        <v/>
      </c>
      <c r="C4780" t="n">
        <v>11</v>
      </c>
      <c r="D4780">
        <f>'4 Demanda por hora'!N201</f>
        <v/>
      </c>
    </row>
    <row r="4781">
      <c r="A4781">
        <f>'4 Demanda por hora'!$A$201</f>
        <v/>
      </c>
      <c r="B4781">
        <f>'4 Demanda por hora'!$B$201</f>
        <v/>
      </c>
      <c r="C4781" t="n">
        <v>12</v>
      </c>
      <c r="D4781">
        <f>'4 Demanda por hora'!O201</f>
        <v/>
      </c>
    </row>
    <row r="4782">
      <c r="A4782">
        <f>'4 Demanda por hora'!$A$201</f>
        <v/>
      </c>
      <c r="B4782">
        <f>'4 Demanda por hora'!$B$201</f>
        <v/>
      </c>
      <c r="C4782" t="n">
        <v>13</v>
      </c>
      <c r="D4782">
        <f>'4 Demanda por hora'!P201</f>
        <v/>
      </c>
    </row>
    <row r="4783">
      <c r="A4783">
        <f>'4 Demanda por hora'!$A$201</f>
        <v/>
      </c>
      <c r="B4783">
        <f>'4 Demanda por hora'!$B$201</f>
        <v/>
      </c>
      <c r="C4783" t="n">
        <v>14</v>
      </c>
      <c r="D4783">
        <f>'4 Demanda por hora'!Q201</f>
        <v/>
      </c>
    </row>
    <row r="4784">
      <c r="A4784">
        <f>'4 Demanda por hora'!$A$201</f>
        <v/>
      </c>
      <c r="B4784">
        <f>'4 Demanda por hora'!$B$201</f>
        <v/>
      </c>
      <c r="C4784" t="n">
        <v>15</v>
      </c>
      <c r="D4784">
        <f>'4 Demanda por hora'!R201</f>
        <v/>
      </c>
    </row>
    <row r="4785">
      <c r="A4785">
        <f>'4 Demanda por hora'!$A$201</f>
        <v/>
      </c>
      <c r="B4785">
        <f>'4 Demanda por hora'!$B$201</f>
        <v/>
      </c>
      <c r="C4785" t="n">
        <v>16</v>
      </c>
      <c r="D4785">
        <f>'4 Demanda por hora'!S201</f>
        <v/>
      </c>
    </row>
    <row r="4786">
      <c r="A4786">
        <f>'4 Demanda por hora'!$A$201</f>
        <v/>
      </c>
      <c r="B4786">
        <f>'4 Demanda por hora'!$B$201</f>
        <v/>
      </c>
      <c r="C4786" t="n">
        <v>17</v>
      </c>
      <c r="D4786">
        <f>'4 Demanda por hora'!T201</f>
        <v/>
      </c>
    </row>
    <row r="4787">
      <c r="A4787">
        <f>'4 Demanda por hora'!$A$201</f>
        <v/>
      </c>
      <c r="B4787">
        <f>'4 Demanda por hora'!$B$201</f>
        <v/>
      </c>
      <c r="C4787" t="n">
        <v>18</v>
      </c>
      <c r="D4787">
        <f>'4 Demanda por hora'!U201</f>
        <v/>
      </c>
    </row>
    <row r="4788">
      <c r="A4788">
        <f>'4 Demanda por hora'!$A$201</f>
        <v/>
      </c>
      <c r="B4788">
        <f>'4 Demanda por hora'!$B$201</f>
        <v/>
      </c>
      <c r="C4788" t="n">
        <v>19</v>
      </c>
      <c r="D4788">
        <f>'4 Demanda por hora'!V201</f>
        <v/>
      </c>
    </row>
    <row r="4789">
      <c r="A4789">
        <f>'4 Demanda por hora'!$A$201</f>
        <v/>
      </c>
      <c r="B4789">
        <f>'4 Demanda por hora'!$B$201</f>
        <v/>
      </c>
      <c r="C4789" t="n">
        <v>20</v>
      </c>
      <c r="D4789">
        <f>'4 Demanda por hora'!W201</f>
        <v/>
      </c>
    </row>
    <row r="4790">
      <c r="A4790">
        <f>'4 Demanda por hora'!$A$201</f>
        <v/>
      </c>
      <c r="B4790">
        <f>'4 Demanda por hora'!$B$201</f>
        <v/>
      </c>
      <c r="C4790" t="n">
        <v>21</v>
      </c>
      <c r="D4790">
        <f>'4 Demanda por hora'!X201</f>
        <v/>
      </c>
    </row>
    <row r="4791">
      <c r="A4791">
        <f>'4 Demanda por hora'!$A$201</f>
        <v/>
      </c>
      <c r="B4791">
        <f>'4 Demanda por hora'!$B$201</f>
        <v/>
      </c>
      <c r="C4791" t="n">
        <v>22</v>
      </c>
      <c r="D4791">
        <f>'4 Demanda por hora'!Y201</f>
        <v/>
      </c>
    </row>
    <row r="4792">
      <c r="A4792">
        <f>'4 Demanda por hora'!$A$201</f>
        <v/>
      </c>
      <c r="B4792">
        <f>'4 Demanda por hora'!$B$201</f>
        <v/>
      </c>
      <c r="C4792" t="n">
        <v>23</v>
      </c>
      <c r="D4792">
        <f>'4 Demanda por hora'!Z201</f>
        <v/>
      </c>
    </row>
    <row r="4793">
      <c r="A4793">
        <f>'4 Demanda por hora'!$A$202</f>
        <v/>
      </c>
      <c r="B4793">
        <f>'4 Demanda por hora'!$B$202</f>
        <v/>
      </c>
      <c r="C4793" t="n">
        <v>0</v>
      </c>
      <c r="D4793">
        <f>'4 Demanda por hora'!C202</f>
        <v/>
      </c>
    </row>
    <row r="4794">
      <c r="A4794">
        <f>'4 Demanda por hora'!$A$202</f>
        <v/>
      </c>
      <c r="B4794">
        <f>'4 Demanda por hora'!$B$202</f>
        <v/>
      </c>
      <c r="C4794" t="n">
        <v>1</v>
      </c>
      <c r="D4794">
        <f>'4 Demanda por hora'!D202</f>
        <v/>
      </c>
    </row>
    <row r="4795">
      <c r="A4795">
        <f>'4 Demanda por hora'!$A$202</f>
        <v/>
      </c>
      <c r="B4795">
        <f>'4 Demanda por hora'!$B$202</f>
        <v/>
      </c>
      <c r="C4795" t="n">
        <v>2</v>
      </c>
      <c r="D4795">
        <f>'4 Demanda por hora'!E202</f>
        <v/>
      </c>
    </row>
    <row r="4796">
      <c r="A4796">
        <f>'4 Demanda por hora'!$A$202</f>
        <v/>
      </c>
      <c r="B4796">
        <f>'4 Demanda por hora'!$B$202</f>
        <v/>
      </c>
      <c r="C4796" t="n">
        <v>3</v>
      </c>
      <c r="D4796">
        <f>'4 Demanda por hora'!F202</f>
        <v/>
      </c>
    </row>
    <row r="4797">
      <c r="A4797">
        <f>'4 Demanda por hora'!$A$202</f>
        <v/>
      </c>
      <c r="B4797">
        <f>'4 Demanda por hora'!$B$202</f>
        <v/>
      </c>
      <c r="C4797" t="n">
        <v>4</v>
      </c>
      <c r="D4797">
        <f>'4 Demanda por hora'!G202</f>
        <v/>
      </c>
    </row>
    <row r="4798">
      <c r="A4798">
        <f>'4 Demanda por hora'!$A$202</f>
        <v/>
      </c>
      <c r="B4798">
        <f>'4 Demanda por hora'!$B$202</f>
        <v/>
      </c>
      <c r="C4798" t="n">
        <v>5</v>
      </c>
      <c r="D4798">
        <f>'4 Demanda por hora'!H202</f>
        <v/>
      </c>
    </row>
    <row r="4799">
      <c r="A4799">
        <f>'4 Demanda por hora'!$A$202</f>
        <v/>
      </c>
      <c r="B4799">
        <f>'4 Demanda por hora'!$B$202</f>
        <v/>
      </c>
      <c r="C4799" t="n">
        <v>6</v>
      </c>
      <c r="D4799">
        <f>'4 Demanda por hora'!I202</f>
        <v/>
      </c>
    </row>
    <row r="4800">
      <c r="A4800">
        <f>'4 Demanda por hora'!$A$202</f>
        <v/>
      </c>
      <c r="B4800">
        <f>'4 Demanda por hora'!$B$202</f>
        <v/>
      </c>
      <c r="C4800" t="n">
        <v>7</v>
      </c>
      <c r="D4800">
        <f>'4 Demanda por hora'!J202</f>
        <v/>
      </c>
    </row>
    <row r="4801">
      <c r="A4801">
        <f>'4 Demanda por hora'!$A$202</f>
        <v/>
      </c>
      <c r="B4801">
        <f>'4 Demanda por hora'!$B$202</f>
        <v/>
      </c>
      <c r="C4801" t="n">
        <v>8</v>
      </c>
      <c r="D4801">
        <f>'4 Demanda por hora'!K202</f>
        <v/>
      </c>
    </row>
    <row r="4802">
      <c r="A4802">
        <f>'4 Demanda por hora'!$A$202</f>
        <v/>
      </c>
      <c r="B4802">
        <f>'4 Demanda por hora'!$B$202</f>
        <v/>
      </c>
      <c r="C4802" t="n">
        <v>9</v>
      </c>
      <c r="D4802">
        <f>'4 Demanda por hora'!L202</f>
        <v/>
      </c>
    </row>
    <row r="4803">
      <c r="A4803">
        <f>'4 Demanda por hora'!$A$202</f>
        <v/>
      </c>
      <c r="B4803">
        <f>'4 Demanda por hora'!$B$202</f>
        <v/>
      </c>
      <c r="C4803" t="n">
        <v>10</v>
      </c>
      <c r="D4803">
        <f>'4 Demanda por hora'!M202</f>
        <v/>
      </c>
    </row>
    <row r="4804">
      <c r="A4804">
        <f>'4 Demanda por hora'!$A$202</f>
        <v/>
      </c>
      <c r="B4804">
        <f>'4 Demanda por hora'!$B$202</f>
        <v/>
      </c>
      <c r="C4804" t="n">
        <v>11</v>
      </c>
      <c r="D4804">
        <f>'4 Demanda por hora'!N202</f>
        <v/>
      </c>
    </row>
    <row r="4805">
      <c r="A4805">
        <f>'4 Demanda por hora'!$A$202</f>
        <v/>
      </c>
      <c r="B4805">
        <f>'4 Demanda por hora'!$B$202</f>
        <v/>
      </c>
      <c r="C4805" t="n">
        <v>12</v>
      </c>
      <c r="D4805">
        <f>'4 Demanda por hora'!O202</f>
        <v/>
      </c>
    </row>
    <row r="4806">
      <c r="A4806">
        <f>'4 Demanda por hora'!$A$202</f>
        <v/>
      </c>
      <c r="B4806">
        <f>'4 Demanda por hora'!$B$202</f>
        <v/>
      </c>
      <c r="C4806" t="n">
        <v>13</v>
      </c>
      <c r="D4806">
        <f>'4 Demanda por hora'!P202</f>
        <v/>
      </c>
    </row>
    <row r="4807">
      <c r="A4807">
        <f>'4 Demanda por hora'!$A$202</f>
        <v/>
      </c>
      <c r="B4807">
        <f>'4 Demanda por hora'!$B$202</f>
        <v/>
      </c>
      <c r="C4807" t="n">
        <v>14</v>
      </c>
      <c r="D4807">
        <f>'4 Demanda por hora'!Q202</f>
        <v/>
      </c>
    </row>
    <row r="4808">
      <c r="A4808">
        <f>'4 Demanda por hora'!$A$202</f>
        <v/>
      </c>
      <c r="B4808">
        <f>'4 Demanda por hora'!$B$202</f>
        <v/>
      </c>
      <c r="C4808" t="n">
        <v>15</v>
      </c>
      <c r="D4808">
        <f>'4 Demanda por hora'!R202</f>
        <v/>
      </c>
    </row>
    <row r="4809">
      <c r="A4809">
        <f>'4 Demanda por hora'!$A$202</f>
        <v/>
      </c>
      <c r="B4809">
        <f>'4 Demanda por hora'!$B$202</f>
        <v/>
      </c>
      <c r="C4809" t="n">
        <v>16</v>
      </c>
      <c r="D4809">
        <f>'4 Demanda por hora'!S202</f>
        <v/>
      </c>
    </row>
    <row r="4810">
      <c r="A4810">
        <f>'4 Demanda por hora'!$A$202</f>
        <v/>
      </c>
      <c r="B4810">
        <f>'4 Demanda por hora'!$B$202</f>
        <v/>
      </c>
      <c r="C4810" t="n">
        <v>17</v>
      </c>
      <c r="D4810">
        <f>'4 Demanda por hora'!T202</f>
        <v/>
      </c>
    </row>
    <row r="4811">
      <c r="A4811">
        <f>'4 Demanda por hora'!$A$202</f>
        <v/>
      </c>
      <c r="B4811">
        <f>'4 Demanda por hora'!$B$202</f>
        <v/>
      </c>
      <c r="C4811" t="n">
        <v>18</v>
      </c>
      <c r="D4811">
        <f>'4 Demanda por hora'!U202</f>
        <v/>
      </c>
    </row>
    <row r="4812">
      <c r="A4812">
        <f>'4 Demanda por hora'!$A$202</f>
        <v/>
      </c>
      <c r="B4812">
        <f>'4 Demanda por hora'!$B$202</f>
        <v/>
      </c>
      <c r="C4812" t="n">
        <v>19</v>
      </c>
      <c r="D4812">
        <f>'4 Demanda por hora'!V202</f>
        <v/>
      </c>
    </row>
    <row r="4813">
      <c r="A4813">
        <f>'4 Demanda por hora'!$A$202</f>
        <v/>
      </c>
      <c r="B4813">
        <f>'4 Demanda por hora'!$B$202</f>
        <v/>
      </c>
      <c r="C4813" t="n">
        <v>20</v>
      </c>
      <c r="D4813">
        <f>'4 Demanda por hora'!W202</f>
        <v/>
      </c>
    </row>
    <row r="4814">
      <c r="A4814">
        <f>'4 Demanda por hora'!$A$202</f>
        <v/>
      </c>
      <c r="B4814">
        <f>'4 Demanda por hora'!$B$202</f>
        <v/>
      </c>
      <c r="C4814" t="n">
        <v>21</v>
      </c>
      <c r="D4814">
        <f>'4 Demanda por hora'!X202</f>
        <v/>
      </c>
    </row>
    <row r="4815">
      <c r="A4815">
        <f>'4 Demanda por hora'!$A$202</f>
        <v/>
      </c>
      <c r="B4815">
        <f>'4 Demanda por hora'!$B$202</f>
        <v/>
      </c>
      <c r="C4815" t="n">
        <v>22</v>
      </c>
      <c r="D4815">
        <f>'4 Demanda por hora'!Y202</f>
        <v/>
      </c>
    </row>
    <row r="4816">
      <c r="A4816">
        <f>'4 Demanda por hora'!$A$202</f>
        <v/>
      </c>
      <c r="B4816">
        <f>'4 Demanda por hora'!$B$202</f>
        <v/>
      </c>
      <c r="C4816" t="n">
        <v>23</v>
      </c>
      <c r="D4816">
        <f>'4 Demanda por hora'!Z202</f>
        <v/>
      </c>
    </row>
    <row r="4817">
      <c r="A4817">
        <f>'4 Demanda por hora'!$A$203</f>
        <v/>
      </c>
      <c r="B4817">
        <f>'4 Demanda por hora'!$B$203</f>
        <v/>
      </c>
      <c r="C4817" t="n">
        <v>0</v>
      </c>
      <c r="D4817">
        <f>'4 Demanda por hora'!C203</f>
        <v/>
      </c>
    </row>
    <row r="4818">
      <c r="A4818">
        <f>'4 Demanda por hora'!$A$203</f>
        <v/>
      </c>
      <c r="B4818">
        <f>'4 Demanda por hora'!$B$203</f>
        <v/>
      </c>
      <c r="C4818" t="n">
        <v>1</v>
      </c>
      <c r="D4818">
        <f>'4 Demanda por hora'!D203</f>
        <v/>
      </c>
    </row>
    <row r="4819">
      <c r="A4819">
        <f>'4 Demanda por hora'!$A$203</f>
        <v/>
      </c>
      <c r="B4819">
        <f>'4 Demanda por hora'!$B$203</f>
        <v/>
      </c>
      <c r="C4819" t="n">
        <v>2</v>
      </c>
      <c r="D4819">
        <f>'4 Demanda por hora'!E203</f>
        <v/>
      </c>
    </row>
    <row r="4820">
      <c r="A4820">
        <f>'4 Demanda por hora'!$A$203</f>
        <v/>
      </c>
      <c r="B4820">
        <f>'4 Demanda por hora'!$B$203</f>
        <v/>
      </c>
      <c r="C4820" t="n">
        <v>3</v>
      </c>
      <c r="D4820">
        <f>'4 Demanda por hora'!F203</f>
        <v/>
      </c>
    </row>
    <row r="4821">
      <c r="A4821">
        <f>'4 Demanda por hora'!$A$203</f>
        <v/>
      </c>
      <c r="B4821">
        <f>'4 Demanda por hora'!$B$203</f>
        <v/>
      </c>
      <c r="C4821" t="n">
        <v>4</v>
      </c>
      <c r="D4821">
        <f>'4 Demanda por hora'!G203</f>
        <v/>
      </c>
    </row>
    <row r="4822">
      <c r="A4822">
        <f>'4 Demanda por hora'!$A$203</f>
        <v/>
      </c>
      <c r="B4822">
        <f>'4 Demanda por hora'!$B$203</f>
        <v/>
      </c>
      <c r="C4822" t="n">
        <v>5</v>
      </c>
      <c r="D4822">
        <f>'4 Demanda por hora'!H203</f>
        <v/>
      </c>
    </row>
    <row r="4823">
      <c r="A4823">
        <f>'4 Demanda por hora'!$A$203</f>
        <v/>
      </c>
      <c r="B4823">
        <f>'4 Demanda por hora'!$B$203</f>
        <v/>
      </c>
      <c r="C4823" t="n">
        <v>6</v>
      </c>
      <c r="D4823">
        <f>'4 Demanda por hora'!I203</f>
        <v/>
      </c>
    </row>
    <row r="4824">
      <c r="A4824">
        <f>'4 Demanda por hora'!$A$203</f>
        <v/>
      </c>
      <c r="B4824">
        <f>'4 Demanda por hora'!$B$203</f>
        <v/>
      </c>
      <c r="C4824" t="n">
        <v>7</v>
      </c>
      <c r="D4824">
        <f>'4 Demanda por hora'!J203</f>
        <v/>
      </c>
    </row>
    <row r="4825">
      <c r="A4825">
        <f>'4 Demanda por hora'!$A$203</f>
        <v/>
      </c>
      <c r="B4825">
        <f>'4 Demanda por hora'!$B$203</f>
        <v/>
      </c>
      <c r="C4825" t="n">
        <v>8</v>
      </c>
      <c r="D4825">
        <f>'4 Demanda por hora'!K203</f>
        <v/>
      </c>
    </row>
    <row r="4826">
      <c r="A4826">
        <f>'4 Demanda por hora'!$A$203</f>
        <v/>
      </c>
      <c r="B4826">
        <f>'4 Demanda por hora'!$B$203</f>
        <v/>
      </c>
      <c r="C4826" t="n">
        <v>9</v>
      </c>
      <c r="D4826">
        <f>'4 Demanda por hora'!L203</f>
        <v/>
      </c>
    </row>
    <row r="4827">
      <c r="A4827">
        <f>'4 Demanda por hora'!$A$203</f>
        <v/>
      </c>
      <c r="B4827">
        <f>'4 Demanda por hora'!$B$203</f>
        <v/>
      </c>
      <c r="C4827" t="n">
        <v>10</v>
      </c>
      <c r="D4827">
        <f>'4 Demanda por hora'!M203</f>
        <v/>
      </c>
    </row>
    <row r="4828">
      <c r="A4828">
        <f>'4 Demanda por hora'!$A$203</f>
        <v/>
      </c>
      <c r="B4828">
        <f>'4 Demanda por hora'!$B$203</f>
        <v/>
      </c>
      <c r="C4828" t="n">
        <v>11</v>
      </c>
      <c r="D4828">
        <f>'4 Demanda por hora'!N203</f>
        <v/>
      </c>
    </row>
    <row r="4829">
      <c r="A4829">
        <f>'4 Demanda por hora'!$A$203</f>
        <v/>
      </c>
      <c r="B4829">
        <f>'4 Demanda por hora'!$B$203</f>
        <v/>
      </c>
      <c r="C4829" t="n">
        <v>12</v>
      </c>
      <c r="D4829">
        <f>'4 Demanda por hora'!O203</f>
        <v/>
      </c>
    </row>
    <row r="4830">
      <c r="A4830">
        <f>'4 Demanda por hora'!$A$203</f>
        <v/>
      </c>
      <c r="B4830">
        <f>'4 Demanda por hora'!$B$203</f>
        <v/>
      </c>
      <c r="C4830" t="n">
        <v>13</v>
      </c>
      <c r="D4830">
        <f>'4 Demanda por hora'!P203</f>
        <v/>
      </c>
    </row>
    <row r="4831">
      <c r="A4831">
        <f>'4 Demanda por hora'!$A$203</f>
        <v/>
      </c>
      <c r="B4831">
        <f>'4 Demanda por hora'!$B$203</f>
        <v/>
      </c>
      <c r="C4831" t="n">
        <v>14</v>
      </c>
      <c r="D4831">
        <f>'4 Demanda por hora'!Q203</f>
        <v/>
      </c>
    </row>
    <row r="4832">
      <c r="A4832">
        <f>'4 Demanda por hora'!$A$203</f>
        <v/>
      </c>
      <c r="B4832">
        <f>'4 Demanda por hora'!$B$203</f>
        <v/>
      </c>
      <c r="C4832" t="n">
        <v>15</v>
      </c>
      <c r="D4832">
        <f>'4 Demanda por hora'!R203</f>
        <v/>
      </c>
    </row>
    <row r="4833">
      <c r="A4833">
        <f>'4 Demanda por hora'!$A$203</f>
        <v/>
      </c>
      <c r="B4833">
        <f>'4 Demanda por hora'!$B$203</f>
        <v/>
      </c>
      <c r="C4833" t="n">
        <v>16</v>
      </c>
      <c r="D4833">
        <f>'4 Demanda por hora'!S203</f>
        <v/>
      </c>
    </row>
    <row r="4834">
      <c r="A4834">
        <f>'4 Demanda por hora'!$A$203</f>
        <v/>
      </c>
      <c r="B4834">
        <f>'4 Demanda por hora'!$B$203</f>
        <v/>
      </c>
      <c r="C4834" t="n">
        <v>17</v>
      </c>
      <c r="D4834">
        <f>'4 Demanda por hora'!T203</f>
        <v/>
      </c>
    </row>
    <row r="4835">
      <c r="A4835">
        <f>'4 Demanda por hora'!$A$203</f>
        <v/>
      </c>
      <c r="B4835">
        <f>'4 Demanda por hora'!$B$203</f>
        <v/>
      </c>
      <c r="C4835" t="n">
        <v>18</v>
      </c>
      <c r="D4835">
        <f>'4 Demanda por hora'!U203</f>
        <v/>
      </c>
    </row>
    <row r="4836">
      <c r="A4836">
        <f>'4 Demanda por hora'!$A$203</f>
        <v/>
      </c>
      <c r="B4836">
        <f>'4 Demanda por hora'!$B$203</f>
        <v/>
      </c>
      <c r="C4836" t="n">
        <v>19</v>
      </c>
      <c r="D4836">
        <f>'4 Demanda por hora'!V203</f>
        <v/>
      </c>
    </row>
    <row r="4837">
      <c r="A4837">
        <f>'4 Demanda por hora'!$A$203</f>
        <v/>
      </c>
      <c r="B4837">
        <f>'4 Demanda por hora'!$B$203</f>
        <v/>
      </c>
      <c r="C4837" t="n">
        <v>20</v>
      </c>
      <c r="D4837">
        <f>'4 Demanda por hora'!W203</f>
        <v/>
      </c>
    </row>
    <row r="4838">
      <c r="A4838">
        <f>'4 Demanda por hora'!$A$203</f>
        <v/>
      </c>
      <c r="B4838">
        <f>'4 Demanda por hora'!$B$203</f>
        <v/>
      </c>
      <c r="C4838" t="n">
        <v>21</v>
      </c>
      <c r="D4838">
        <f>'4 Demanda por hora'!X203</f>
        <v/>
      </c>
    </row>
    <row r="4839">
      <c r="A4839">
        <f>'4 Demanda por hora'!$A$203</f>
        <v/>
      </c>
      <c r="B4839">
        <f>'4 Demanda por hora'!$B$203</f>
        <v/>
      </c>
      <c r="C4839" t="n">
        <v>22</v>
      </c>
      <c r="D4839">
        <f>'4 Demanda por hora'!Y203</f>
        <v/>
      </c>
    </row>
    <row r="4840">
      <c r="A4840">
        <f>'4 Demanda por hora'!$A$203</f>
        <v/>
      </c>
      <c r="B4840">
        <f>'4 Demanda por hora'!$B$203</f>
        <v/>
      </c>
      <c r="C4840" t="n">
        <v>23</v>
      </c>
      <c r="D4840">
        <f>'4 Demanda por hora'!Z203</f>
        <v/>
      </c>
    </row>
    <row r="4841">
      <c r="A4841">
        <f>'4 Demanda por hora'!$A$204</f>
        <v/>
      </c>
      <c r="B4841">
        <f>'4 Demanda por hora'!$B$204</f>
        <v/>
      </c>
      <c r="C4841" t="n">
        <v>0</v>
      </c>
      <c r="D4841">
        <f>'4 Demanda por hora'!C204</f>
        <v/>
      </c>
    </row>
    <row r="4842">
      <c r="A4842">
        <f>'4 Demanda por hora'!$A$204</f>
        <v/>
      </c>
      <c r="B4842">
        <f>'4 Demanda por hora'!$B$204</f>
        <v/>
      </c>
      <c r="C4842" t="n">
        <v>1</v>
      </c>
      <c r="D4842">
        <f>'4 Demanda por hora'!D204</f>
        <v/>
      </c>
    </row>
    <row r="4843">
      <c r="A4843">
        <f>'4 Demanda por hora'!$A$204</f>
        <v/>
      </c>
      <c r="B4843">
        <f>'4 Demanda por hora'!$B$204</f>
        <v/>
      </c>
      <c r="C4843" t="n">
        <v>2</v>
      </c>
      <c r="D4843">
        <f>'4 Demanda por hora'!E204</f>
        <v/>
      </c>
    </row>
    <row r="4844">
      <c r="A4844">
        <f>'4 Demanda por hora'!$A$204</f>
        <v/>
      </c>
      <c r="B4844">
        <f>'4 Demanda por hora'!$B$204</f>
        <v/>
      </c>
      <c r="C4844" t="n">
        <v>3</v>
      </c>
      <c r="D4844">
        <f>'4 Demanda por hora'!F204</f>
        <v/>
      </c>
    </row>
    <row r="4845">
      <c r="A4845">
        <f>'4 Demanda por hora'!$A$204</f>
        <v/>
      </c>
      <c r="B4845">
        <f>'4 Demanda por hora'!$B$204</f>
        <v/>
      </c>
      <c r="C4845" t="n">
        <v>4</v>
      </c>
      <c r="D4845">
        <f>'4 Demanda por hora'!G204</f>
        <v/>
      </c>
    </row>
    <row r="4846">
      <c r="A4846">
        <f>'4 Demanda por hora'!$A$204</f>
        <v/>
      </c>
      <c r="B4846">
        <f>'4 Demanda por hora'!$B$204</f>
        <v/>
      </c>
      <c r="C4846" t="n">
        <v>5</v>
      </c>
      <c r="D4846">
        <f>'4 Demanda por hora'!H204</f>
        <v/>
      </c>
    </row>
    <row r="4847">
      <c r="A4847">
        <f>'4 Demanda por hora'!$A$204</f>
        <v/>
      </c>
      <c r="B4847">
        <f>'4 Demanda por hora'!$B$204</f>
        <v/>
      </c>
      <c r="C4847" t="n">
        <v>6</v>
      </c>
      <c r="D4847">
        <f>'4 Demanda por hora'!I204</f>
        <v/>
      </c>
    </row>
    <row r="4848">
      <c r="A4848">
        <f>'4 Demanda por hora'!$A$204</f>
        <v/>
      </c>
      <c r="B4848">
        <f>'4 Demanda por hora'!$B$204</f>
        <v/>
      </c>
      <c r="C4848" t="n">
        <v>7</v>
      </c>
      <c r="D4848">
        <f>'4 Demanda por hora'!J204</f>
        <v/>
      </c>
    </row>
    <row r="4849">
      <c r="A4849">
        <f>'4 Demanda por hora'!$A$204</f>
        <v/>
      </c>
      <c r="B4849">
        <f>'4 Demanda por hora'!$B$204</f>
        <v/>
      </c>
      <c r="C4849" t="n">
        <v>8</v>
      </c>
      <c r="D4849">
        <f>'4 Demanda por hora'!K204</f>
        <v/>
      </c>
    </row>
    <row r="4850">
      <c r="A4850">
        <f>'4 Demanda por hora'!$A$204</f>
        <v/>
      </c>
      <c r="B4850">
        <f>'4 Demanda por hora'!$B$204</f>
        <v/>
      </c>
      <c r="C4850" t="n">
        <v>9</v>
      </c>
      <c r="D4850">
        <f>'4 Demanda por hora'!L204</f>
        <v/>
      </c>
    </row>
    <row r="4851">
      <c r="A4851">
        <f>'4 Demanda por hora'!$A$204</f>
        <v/>
      </c>
      <c r="B4851">
        <f>'4 Demanda por hora'!$B$204</f>
        <v/>
      </c>
      <c r="C4851" t="n">
        <v>10</v>
      </c>
      <c r="D4851">
        <f>'4 Demanda por hora'!M204</f>
        <v/>
      </c>
    </row>
    <row r="4852">
      <c r="A4852">
        <f>'4 Demanda por hora'!$A$204</f>
        <v/>
      </c>
      <c r="B4852">
        <f>'4 Demanda por hora'!$B$204</f>
        <v/>
      </c>
      <c r="C4852" t="n">
        <v>11</v>
      </c>
      <c r="D4852">
        <f>'4 Demanda por hora'!N204</f>
        <v/>
      </c>
    </row>
    <row r="4853">
      <c r="A4853">
        <f>'4 Demanda por hora'!$A$204</f>
        <v/>
      </c>
      <c r="B4853">
        <f>'4 Demanda por hora'!$B$204</f>
        <v/>
      </c>
      <c r="C4853" t="n">
        <v>12</v>
      </c>
      <c r="D4853">
        <f>'4 Demanda por hora'!O204</f>
        <v/>
      </c>
    </row>
    <row r="4854">
      <c r="A4854">
        <f>'4 Demanda por hora'!$A$204</f>
        <v/>
      </c>
      <c r="B4854">
        <f>'4 Demanda por hora'!$B$204</f>
        <v/>
      </c>
      <c r="C4854" t="n">
        <v>13</v>
      </c>
      <c r="D4854">
        <f>'4 Demanda por hora'!P204</f>
        <v/>
      </c>
    </row>
    <row r="4855">
      <c r="A4855">
        <f>'4 Demanda por hora'!$A$204</f>
        <v/>
      </c>
      <c r="B4855">
        <f>'4 Demanda por hora'!$B$204</f>
        <v/>
      </c>
      <c r="C4855" t="n">
        <v>14</v>
      </c>
      <c r="D4855">
        <f>'4 Demanda por hora'!Q204</f>
        <v/>
      </c>
    </row>
    <row r="4856">
      <c r="A4856">
        <f>'4 Demanda por hora'!$A$204</f>
        <v/>
      </c>
      <c r="B4856">
        <f>'4 Demanda por hora'!$B$204</f>
        <v/>
      </c>
      <c r="C4856" t="n">
        <v>15</v>
      </c>
      <c r="D4856">
        <f>'4 Demanda por hora'!R204</f>
        <v/>
      </c>
    </row>
    <row r="4857">
      <c r="A4857">
        <f>'4 Demanda por hora'!$A$204</f>
        <v/>
      </c>
      <c r="B4857">
        <f>'4 Demanda por hora'!$B$204</f>
        <v/>
      </c>
      <c r="C4857" t="n">
        <v>16</v>
      </c>
      <c r="D4857">
        <f>'4 Demanda por hora'!S204</f>
        <v/>
      </c>
    </row>
    <row r="4858">
      <c r="A4858">
        <f>'4 Demanda por hora'!$A$204</f>
        <v/>
      </c>
      <c r="B4858">
        <f>'4 Demanda por hora'!$B$204</f>
        <v/>
      </c>
      <c r="C4858" t="n">
        <v>17</v>
      </c>
      <c r="D4858">
        <f>'4 Demanda por hora'!T204</f>
        <v/>
      </c>
    </row>
    <row r="4859">
      <c r="A4859">
        <f>'4 Demanda por hora'!$A$204</f>
        <v/>
      </c>
      <c r="B4859">
        <f>'4 Demanda por hora'!$B$204</f>
        <v/>
      </c>
      <c r="C4859" t="n">
        <v>18</v>
      </c>
      <c r="D4859">
        <f>'4 Demanda por hora'!U204</f>
        <v/>
      </c>
    </row>
    <row r="4860">
      <c r="A4860">
        <f>'4 Demanda por hora'!$A$204</f>
        <v/>
      </c>
      <c r="B4860">
        <f>'4 Demanda por hora'!$B$204</f>
        <v/>
      </c>
      <c r="C4860" t="n">
        <v>19</v>
      </c>
      <c r="D4860">
        <f>'4 Demanda por hora'!V204</f>
        <v/>
      </c>
    </row>
    <row r="4861">
      <c r="A4861">
        <f>'4 Demanda por hora'!$A$204</f>
        <v/>
      </c>
      <c r="B4861">
        <f>'4 Demanda por hora'!$B$204</f>
        <v/>
      </c>
      <c r="C4861" t="n">
        <v>20</v>
      </c>
      <c r="D4861">
        <f>'4 Demanda por hora'!W204</f>
        <v/>
      </c>
    </row>
    <row r="4862">
      <c r="A4862">
        <f>'4 Demanda por hora'!$A$204</f>
        <v/>
      </c>
      <c r="B4862">
        <f>'4 Demanda por hora'!$B$204</f>
        <v/>
      </c>
      <c r="C4862" t="n">
        <v>21</v>
      </c>
      <c r="D4862">
        <f>'4 Demanda por hora'!X204</f>
        <v/>
      </c>
    </row>
    <row r="4863">
      <c r="A4863">
        <f>'4 Demanda por hora'!$A$204</f>
        <v/>
      </c>
      <c r="B4863">
        <f>'4 Demanda por hora'!$B$204</f>
        <v/>
      </c>
      <c r="C4863" t="n">
        <v>22</v>
      </c>
      <c r="D4863">
        <f>'4 Demanda por hora'!Y204</f>
        <v/>
      </c>
    </row>
    <row r="4864">
      <c r="A4864">
        <f>'4 Demanda por hora'!$A$204</f>
        <v/>
      </c>
      <c r="B4864">
        <f>'4 Demanda por hora'!$B$204</f>
        <v/>
      </c>
      <c r="C4864" t="n">
        <v>23</v>
      </c>
      <c r="D4864">
        <f>'4 Demanda por hora'!Z204</f>
        <v/>
      </c>
    </row>
    <row r="4865">
      <c r="A4865">
        <f>'4 Demanda por hora'!$A$205</f>
        <v/>
      </c>
      <c r="B4865">
        <f>'4 Demanda por hora'!$B$205</f>
        <v/>
      </c>
      <c r="C4865" t="n">
        <v>0</v>
      </c>
      <c r="D4865">
        <f>'4 Demanda por hora'!C205</f>
        <v/>
      </c>
    </row>
    <row r="4866">
      <c r="A4866">
        <f>'4 Demanda por hora'!$A$205</f>
        <v/>
      </c>
      <c r="B4866">
        <f>'4 Demanda por hora'!$B$205</f>
        <v/>
      </c>
      <c r="C4866" t="n">
        <v>1</v>
      </c>
      <c r="D4866">
        <f>'4 Demanda por hora'!D205</f>
        <v/>
      </c>
    </row>
    <row r="4867">
      <c r="A4867">
        <f>'4 Demanda por hora'!$A$205</f>
        <v/>
      </c>
      <c r="B4867">
        <f>'4 Demanda por hora'!$B$205</f>
        <v/>
      </c>
      <c r="C4867" t="n">
        <v>2</v>
      </c>
      <c r="D4867">
        <f>'4 Demanda por hora'!E205</f>
        <v/>
      </c>
    </row>
    <row r="4868">
      <c r="A4868">
        <f>'4 Demanda por hora'!$A$205</f>
        <v/>
      </c>
      <c r="B4868">
        <f>'4 Demanda por hora'!$B$205</f>
        <v/>
      </c>
      <c r="C4868" t="n">
        <v>3</v>
      </c>
      <c r="D4868">
        <f>'4 Demanda por hora'!F205</f>
        <v/>
      </c>
    </row>
    <row r="4869">
      <c r="A4869">
        <f>'4 Demanda por hora'!$A$205</f>
        <v/>
      </c>
      <c r="B4869">
        <f>'4 Demanda por hora'!$B$205</f>
        <v/>
      </c>
      <c r="C4869" t="n">
        <v>4</v>
      </c>
      <c r="D4869">
        <f>'4 Demanda por hora'!G205</f>
        <v/>
      </c>
    </row>
    <row r="4870">
      <c r="A4870">
        <f>'4 Demanda por hora'!$A$205</f>
        <v/>
      </c>
      <c r="B4870">
        <f>'4 Demanda por hora'!$B$205</f>
        <v/>
      </c>
      <c r="C4870" t="n">
        <v>5</v>
      </c>
      <c r="D4870">
        <f>'4 Demanda por hora'!H205</f>
        <v/>
      </c>
    </row>
    <row r="4871">
      <c r="A4871">
        <f>'4 Demanda por hora'!$A$205</f>
        <v/>
      </c>
      <c r="B4871">
        <f>'4 Demanda por hora'!$B$205</f>
        <v/>
      </c>
      <c r="C4871" t="n">
        <v>6</v>
      </c>
      <c r="D4871">
        <f>'4 Demanda por hora'!I205</f>
        <v/>
      </c>
    </row>
    <row r="4872">
      <c r="A4872">
        <f>'4 Demanda por hora'!$A$205</f>
        <v/>
      </c>
      <c r="B4872">
        <f>'4 Demanda por hora'!$B$205</f>
        <v/>
      </c>
      <c r="C4872" t="n">
        <v>7</v>
      </c>
      <c r="D4872">
        <f>'4 Demanda por hora'!J205</f>
        <v/>
      </c>
    </row>
    <row r="4873">
      <c r="A4873">
        <f>'4 Demanda por hora'!$A$205</f>
        <v/>
      </c>
      <c r="B4873">
        <f>'4 Demanda por hora'!$B$205</f>
        <v/>
      </c>
      <c r="C4873" t="n">
        <v>8</v>
      </c>
      <c r="D4873">
        <f>'4 Demanda por hora'!K205</f>
        <v/>
      </c>
    </row>
    <row r="4874">
      <c r="A4874">
        <f>'4 Demanda por hora'!$A$205</f>
        <v/>
      </c>
      <c r="B4874">
        <f>'4 Demanda por hora'!$B$205</f>
        <v/>
      </c>
      <c r="C4874" t="n">
        <v>9</v>
      </c>
      <c r="D4874">
        <f>'4 Demanda por hora'!L205</f>
        <v/>
      </c>
    </row>
    <row r="4875">
      <c r="A4875">
        <f>'4 Demanda por hora'!$A$205</f>
        <v/>
      </c>
      <c r="B4875">
        <f>'4 Demanda por hora'!$B$205</f>
        <v/>
      </c>
      <c r="C4875" t="n">
        <v>10</v>
      </c>
      <c r="D4875">
        <f>'4 Demanda por hora'!M205</f>
        <v/>
      </c>
    </row>
    <row r="4876">
      <c r="A4876">
        <f>'4 Demanda por hora'!$A$205</f>
        <v/>
      </c>
      <c r="B4876">
        <f>'4 Demanda por hora'!$B$205</f>
        <v/>
      </c>
      <c r="C4876" t="n">
        <v>11</v>
      </c>
      <c r="D4876">
        <f>'4 Demanda por hora'!N205</f>
        <v/>
      </c>
    </row>
    <row r="4877">
      <c r="A4877">
        <f>'4 Demanda por hora'!$A$205</f>
        <v/>
      </c>
      <c r="B4877">
        <f>'4 Demanda por hora'!$B$205</f>
        <v/>
      </c>
      <c r="C4877" t="n">
        <v>12</v>
      </c>
      <c r="D4877">
        <f>'4 Demanda por hora'!O205</f>
        <v/>
      </c>
    </row>
    <row r="4878">
      <c r="A4878">
        <f>'4 Demanda por hora'!$A$205</f>
        <v/>
      </c>
      <c r="B4878">
        <f>'4 Demanda por hora'!$B$205</f>
        <v/>
      </c>
      <c r="C4878" t="n">
        <v>13</v>
      </c>
      <c r="D4878">
        <f>'4 Demanda por hora'!P205</f>
        <v/>
      </c>
    </row>
    <row r="4879">
      <c r="A4879">
        <f>'4 Demanda por hora'!$A$205</f>
        <v/>
      </c>
      <c r="B4879">
        <f>'4 Demanda por hora'!$B$205</f>
        <v/>
      </c>
      <c r="C4879" t="n">
        <v>14</v>
      </c>
      <c r="D4879">
        <f>'4 Demanda por hora'!Q205</f>
        <v/>
      </c>
    </row>
    <row r="4880">
      <c r="A4880">
        <f>'4 Demanda por hora'!$A$205</f>
        <v/>
      </c>
      <c r="B4880">
        <f>'4 Demanda por hora'!$B$205</f>
        <v/>
      </c>
      <c r="C4880" t="n">
        <v>15</v>
      </c>
      <c r="D4880">
        <f>'4 Demanda por hora'!R205</f>
        <v/>
      </c>
    </row>
    <row r="4881">
      <c r="A4881">
        <f>'4 Demanda por hora'!$A$205</f>
        <v/>
      </c>
      <c r="B4881">
        <f>'4 Demanda por hora'!$B$205</f>
        <v/>
      </c>
      <c r="C4881" t="n">
        <v>16</v>
      </c>
      <c r="D4881">
        <f>'4 Demanda por hora'!S205</f>
        <v/>
      </c>
    </row>
    <row r="4882">
      <c r="A4882">
        <f>'4 Demanda por hora'!$A$205</f>
        <v/>
      </c>
      <c r="B4882">
        <f>'4 Demanda por hora'!$B$205</f>
        <v/>
      </c>
      <c r="C4882" t="n">
        <v>17</v>
      </c>
      <c r="D4882">
        <f>'4 Demanda por hora'!T205</f>
        <v/>
      </c>
    </row>
    <row r="4883">
      <c r="A4883">
        <f>'4 Demanda por hora'!$A$205</f>
        <v/>
      </c>
      <c r="B4883">
        <f>'4 Demanda por hora'!$B$205</f>
        <v/>
      </c>
      <c r="C4883" t="n">
        <v>18</v>
      </c>
      <c r="D4883">
        <f>'4 Demanda por hora'!U205</f>
        <v/>
      </c>
    </row>
    <row r="4884">
      <c r="A4884">
        <f>'4 Demanda por hora'!$A$205</f>
        <v/>
      </c>
      <c r="B4884">
        <f>'4 Demanda por hora'!$B$205</f>
        <v/>
      </c>
      <c r="C4884" t="n">
        <v>19</v>
      </c>
      <c r="D4884">
        <f>'4 Demanda por hora'!V205</f>
        <v/>
      </c>
    </row>
    <row r="4885">
      <c r="A4885">
        <f>'4 Demanda por hora'!$A$205</f>
        <v/>
      </c>
      <c r="B4885">
        <f>'4 Demanda por hora'!$B$205</f>
        <v/>
      </c>
      <c r="C4885" t="n">
        <v>20</v>
      </c>
      <c r="D4885">
        <f>'4 Demanda por hora'!W205</f>
        <v/>
      </c>
    </row>
    <row r="4886">
      <c r="A4886">
        <f>'4 Demanda por hora'!$A$205</f>
        <v/>
      </c>
      <c r="B4886">
        <f>'4 Demanda por hora'!$B$205</f>
        <v/>
      </c>
      <c r="C4886" t="n">
        <v>21</v>
      </c>
      <c r="D4886">
        <f>'4 Demanda por hora'!X205</f>
        <v/>
      </c>
    </row>
    <row r="4887">
      <c r="A4887">
        <f>'4 Demanda por hora'!$A$205</f>
        <v/>
      </c>
      <c r="B4887">
        <f>'4 Demanda por hora'!$B$205</f>
        <v/>
      </c>
      <c r="C4887" t="n">
        <v>22</v>
      </c>
      <c r="D4887">
        <f>'4 Demanda por hora'!Y205</f>
        <v/>
      </c>
    </row>
    <row r="4888">
      <c r="A4888">
        <f>'4 Demanda por hora'!$A$205</f>
        <v/>
      </c>
      <c r="B4888">
        <f>'4 Demanda por hora'!$B$205</f>
        <v/>
      </c>
      <c r="C4888" t="n">
        <v>23</v>
      </c>
      <c r="D4888">
        <f>'4 Demanda por hora'!Z205</f>
        <v/>
      </c>
    </row>
    <row r="4889">
      <c r="A4889">
        <f>'4 Demanda por hora'!$A$206</f>
        <v/>
      </c>
      <c r="B4889">
        <f>'4 Demanda por hora'!$B$206</f>
        <v/>
      </c>
      <c r="C4889" t="n">
        <v>0</v>
      </c>
      <c r="D4889">
        <f>'4 Demanda por hora'!C206</f>
        <v/>
      </c>
    </row>
    <row r="4890">
      <c r="A4890">
        <f>'4 Demanda por hora'!$A$206</f>
        <v/>
      </c>
      <c r="B4890">
        <f>'4 Demanda por hora'!$B$206</f>
        <v/>
      </c>
      <c r="C4890" t="n">
        <v>1</v>
      </c>
      <c r="D4890">
        <f>'4 Demanda por hora'!D206</f>
        <v/>
      </c>
    </row>
    <row r="4891">
      <c r="A4891">
        <f>'4 Demanda por hora'!$A$206</f>
        <v/>
      </c>
      <c r="B4891">
        <f>'4 Demanda por hora'!$B$206</f>
        <v/>
      </c>
      <c r="C4891" t="n">
        <v>2</v>
      </c>
      <c r="D4891">
        <f>'4 Demanda por hora'!E206</f>
        <v/>
      </c>
    </row>
    <row r="4892">
      <c r="A4892">
        <f>'4 Demanda por hora'!$A$206</f>
        <v/>
      </c>
      <c r="B4892">
        <f>'4 Demanda por hora'!$B$206</f>
        <v/>
      </c>
      <c r="C4892" t="n">
        <v>3</v>
      </c>
      <c r="D4892">
        <f>'4 Demanda por hora'!F206</f>
        <v/>
      </c>
    </row>
    <row r="4893">
      <c r="A4893">
        <f>'4 Demanda por hora'!$A$206</f>
        <v/>
      </c>
      <c r="B4893">
        <f>'4 Demanda por hora'!$B$206</f>
        <v/>
      </c>
      <c r="C4893" t="n">
        <v>4</v>
      </c>
      <c r="D4893">
        <f>'4 Demanda por hora'!G206</f>
        <v/>
      </c>
    </row>
    <row r="4894">
      <c r="A4894">
        <f>'4 Demanda por hora'!$A$206</f>
        <v/>
      </c>
      <c r="B4894">
        <f>'4 Demanda por hora'!$B$206</f>
        <v/>
      </c>
      <c r="C4894" t="n">
        <v>5</v>
      </c>
      <c r="D4894">
        <f>'4 Demanda por hora'!H206</f>
        <v/>
      </c>
    </row>
    <row r="4895">
      <c r="A4895">
        <f>'4 Demanda por hora'!$A$206</f>
        <v/>
      </c>
      <c r="B4895">
        <f>'4 Demanda por hora'!$B$206</f>
        <v/>
      </c>
      <c r="C4895" t="n">
        <v>6</v>
      </c>
      <c r="D4895">
        <f>'4 Demanda por hora'!I206</f>
        <v/>
      </c>
    </row>
    <row r="4896">
      <c r="A4896">
        <f>'4 Demanda por hora'!$A$206</f>
        <v/>
      </c>
      <c r="B4896">
        <f>'4 Demanda por hora'!$B$206</f>
        <v/>
      </c>
      <c r="C4896" t="n">
        <v>7</v>
      </c>
      <c r="D4896">
        <f>'4 Demanda por hora'!J206</f>
        <v/>
      </c>
    </row>
    <row r="4897">
      <c r="A4897">
        <f>'4 Demanda por hora'!$A$206</f>
        <v/>
      </c>
      <c r="B4897">
        <f>'4 Demanda por hora'!$B$206</f>
        <v/>
      </c>
      <c r="C4897" t="n">
        <v>8</v>
      </c>
      <c r="D4897">
        <f>'4 Demanda por hora'!K206</f>
        <v/>
      </c>
    </row>
    <row r="4898">
      <c r="A4898">
        <f>'4 Demanda por hora'!$A$206</f>
        <v/>
      </c>
      <c r="B4898">
        <f>'4 Demanda por hora'!$B$206</f>
        <v/>
      </c>
      <c r="C4898" t="n">
        <v>9</v>
      </c>
      <c r="D4898">
        <f>'4 Demanda por hora'!L206</f>
        <v/>
      </c>
    </row>
    <row r="4899">
      <c r="A4899">
        <f>'4 Demanda por hora'!$A$206</f>
        <v/>
      </c>
      <c r="B4899">
        <f>'4 Demanda por hora'!$B$206</f>
        <v/>
      </c>
      <c r="C4899" t="n">
        <v>10</v>
      </c>
      <c r="D4899">
        <f>'4 Demanda por hora'!M206</f>
        <v/>
      </c>
    </row>
    <row r="4900">
      <c r="A4900">
        <f>'4 Demanda por hora'!$A$206</f>
        <v/>
      </c>
      <c r="B4900">
        <f>'4 Demanda por hora'!$B$206</f>
        <v/>
      </c>
      <c r="C4900" t="n">
        <v>11</v>
      </c>
      <c r="D4900">
        <f>'4 Demanda por hora'!N206</f>
        <v/>
      </c>
    </row>
    <row r="4901">
      <c r="A4901">
        <f>'4 Demanda por hora'!$A$206</f>
        <v/>
      </c>
      <c r="B4901">
        <f>'4 Demanda por hora'!$B$206</f>
        <v/>
      </c>
      <c r="C4901" t="n">
        <v>12</v>
      </c>
      <c r="D4901">
        <f>'4 Demanda por hora'!O206</f>
        <v/>
      </c>
    </row>
    <row r="4902">
      <c r="A4902">
        <f>'4 Demanda por hora'!$A$206</f>
        <v/>
      </c>
      <c r="B4902">
        <f>'4 Demanda por hora'!$B$206</f>
        <v/>
      </c>
      <c r="C4902" t="n">
        <v>13</v>
      </c>
      <c r="D4902">
        <f>'4 Demanda por hora'!P206</f>
        <v/>
      </c>
    </row>
    <row r="4903">
      <c r="A4903">
        <f>'4 Demanda por hora'!$A$206</f>
        <v/>
      </c>
      <c r="B4903">
        <f>'4 Demanda por hora'!$B$206</f>
        <v/>
      </c>
      <c r="C4903" t="n">
        <v>14</v>
      </c>
      <c r="D4903">
        <f>'4 Demanda por hora'!Q206</f>
        <v/>
      </c>
    </row>
    <row r="4904">
      <c r="A4904">
        <f>'4 Demanda por hora'!$A$206</f>
        <v/>
      </c>
      <c r="B4904">
        <f>'4 Demanda por hora'!$B$206</f>
        <v/>
      </c>
      <c r="C4904" t="n">
        <v>15</v>
      </c>
      <c r="D4904">
        <f>'4 Demanda por hora'!R206</f>
        <v/>
      </c>
    </row>
    <row r="4905">
      <c r="A4905">
        <f>'4 Demanda por hora'!$A$206</f>
        <v/>
      </c>
      <c r="B4905">
        <f>'4 Demanda por hora'!$B$206</f>
        <v/>
      </c>
      <c r="C4905" t="n">
        <v>16</v>
      </c>
      <c r="D4905">
        <f>'4 Demanda por hora'!S206</f>
        <v/>
      </c>
    </row>
    <row r="4906">
      <c r="A4906">
        <f>'4 Demanda por hora'!$A$206</f>
        <v/>
      </c>
      <c r="B4906">
        <f>'4 Demanda por hora'!$B$206</f>
        <v/>
      </c>
      <c r="C4906" t="n">
        <v>17</v>
      </c>
      <c r="D4906">
        <f>'4 Demanda por hora'!T206</f>
        <v/>
      </c>
    </row>
    <row r="4907">
      <c r="A4907">
        <f>'4 Demanda por hora'!$A$206</f>
        <v/>
      </c>
      <c r="B4907">
        <f>'4 Demanda por hora'!$B$206</f>
        <v/>
      </c>
      <c r="C4907" t="n">
        <v>18</v>
      </c>
      <c r="D4907">
        <f>'4 Demanda por hora'!U206</f>
        <v/>
      </c>
    </row>
    <row r="4908">
      <c r="A4908">
        <f>'4 Demanda por hora'!$A$206</f>
        <v/>
      </c>
      <c r="B4908">
        <f>'4 Demanda por hora'!$B$206</f>
        <v/>
      </c>
      <c r="C4908" t="n">
        <v>19</v>
      </c>
      <c r="D4908">
        <f>'4 Demanda por hora'!V206</f>
        <v/>
      </c>
    </row>
    <row r="4909">
      <c r="A4909">
        <f>'4 Demanda por hora'!$A$206</f>
        <v/>
      </c>
      <c r="B4909">
        <f>'4 Demanda por hora'!$B$206</f>
        <v/>
      </c>
      <c r="C4909" t="n">
        <v>20</v>
      </c>
      <c r="D4909">
        <f>'4 Demanda por hora'!W206</f>
        <v/>
      </c>
    </row>
    <row r="4910">
      <c r="A4910">
        <f>'4 Demanda por hora'!$A$206</f>
        <v/>
      </c>
      <c r="B4910">
        <f>'4 Demanda por hora'!$B$206</f>
        <v/>
      </c>
      <c r="C4910" t="n">
        <v>21</v>
      </c>
      <c r="D4910">
        <f>'4 Demanda por hora'!X206</f>
        <v/>
      </c>
    </row>
    <row r="4911">
      <c r="A4911">
        <f>'4 Demanda por hora'!$A$206</f>
        <v/>
      </c>
      <c r="B4911">
        <f>'4 Demanda por hora'!$B$206</f>
        <v/>
      </c>
      <c r="C4911" t="n">
        <v>22</v>
      </c>
      <c r="D4911">
        <f>'4 Demanda por hora'!Y206</f>
        <v/>
      </c>
    </row>
    <row r="4912">
      <c r="A4912">
        <f>'4 Demanda por hora'!$A$206</f>
        <v/>
      </c>
      <c r="B4912">
        <f>'4 Demanda por hora'!$B$206</f>
        <v/>
      </c>
      <c r="C4912" t="n">
        <v>23</v>
      </c>
      <c r="D4912">
        <f>'4 Demanda por hora'!Z206</f>
        <v/>
      </c>
    </row>
    <row r="4913">
      <c r="A4913">
        <f>'4 Demanda por hora'!$A$207</f>
        <v/>
      </c>
      <c r="B4913">
        <f>'4 Demanda por hora'!$B$207</f>
        <v/>
      </c>
      <c r="C4913" t="n">
        <v>0</v>
      </c>
      <c r="D4913">
        <f>'4 Demanda por hora'!C207</f>
        <v/>
      </c>
    </row>
    <row r="4914">
      <c r="A4914">
        <f>'4 Demanda por hora'!$A$207</f>
        <v/>
      </c>
      <c r="B4914">
        <f>'4 Demanda por hora'!$B$207</f>
        <v/>
      </c>
      <c r="C4914" t="n">
        <v>1</v>
      </c>
      <c r="D4914">
        <f>'4 Demanda por hora'!D207</f>
        <v/>
      </c>
    </row>
    <row r="4915">
      <c r="A4915">
        <f>'4 Demanda por hora'!$A$207</f>
        <v/>
      </c>
      <c r="B4915">
        <f>'4 Demanda por hora'!$B$207</f>
        <v/>
      </c>
      <c r="C4915" t="n">
        <v>2</v>
      </c>
      <c r="D4915">
        <f>'4 Demanda por hora'!E207</f>
        <v/>
      </c>
    </row>
    <row r="4916">
      <c r="A4916">
        <f>'4 Demanda por hora'!$A$207</f>
        <v/>
      </c>
      <c r="B4916">
        <f>'4 Demanda por hora'!$B$207</f>
        <v/>
      </c>
      <c r="C4916" t="n">
        <v>3</v>
      </c>
      <c r="D4916">
        <f>'4 Demanda por hora'!F207</f>
        <v/>
      </c>
    </row>
    <row r="4917">
      <c r="A4917">
        <f>'4 Demanda por hora'!$A$207</f>
        <v/>
      </c>
      <c r="B4917">
        <f>'4 Demanda por hora'!$B$207</f>
        <v/>
      </c>
      <c r="C4917" t="n">
        <v>4</v>
      </c>
      <c r="D4917">
        <f>'4 Demanda por hora'!G207</f>
        <v/>
      </c>
    </row>
    <row r="4918">
      <c r="A4918">
        <f>'4 Demanda por hora'!$A$207</f>
        <v/>
      </c>
      <c r="B4918">
        <f>'4 Demanda por hora'!$B$207</f>
        <v/>
      </c>
      <c r="C4918" t="n">
        <v>5</v>
      </c>
      <c r="D4918">
        <f>'4 Demanda por hora'!H207</f>
        <v/>
      </c>
    </row>
    <row r="4919">
      <c r="A4919">
        <f>'4 Demanda por hora'!$A$207</f>
        <v/>
      </c>
      <c r="B4919">
        <f>'4 Demanda por hora'!$B$207</f>
        <v/>
      </c>
      <c r="C4919" t="n">
        <v>6</v>
      </c>
      <c r="D4919">
        <f>'4 Demanda por hora'!I207</f>
        <v/>
      </c>
    </row>
    <row r="4920">
      <c r="A4920">
        <f>'4 Demanda por hora'!$A$207</f>
        <v/>
      </c>
      <c r="B4920">
        <f>'4 Demanda por hora'!$B$207</f>
        <v/>
      </c>
      <c r="C4920" t="n">
        <v>7</v>
      </c>
      <c r="D4920">
        <f>'4 Demanda por hora'!J207</f>
        <v/>
      </c>
    </row>
    <row r="4921">
      <c r="A4921">
        <f>'4 Demanda por hora'!$A$207</f>
        <v/>
      </c>
      <c r="B4921">
        <f>'4 Demanda por hora'!$B$207</f>
        <v/>
      </c>
      <c r="C4921" t="n">
        <v>8</v>
      </c>
      <c r="D4921">
        <f>'4 Demanda por hora'!K207</f>
        <v/>
      </c>
    </row>
    <row r="4922">
      <c r="A4922">
        <f>'4 Demanda por hora'!$A$207</f>
        <v/>
      </c>
      <c r="B4922">
        <f>'4 Demanda por hora'!$B$207</f>
        <v/>
      </c>
      <c r="C4922" t="n">
        <v>9</v>
      </c>
      <c r="D4922">
        <f>'4 Demanda por hora'!L207</f>
        <v/>
      </c>
    </row>
    <row r="4923">
      <c r="A4923">
        <f>'4 Demanda por hora'!$A$207</f>
        <v/>
      </c>
      <c r="B4923">
        <f>'4 Demanda por hora'!$B$207</f>
        <v/>
      </c>
      <c r="C4923" t="n">
        <v>10</v>
      </c>
      <c r="D4923">
        <f>'4 Demanda por hora'!M207</f>
        <v/>
      </c>
    </row>
    <row r="4924">
      <c r="A4924">
        <f>'4 Demanda por hora'!$A$207</f>
        <v/>
      </c>
      <c r="B4924">
        <f>'4 Demanda por hora'!$B$207</f>
        <v/>
      </c>
      <c r="C4924" t="n">
        <v>11</v>
      </c>
      <c r="D4924">
        <f>'4 Demanda por hora'!N207</f>
        <v/>
      </c>
    </row>
    <row r="4925">
      <c r="A4925">
        <f>'4 Demanda por hora'!$A$207</f>
        <v/>
      </c>
      <c r="B4925">
        <f>'4 Demanda por hora'!$B$207</f>
        <v/>
      </c>
      <c r="C4925" t="n">
        <v>12</v>
      </c>
      <c r="D4925">
        <f>'4 Demanda por hora'!O207</f>
        <v/>
      </c>
    </row>
    <row r="4926">
      <c r="A4926">
        <f>'4 Demanda por hora'!$A$207</f>
        <v/>
      </c>
      <c r="B4926">
        <f>'4 Demanda por hora'!$B$207</f>
        <v/>
      </c>
      <c r="C4926" t="n">
        <v>13</v>
      </c>
      <c r="D4926">
        <f>'4 Demanda por hora'!P207</f>
        <v/>
      </c>
    </row>
    <row r="4927">
      <c r="A4927">
        <f>'4 Demanda por hora'!$A$207</f>
        <v/>
      </c>
      <c r="B4927">
        <f>'4 Demanda por hora'!$B$207</f>
        <v/>
      </c>
      <c r="C4927" t="n">
        <v>14</v>
      </c>
      <c r="D4927">
        <f>'4 Demanda por hora'!Q207</f>
        <v/>
      </c>
    </row>
    <row r="4928">
      <c r="A4928">
        <f>'4 Demanda por hora'!$A$207</f>
        <v/>
      </c>
      <c r="B4928">
        <f>'4 Demanda por hora'!$B$207</f>
        <v/>
      </c>
      <c r="C4928" t="n">
        <v>15</v>
      </c>
      <c r="D4928">
        <f>'4 Demanda por hora'!R207</f>
        <v/>
      </c>
    </row>
    <row r="4929">
      <c r="A4929">
        <f>'4 Demanda por hora'!$A$207</f>
        <v/>
      </c>
      <c r="B4929">
        <f>'4 Demanda por hora'!$B$207</f>
        <v/>
      </c>
      <c r="C4929" t="n">
        <v>16</v>
      </c>
      <c r="D4929">
        <f>'4 Demanda por hora'!S207</f>
        <v/>
      </c>
    </row>
    <row r="4930">
      <c r="A4930">
        <f>'4 Demanda por hora'!$A$207</f>
        <v/>
      </c>
      <c r="B4930">
        <f>'4 Demanda por hora'!$B$207</f>
        <v/>
      </c>
      <c r="C4930" t="n">
        <v>17</v>
      </c>
      <c r="D4930">
        <f>'4 Demanda por hora'!T207</f>
        <v/>
      </c>
    </row>
    <row r="4931">
      <c r="A4931">
        <f>'4 Demanda por hora'!$A$207</f>
        <v/>
      </c>
      <c r="B4931">
        <f>'4 Demanda por hora'!$B$207</f>
        <v/>
      </c>
      <c r="C4931" t="n">
        <v>18</v>
      </c>
      <c r="D4931">
        <f>'4 Demanda por hora'!U207</f>
        <v/>
      </c>
    </row>
    <row r="4932">
      <c r="A4932">
        <f>'4 Demanda por hora'!$A$207</f>
        <v/>
      </c>
      <c r="B4932">
        <f>'4 Demanda por hora'!$B$207</f>
        <v/>
      </c>
      <c r="C4932" t="n">
        <v>19</v>
      </c>
      <c r="D4932">
        <f>'4 Demanda por hora'!V207</f>
        <v/>
      </c>
    </row>
    <row r="4933">
      <c r="A4933">
        <f>'4 Demanda por hora'!$A$207</f>
        <v/>
      </c>
      <c r="B4933">
        <f>'4 Demanda por hora'!$B$207</f>
        <v/>
      </c>
      <c r="C4933" t="n">
        <v>20</v>
      </c>
      <c r="D4933">
        <f>'4 Demanda por hora'!W207</f>
        <v/>
      </c>
    </row>
    <row r="4934">
      <c r="A4934">
        <f>'4 Demanda por hora'!$A$207</f>
        <v/>
      </c>
      <c r="B4934">
        <f>'4 Demanda por hora'!$B$207</f>
        <v/>
      </c>
      <c r="C4934" t="n">
        <v>21</v>
      </c>
      <c r="D4934">
        <f>'4 Demanda por hora'!X207</f>
        <v/>
      </c>
    </row>
    <row r="4935">
      <c r="A4935">
        <f>'4 Demanda por hora'!$A$207</f>
        <v/>
      </c>
      <c r="B4935">
        <f>'4 Demanda por hora'!$B$207</f>
        <v/>
      </c>
      <c r="C4935" t="n">
        <v>22</v>
      </c>
      <c r="D4935">
        <f>'4 Demanda por hora'!Y207</f>
        <v/>
      </c>
    </row>
    <row r="4936">
      <c r="A4936">
        <f>'4 Demanda por hora'!$A$207</f>
        <v/>
      </c>
      <c r="B4936">
        <f>'4 Demanda por hora'!$B$207</f>
        <v/>
      </c>
      <c r="C4936" t="n">
        <v>23</v>
      </c>
      <c r="D4936">
        <f>'4 Demanda por hora'!Z207</f>
        <v/>
      </c>
    </row>
    <row r="4937">
      <c r="A4937">
        <f>'4 Demanda por hora'!$A$208</f>
        <v/>
      </c>
      <c r="B4937">
        <f>'4 Demanda por hora'!$B$208</f>
        <v/>
      </c>
      <c r="C4937" t="n">
        <v>0</v>
      </c>
      <c r="D4937">
        <f>'4 Demanda por hora'!C208</f>
        <v/>
      </c>
    </row>
    <row r="4938">
      <c r="A4938">
        <f>'4 Demanda por hora'!$A$208</f>
        <v/>
      </c>
      <c r="B4938">
        <f>'4 Demanda por hora'!$B$208</f>
        <v/>
      </c>
      <c r="C4938" t="n">
        <v>1</v>
      </c>
      <c r="D4938">
        <f>'4 Demanda por hora'!D208</f>
        <v/>
      </c>
    </row>
    <row r="4939">
      <c r="A4939">
        <f>'4 Demanda por hora'!$A$208</f>
        <v/>
      </c>
      <c r="B4939">
        <f>'4 Demanda por hora'!$B$208</f>
        <v/>
      </c>
      <c r="C4939" t="n">
        <v>2</v>
      </c>
      <c r="D4939">
        <f>'4 Demanda por hora'!E208</f>
        <v/>
      </c>
    </row>
    <row r="4940">
      <c r="A4940">
        <f>'4 Demanda por hora'!$A$208</f>
        <v/>
      </c>
      <c r="B4940">
        <f>'4 Demanda por hora'!$B$208</f>
        <v/>
      </c>
      <c r="C4940" t="n">
        <v>3</v>
      </c>
      <c r="D4940">
        <f>'4 Demanda por hora'!F208</f>
        <v/>
      </c>
    </row>
    <row r="4941">
      <c r="A4941">
        <f>'4 Demanda por hora'!$A$208</f>
        <v/>
      </c>
      <c r="B4941">
        <f>'4 Demanda por hora'!$B$208</f>
        <v/>
      </c>
      <c r="C4941" t="n">
        <v>4</v>
      </c>
      <c r="D4941">
        <f>'4 Demanda por hora'!G208</f>
        <v/>
      </c>
    </row>
    <row r="4942">
      <c r="A4942">
        <f>'4 Demanda por hora'!$A$208</f>
        <v/>
      </c>
      <c r="B4942">
        <f>'4 Demanda por hora'!$B$208</f>
        <v/>
      </c>
      <c r="C4942" t="n">
        <v>5</v>
      </c>
      <c r="D4942">
        <f>'4 Demanda por hora'!H208</f>
        <v/>
      </c>
    </row>
    <row r="4943">
      <c r="A4943">
        <f>'4 Demanda por hora'!$A$208</f>
        <v/>
      </c>
      <c r="B4943">
        <f>'4 Demanda por hora'!$B$208</f>
        <v/>
      </c>
      <c r="C4943" t="n">
        <v>6</v>
      </c>
      <c r="D4943">
        <f>'4 Demanda por hora'!I208</f>
        <v/>
      </c>
    </row>
    <row r="4944">
      <c r="A4944">
        <f>'4 Demanda por hora'!$A$208</f>
        <v/>
      </c>
      <c r="B4944">
        <f>'4 Demanda por hora'!$B$208</f>
        <v/>
      </c>
      <c r="C4944" t="n">
        <v>7</v>
      </c>
      <c r="D4944">
        <f>'4 Demanda por hora'!J208</f>
        <v/>
      </c>
    </row>
    <row r="4945">
      <c r="A4945">
        <f>'4 Demanda por hora'!$A$208</f>
        <v/>
      </c>
      <c r="B4945">
        <f>'4 Demanda por hora'!$B$208</f>
        <v/>
      </c>
      <c r="C4945" t="n">
        <v>8</v>
      </c>
      <c r="D4945">
        <f>'4 Demanda por hora'!K208</f>
        <v/>
      </c>
    </row>
    <row r="4946">
      <c r="A4946">
        <f>'4 Demanda por hora'!$A$208</f>
        <v/>
      </c>
      <c r="B4946">
        <f>'4 Demanda por hora'!$B$208</f>
        <v/>
      </c>
      <c r="C4946" t="n">
        <v>9</v>
      </c>
      <c r="D4946">
        <f>'4 Demanda por hora'!L208</f>
        <v/>
      </c>
    </row>
    <row r="4947">
      <c r="A4947">
        <f>'4 Demanda por hora'!$A$208</f>
        <v/>
      </c>
      <c r="B4947">
        <f>'4 Demanda por hora'!$B$208</f>
        <v/>
      </c>
      <c r="C4947" t="n">
        <v>10</v>
      </c>
      <c r="D4947">
        <f>'4 Demanda por hora'!M208</f>
        <v/>
      </c>
    </row>
    <row r="4948">
      <c r="A4948">
        <f>'4 Demanda por hora'!$A$208</f>
        <v/>
      </c>
      <c r="B4948">
        <f>'4 Demanda por hora'!$B$208</f>
        <v/>
      </c>
      <c r="C4948" t="n">
        <v>11</v>
      </c>
      <c r="D4948">
        <f>'4 Demanda por hora'!N208</f>
        <v/>
      </c>
    </row>
    <row r="4949">
      <c r="A4949">
        <f>'4 Demanda por hora'!$A$208</f>
        <v/>
      </c>
      <c r="B4949">
        <f>'4 Demanda por hora'!$B$208</f>
        <v/>
      </c>
      <c r="C4949" t="n">
        <v>12</v>
      </c>
      <c r="D4949">
        <f>'4 Demanda por hora'!O208</f>
        <v/>
      </c>
    </row>
    <row r="4950">
      <c r="A4950">
        <f>'4 Demanda por hora'!$A$208</f>
        <v/>
      </c>
      <c r="B4950">
        <f>'4 Demanda por hora'!$B$208</f>
        <v/>
      </c>
      <c r="C4950" t="n">
        <v>13</v>
      </c>
      <c r="D4950">
        <f>'4 Demanda por hora'!P208</f>
        <v/>
      </c>
    </row>
    <row r="4951">
      <c r="A4951">
        <f>'4 Demanda por hora'!$A$208</f>
        <v/>
      </c>
      <c r="B4951">
        <f>'4 Demanda por hora'!$B$208</f>
        <v/>
      </c>
      <c r="C4951" t="n">
        <v>14</v>
      </c>
      <c r="D4951">
        <f>'4 Demanda por hora'!Q208</f>
        <v/>
      </c>
    </row>
    <row r="4952">
      <c r="A4952">
        <f>'4 Demanda por hora'!$A$208</f>
        <v/>
      </c>
      <c r="B4952">
        <f>'4 Demanda por hora'!$B$208</f>
        <v/>
      </c>
      <c r="C4952" t="n">
        <v>15</v>
      </c>
      <c r="D4952">
        <f>'4 Demanda por hora'!R208</f>
        <v/>
      </c>
    </row>
    <row r="4953">
      <c r="A4953">
        <f>'4 Demanda por hora'!$A$208</f>
        <v/>
      </c>
      <c r="B4953">
        <f>'4 Demanda por hora'!$B$208</f>
        <v/>
      </c>
      <c r="C4953" t="n">
        <v>16</v>
      </c>
      <c r="D4953">
        <f>'4 Demanda por hora'!S208</f>
        <v/>
      </c>
    </row>
    <row r="4954">
      <c r="A4954">
        <f>'4 Demanda por hora'!$A$208</f>
        <v/>
      </c>
      <c r="B4954">
        <f>'4 Demanda por hora'!$B$208</f>
        <v/>
      </c>
      <c r="C4954" t="n">
        <v>17</v>
      </c>
      <c r="D4954">
        <f>'4 Demanda por hora'!T208</f>
        <v/>
      </c>
    </row>
    <row r="4955">
      <c r="A4955">
        <f>'4 Demanda por hora'!$A$208</f>
        <v/>
      </c>
      <c r="B4955">
        <f>'4 Demanda por hora'!$B$208</f>
        <v/>
      </c>
      <c r="C4955" t="n">
        <v>18</v>
      </c>
      <c r="D4955">
        <f>'4 Demanda por hora'!U208</f>
        <v/>
      </c>
    </row>
    <row r="4956">
      <c r="A4956">
        <f>'4 Demanda por hora'!$A$208</f>
        <v/>
      </c>
      <c r="B4956">
        <f>'4 Demanda por hora'!$B$208</f>
        <v/>
      </c>
      <c r="C4956" t="n">
        <v>19</v>
      </c>
      <c r="D4956">
        <f>'4 Demanda por hora'!V208</f>
        <v/>
      </c>
    </row>
    <row r="4957">
      <c r="A4957">
        <f>'4 Demanda por hora'!$A$208</f>
        <v/>
      </c>
      <c r="B4957">
        <f>'4 Demanda por hora'!$B$208</f>
        <v/>
      </c>
      <c r="C4957" t="n">
        <v>20</v>
      </c>
      <c r="D4957">
        <f>'4 Demanda por hora'!W208</f>
        <v/>
      </c>
    </row>
    <row r="4958">
      <c r="A4958">
        <f>'4 Demanda por hora'!$A$208</f>
        <v/>
      </c>
      <c r="B4958">
        <f>'4 Demanda por hora'!$B$208</f>
        <v/>
      </c>
      <c r="C4958" t="n">
        <v>21</v>
      </c>
      <c r="D4958">
        <f>'4 Demanda por hora'!X208</f>
        <v/>
      </c>
    </row>
    <row r="4959">
      <c r="A4959">
        <f>'4 Demanda por hora'!$A$208</f>
        <v/>
      </c>
      <c r="B4959">
        <f>'4 Demanda por hora'!$B$208</f>
        <v/>
      </c>
      <c r="C4959" t="n">
        <v>22</v>
      </c>
      <c r="D4959">
        <f>'4 Demanda por hora'!Y208</f>
        <v/>
      </c>
    </row>
    <row r="4960">
      <c r="A4960">
        <f>'4 Demanda por hora'!$A$208</f>
        <v/>
      </c>
      <c r="B4960">
        <f>'4 Demanda por hora'!$B$208</f>
        <v/>
      </c>
      <c r="C4960" t="n">
        <v>23</v>
      </c>
      <c r="D4960">
        <f>'4 Demanda por hora'!Z208</f>
        <v/>
      </c>
    </row>
    <row r="4961">
      <c r="A4961">
        <f>'4 Demanda por hora'!$A$209</f>
        <v/>
      </c>
      <c r="B4961">
        <f>'4 Demanda por hora'!$B$209</f>
        <v/>
      </c>
      <c r="C4961" t="n">
        <v>0</v>
      </c>
      <c r="D4961">
        <f>'4 Demanda por hora'!C209</f>
        <v/>
      </c>
    </row>
    <row r="4962">
      <c r="A4962">
        <f>'4 Demanda por hora'!$A$209</f>
        <v/>
      </c>
      <c r="B4962">
        <f>'4 Demanda por hora'!$B$209</f>
        <v/>
      </c>
      <c r="C4962" t="n">
        <v>1</v>
      </c>
      <c r="D4962">
        <f>'4 Demanda por hora'!D209</f>
        <v/>
      </c>
    </row>
    <row r="4963">
      <c r="A4963">
        <f>'4 Demanda por hora'!$A$209</f>
        <v/>
      </c>
      <c r="B4963">
        <f>'4 Demanda por hora'!$B$209</f>
        <v/>
      </c>
      <c r="C4963" t="n">
        <v>2</v>
      </c>
      <c r="D4963">
        <f>'4 Demanda por hora'!E209</f>
        <v/>
      </c>
    </row>
    <row r="4964">
      <c r="A4964">
        <f>'4 Demanda por hora'!$A$209</f>
        <v/>
      </c>
      <c r="B4964">
        <f>'4 Demanda por hora'!$B$209</f>
        <v/>
      </c>
      <c r="C4964" t="n">
        <v>3</v>
      </c>
      <c r="D4964">
        <f>'4 Demanda por hora'!F209</f>
        <v/>
      </c>
    </row>
    <row r="4965">
      <c r="A4965">
        <f>'4 Demanda por hora'!$A$209</f>
        <v/>
      </c>
      <c r="B4965">
        <f>'4 Demanda por hora'!$B$209</f>
        <v/>
      </c>
      <c r="C4965" t="n">
        <v>4</v>
      </c>
      <c r="D4965">
        <f>'4 Demanda por hora'!G209</f>
        <v/>
      </c>
    </row>
    <row r="4966">
      <c r="A4966">
        <f>'4 Demanda por hora'!$A$209</f>
        <v/>
      </c>
      <c r="B4966">
        <f>'4 Demanda por hora'!$B$209</f>
        <v/>
      </c>
      <c r="C4966" t="n">
        <v>5</v>
      </c>
      <c r="D4966">
        <f>'4 Demanda por hora'!H209</f>
        <v/>
      </c>
    </row>
    <row r="4967">
      <c r="A4967">
        <f>'4 Demanda por hora'!$A$209</f>
        <v/>
      </c>
      <c r="B4967">
        <f>'4 Demanda por hora'!$B$209</f>
        <v/>
      </c>
      <c r="C4967" t="n">
        <v>6</v>
      </c>
      <c r="D4967">
        <f>'4 Demanda por hora'!I209</f>
        <v/>
      </c>
    </row>
    <row r="4968">
      <c r="A4968">
        <f>'4 Demanda por hora'!$A$209</f>
        <v/>
      </c>
      <c r="B4968">
        <f>'4 Demanda por hora'!$B$209</f>
        <v/>
      </c>
      <c r="C4968" t="n">
        <v>7</v>
      </c>
      <c r="D4968">
        <f>'4 Demanda por hora'!J209</f>
        <v/>
      </c>
    </row>
    <row r="4969">
      <c r="A4969">
        <f>'4 Demanda por hora'!$A$209</f>
        <v/>
      </c>
      <c r="B4969">
        <f>'4 Demanda por hora'!$B$209</f>
        <v/>
      </c>
      <c r="C4969" t="n">
        <v>8</v>
      </c>
      <c r="D4969">
        <f>'4 Demanda por hora'!K209</f>
        <v/>
      </c>
    </row>
    <row r="4970">
      <c r="A4970">
        <f>'4 Demanda por hora'!$A$209</f>
        <v/>
      </c>
      <c r="B4970">
        <f>'4 Demanda por hora'!$B$209</f>
        <v/>
      </c>
      <c r="C4970" t="n">
        <v>9</v>
      </c>
      <c r="D4970">
        <f>'4 Demanda por hora'!L209</f>
        <v/>
      </c>
    </row>
    <row r="4971">
      <c r="A4971">
        <f>'4 Demanda por hora'!$A$209</f>
        <v/>
      </c>
      <c r="B4971">
        <f>'4 Demanda por hora'!$B$209</f>
        <v/>
      </c>
      <c r="C4971" t="n">
        <v>10</v>
      </c>
      <c r="D4971">
        <f>'4 Demanda por hora'!M209</f>
        <v/>
      </c>
    </row>
    <row r="4972">
      <c r="A4972">
        <f>'4 Demanda por hora'!$A$209</f>
        <v/>
      </c>
      <c r="B4972">
        <f>'4 Demanda por hora'!$B$209</f>
        <v/>
      </c>
      <c r="C4972" t="n">
        <v>11</v>
      </c>
      <c r="D4972">
        <f>'4 Demanda por hora'!N209</f>
        <v/>
      </c>
    </row>
    <row r="4973">
      <c r="A4973">
        <f>'4 Demanda por hora'!$A$209</f>
        <v/>
      </c>
      <c r="B4973">
        <f>'4 Demanda por hora'!$B$209</f>
        <v/>
      </c>
      <c r="C4973" t="n">
        <v>12</v>
      </c>
      <c r="D4973">
        <f>'4 Demanda por hora'!O209</f>
        <v/>
      </c>
    </row>
    <row r="4974">
      <c r="A4974">
        <f>'4 Demanda por hora'!$A$209</f>
        <v/>
      </c>
      <c r="B4974">
        <f>'4 Demanda por hora'!$B$209</f>
        <v/>
      </c>
      <c r="C4974" t="n">
        <v>13</v>
      </c>
      <c r="D4974">
        <f>'4 Demanda por hora'!P209</f>
        <v/>
      </c>
    </row>
    <row r="4975">
      <c r="A4975">
        <f>'4 Demanda por hora'!$A$209</f>
        <v/>
      </c>
      <c r="B4975">
        <f>'4 Demanda por hora'!$B$209</f>
        <v/>
      </c>
      <c r="C4975" t="n">
        <v>14</v>
      </c>
      <c r="D4975">
        <f>'4 Demanda por hora'!Q209</f>
        <v/>
      </c>
    </row>
    <row r="4976">
      <c r="A4976">
        <f>'4 Demanda por hora'!$A$209</f>
        <v/>
      </c>
      <c r="B4976">
        <f>'4 Demanda por hora'!$B$209</f>
        <v/>
      </c>
      <c r="C4976" t="n">
        <v>15</v>
      </c>
      <c r="D4976">
        <f>'4 Demanda por hora'!R209</f>
        <v/>
      </c>
    </row>
    <row r="4977">
      <c r="A4977">
        <f>'4 Demanda por hora'!$A$209</f>
        <v/>
      </c>
      <c r="B4977">
        <f>'4 Demanda por hora'!$B$209</f>
        <v/>
      </c>
      <c r="C4977" t="n">
        <v>16</v>
      </c>
      <c r="D4977">
        <f>'4 Demanda por hora'!S209</f>
        <v/>
      </c>
    </row>
    <row r="4978">
      <c r="A4978">
        <f>'4 Demanda por hora'!$A$209</f>
        <v/>
      </c>
      <c r="B4978">
        <f>'4 Demanda por hora'!$B$209</f>
        <v/>
      </c>
      <c r="C4978" t="n">
        <v>17</v>
      </c>
      <c r="D4978">
        <f>'4 Demanda por hora'!T209</f>
        <v/>
      </c>
    </row>
    <row r="4979">
      <c r="A4979">
        <f>'4 Demanda por hora'!$A$209</f>
        <v/>
      </c>
      <c r="B4979">
        <f>'4 Demanda por hora'!$B$209</f>
        <v/>
      </c>
      <c r="C4979" t="n">
        <v>18</v>
      </c>
      <c r="D4979">
        <f>'4 Demanda por hora'!U209</f>
        <v/>
      </c>
    </row>
    <row r="4980">
      <c r="A4980">
        <f>'4 Demanda por hora'!$A$209</f>
        <v/>
      </c>
      <c r="B4980">
        <f>'4 Demanda por hora'!$B$209</f>
        <v/>
      </c>
      <c r="C4980" t="n">
        <v>19</v>
      </c>
      <c r="D4980">
        <f>'4 Demanda por hora'!V209</f>
        <v/>
      </c>
    </row>
    <row r="4981">
      <c r="A4981">
        <f>'4 Demanda por hora'!$A$209</f>
        <v/>
      </c>
      <c r="B4981">
        <f>'4 Demanda por hora'!$B$209</f>
        <v/>
      </c>
      <c r="C4981" t="n">
        <v>20</v>
      </c>
      <c r="D4981">
        <f>'4 Demanda por hora'!W209</f>
        <v/>
      </c>
    </row>
    <row r="4982">
      <c r="A4982">
        <f>'4 Demanda por hora'!$A$209</f>
        <v/>
      </c>
      <c r="B4982">
        <f>'4 Demanda por hora'!$B$209</f>
        <v/>
      </c>
      <c r="C4982" t="n">
        <v>21</v>
      </c>
      <c r="D4982">
        <f>'4 Demanda por hora'!X209</f>
        <v/>
      </c>
    </row>
    <row r="4983">
      <c r="A4983">
        <f>'4 Demanda por hora'!$A$209</f>
        <v/>
      </c>
      <c r="B4983">
        <f>'4 Demanda por hora'!$B$209</f>
        <v/>
      </c>
      <c r="C4983" t="n">
        <v>22</v>
      </c>
      <c r="D4983">
        <f>'4 Demanda por hora'!Y209</f>
        <v/>
      </c>
    </row>
    <row r="4984">
      <c r="A4984">
        <f>'4 Demanda por hora'!$A$209</f>
        <v/>
      </c>
      <c r="B4984">
        <f>'4 Demanda por hora'!$B$209</f>
        <v/>
      </c>
      <c r="C4984" t="n">
        <v>23</v>
      </c>
      <c r="D4984">
        <f>'4 Demanda por hora'!Z209</f>
        <v/>
      </c>
    </row>
    <row r="4985">
      <c r="A4985">
        <f>'4 Demanda por hora'!$A$210</f>
        <v/>
      </c>
      <c r="B4985">
        <f>'4 Demanda por hora'!$B$210</f>
        <v/>
      </c>
      <c r="C4985" t="n">
        <v>0</v>
      </c>
      <c r="D4985">
        <f>'4 Demanda por hora'!C210</f>
        <v/>
      </c>
    </row>
    <row r="4986">
      <c r="A4986">
        <f>'4 Demanda por hora'!$A$210</f>
        <v/>
      </c>
      <c r="B4986">
        <f>'4 Demanda por hora'!$B$210</f>
        <v/>
      </c>
      <c r="C4986" t="n">
        <v>1</v>
      </c>
      <c r="D4986">
        <f>'4 Demanda por hora'!D210</f>
        <v/>
      </c>
    </row>
    <row r="4987">
      <c r="A4987">
        <f>'4 Demanda por hora'!$A$210</f>
        <v/>
      </c>
      <c r="B4987">
        <f>'4 Demanda por hora'!$B$210</f>
        <v/>
      </c>
      <c r="C4987" t="n">
        <v>2</v>
      </c>
      <c r="D4987">
        <f>'4 Demanda por hora'!E210</f>
        <v/>
      </c>
    </row>
    <row r="4988">
      <c r="A4988">
        <f>'4 Demanda por hora'!$A$210</f>
        <v/>
      </c>
      <c r="B4988">
        <f>'4 Demanda por hora'!$B$210</f>
        <v/>
      </c>
      <c r="C4988" t="n">
        <v>3</v>
      </c>
      <c r="D4988">
        <f>'4 Demanda por hora'!F210</f>
        <v/>
      </c>
    </row>
    <row r="4989">
      <c r="A4989">
        <f>'4 Demanda por hora'!$A$210</f>
        <v/>
      </c>
      <c r="B4989">
        <f>'4 Demanda por hora'!$B$210</f>
        <v/>
      </c>
      <c r="C4989" t="n">
        <v>4</v>
      </c>
      <c r="D4989">
        <f>'4 Demanda por hora'!G210</f>
        <v/>
      </c>
    </row>
    <row r="4990">
      <c r="A4990">
        <f>'4 Demanda por hora'!$A$210</f>
        <v/>
      </c>
      <c r="B4990">
        <f>'4 Demanda por hora'!$B$210</f>
        <v/>
      </c>
      <c r="C4990" t="n">
        <v>5</v>
      </c>
      <c r="D4990">
        <f>'4 Demanda por hora'!H210</f>
        <v/>
      </c>
    </row>
    <row r="4991">
      <c r="A4991">
        <f>'4 Demanda por hora'!$A$210</f>
        <v/>
      </c>
      <c r="B4991">
        <f>'4 Demanda por hora'!$B$210</f>
        <v/>
      </c>
      <c r="C4991" t="n">
        <v>6</v>
      </c>
      <c r="D4991">
        <f>'4 Demanda por hora'!I210</f>
        <v/>
      </c>
    </row>
    <row r="4992">
      <c r="A4992">
        <f>'4 Demanda por hora'!$A$210</f>
        <v/>
      </c>
      <c r="B4992">
        <f>'4 Demanda por hora'!$B$210</f>
        <v/>
      </c>
      <c r="C4992" t="n">
        <v>7</v>
      </c>
      <c r="D4992">
        <f>'4 Demanda por hora'!J210</f>
        <v/>
      </c>
    </row>
    <row r="4993">
      <c r="A4993">
        <f>'4 Demanda por hora'!$A$210</f>
        <v/>
      </c>
      <c r="B4993">
        <f>'4 Demanda por hora'!$B$210</f>
        <v/>
      </c>
      <c r="C4993" t="n">
        <v>8</v>
      </c>
      <c r="D4993">
        <f>'4 Demanda por hora'!K210</f>
        <v/>
      </c>
    </row>
    <row r="4994">
      <c r="A4994">
        <f>'4 Demanda por hora'!$A$210</f>
        <v/>
      </c>
      <c r="B4994">
        <f>'4 Demanda por hora'!$B$210</f>
        <v/>
      </c>
      <c r="C4994" t="n">
        <v>9</v>
      </c>
      <c r="D4994">
        <f>'4 Demanda por hora'!L210</f>
        <v/>
      </c>
    </row>
    <row r="4995">
      <c r="A4995">
        <f>'4 Demanda por hora'!$A$210</f>
        <v/>
      </c>
      <c r="B4995">
        <f>'4 Demanda por hora'!$B$210</f>
        <v/>
      </c>
      <c r="C4995" t="n">
        <v>10</v>
      </c>
      <c r="D4995">
        <f>'4 Demanda por hora'!M210</f>
        <v/>
      </c>
    </row>
    <row r="4996">
      <c r="A4996">
        <f>'4 Demanda por hora'!$A$210</f>
        <v/>
      </c>
      <c r="B4996">
        <f>'4 Demanda por hora'!$B$210</f>
        <v/>
      </c>
      <c r="C4996" t="n">
        <v>11</v>
      </c>
      <c r="D4996">
        <f>'4 Demanda por hora'!N210</f>
        <v/>
      </c>
    </row>
    <row r="4997">
      <c r="A4997">
        <f>'4 Demanda por hora'!$A$210</f>
        <v/>
      </c>
      <c r="B4997">
        <f>'4 Demanda por hora'!$B$210</f>
        <v/>
      </c>
      <c r="C4997" t="n">
        <v>12</v>
      </c>
      <c r="D4997">
        <f>'4 Demanda por hora'!O210</f>
        <v/>
      </c>
    </row>
    <row r="4998">
      <c r="A4998">
        <f>'4 Demanda por hora'!$A$210</f>
        <v/>
      </c>
      <c r="B4998">
        <f>'4 Demanda por hora'!$B$210</f>
        <v/>
      </c>
      <c r="C4998" t="n">
        <v>13</v>
      </c>
      <c r="D4998">
        <f>'4 Demanda por hora'!P210</f>
        <v/>
      </c>
    </row>
    <row r="4999">
      <c r="A4999">
        <f>'4 Demanda por hora'!$A$210</f>
        <v/>
      </c>
      <c r="B4999">
        <f>'4 Demanda por hora'!$B$210</f>
        <v/>
      </c>
      <c r="C4999" t="n">
        <v>14</v>
      </c>
      <c r="D4999">
        <f>'4 Demanda por hora'!Q210</f>
        <v/>
      </c>
    </row>
    <row r="5000">
      <c r="A5000">
        <f>'4 Demanda por hora'!$A$210</f>
        <v/>
      </c>
      <c r="B5000">
        <f>'4 Demanda por hora'!$B$210</f>
        <v/>
      </c>
      <c r="C5000" t="n">
        <v>15</v>
      </c>
      <c r="D5000">
        <f>'4 Demanda por hora'!R210</f>
        <v/>
      </c>
    </row>
    <row r="5001">
      <c r="A5001">
        <f>'4 Demanda por hora'!$A$210</f>
        <v/>
      </c>
      <c r="B5001">
        <f>'4 Demanda por hora'!$B$210</f>
        <v/>
      </c>
      <c r="C5001" t="n">
        <v>16</v>
      </c>
      <c r="D5001">
        <f>'4 Demanda por hora'!S210</f>
        <v/>
      </c>
    </row>
    <row r="5002">
      <c r="A5002">
        <f>'4 Demanda por hora'!$A$210</f>
        <v/>
      </c>
      <c r="B5002">
        <f>'4 Demanda por hora'!$B$210</f>
        <v/>
      </c>
      <c r="C5002" t="n">
        <v>17</v>
      </c>
      <c r="D5002">
        <f>'4 Demanda por hora'!T210</f>
        <v/>
      </c>
    </row>
    <row r="5003">
      <c r="A5003">
        <f>'4 Demanda por hora'!$A$210</f>
        <v/>
      </c>
      <c r="B5003">
        <f>'4 Demanda por hora'!$B$210</f>
        <v/>
      </c>
      <c r="C5003" t="n">
        <v>18</v>
      </c>
      <c r="D5003">
        <f>'4 Demanda por hora'!U210</f>
        <v/>
      </c>
    </row>
    <row r="5004">
      <c r="A5004">
        <f>'4 Demanda por hora'!$A$210</f>
        <v/>
      </c>
      <c r="B5004">
        <f>'4 Demanda por hora'!$B$210</f>
        <v/>
      </c>
      <c r="C5004" t="n">
        <v>19</v>
      </c>
      <c r="D5004">
        <f>'4 Demanda por hora'!V210</f>
        <v/>
      </c>
    </row>
    <row r="5005">
      <c r="A5005">
        <f>'4 Demanda por hora'!$A$210</f>
        <v/>
      </c>
      <c r="B5005">
        <f>'4 Demanda por hora'!$B$210</f>
        <v/>
      </c>
      <c r="C5005" t="n">
        <v>20</v>
      </c>
      <c r="D5005">
        <f>'4 Demanda por hora'!W210</f>
        <v/>
      </c>
    </row>
    <row r="5006">
      <c r="A5006">
        <f>'4 Demanda por hora'!$A$210</f>
        <v/>
      </c>
      <c r="B5006">
        <f>'4 Demanda por hora'!$B$210</f>
        <v/>
      </c>
      <c r="C5006" t="n">
        <v>21</v>
      </c>
      <c r="D5006">
        <f>'4 Demanda por hora'!X210</f>
        <v/>
      </c>
    </row>
    <row r="5007">
      <c r="A5007">
        <f>'4 Demanda por hora'!$A$210</f>
        <v/>
      </c>
      <c r="B5007">
        <f>'4 Demanda por hora'!$B$210</f>
        <v/>
      </c>
      <c r="C5007" t="n">
        <v>22</v>
      </c>
      <c r="D5007">
        <f>'4 Demanda por hora'!Y210</f>
        <v/>
      </c>
    </row>
    <row r="5008">
      <c r="A5008">
        <f>'4 Demanda por hora'!$A$210</f>
        <v/>
      </c>
      <c r="B5008">
        <f>'4 Demanda por hora'!$B$210</f>
        <v/>
      </c>
      <c r="C5008" t="n">
        <v>23</v>
      </c>
      <c r="D5008">
        <f>'4 Demanda por hora'!Z210</f>
        <v/>
      </c>
    </row>
    <row r="5009">
      <c r="A5009">
        <f>'4 Demanda por hora'!$A$211</f>
        <v/>
      </c>
      <c r="B5009">
        <f>'4 Demanda por hora'!$B$211</f>
        <v/>
      </c>
      <c r="C5009" t="n">
        <v>0</v>
      </c>
      <c r="D5009">
        <f>'4 Demanda por hora'!C211</f>
        <v/>
      </c>
    </row>
    <row r="5010">
      <c r="A5010">
        <f>'4 Demanda por hora'!$A$211</f>
        <v/>
      </c>
      <c r="B5010">
        <f>'4 Demanda por hora'!$B$211</f>
        <v/>
      </c>
      <c r="C5010" t="n">
        <v>1</v>
      </c>
      <c r="D5010">
        <f>'4 Demanda por hora'!D211</f>
        <v/>
      </c>
    </row>
    <row r="5011">
      <c r="A5011">
        <f>'4 Demanda por hora'!$A$211</f>
        <v/>
      </c>
      <c r="B5011">
        <f>'4 Demanda por hora'!$B$211</f>
        <v/>
      </c>
      <c r="C5011" t="n">
        <v>2</v>
      </c>
      <c r="D5011">
        <f>'4 Demanda por hora'!E211</f>
        <v/>
      </c>
    </row>
    <row r="5012">
      <c r="A5012">
        <f>'4 Demanda por hora'!$A$211</f>
        <v/>
      </c>
      <c r="B5012">
        <f>'4 Demanda por hora'!$B$211</f>
        <v/>
      </c>
      <c r="C5012" t="n">
        <v>3</v>
      </c>
      <c r="D5012">
        <f>'4 Demanda por hora'!F211</f>
        <v/>
      </c>
    </row>
    <row r="5013">
      <c r="A5013">
        <f>'4 Demanda por hora'!$A$211</f>
        <v/>
      </c>
      <c r="B5013">
        <f>'4 Demanda por hora'!$B$211</f>
        <v/>
      </c>
      <c r="C5013" t="n">
        <v>4</v>
      </c>
      <c r="D5013">
        <f>'4 Demanda por hora'!G211</f>
        <v/>
      </c>
    </row>
    <row r="5014">
      <c r="A5014">
        <f>'4 Demanda por hora'!$A$211</f>
        <v/>
      </c>
      <c r="B5014">
        <f>'4 Demanda por hora'!$B$211</f>
        <v/>
      </c>
      <c r="C5014" t="n">
        <v>5</v>
      </c>
      <c r="D5014">
        <f>'4 Demanda por hora'!H211</f>
        <v/>
      </c>
    </row>
    <row r="5015">
      <c r="A5015">
        <f>'4 Demanda por hora'!$A$211</f>
        <v/>
      </c>
      <c r="B5015">
        <f>'4 Demanda por hora'!$B$211</f>
        <v/>
      </c>
      <c r="C5015" t="n">
        <v>6</v>
      </c>
      <c r="D5015">
        <f>'4 Demanda por hora'!I211</f>
        <v/>
      </c>
    </row>
    <row r="5016">
      <c r="A5016">
        <f>'4 Demanda por hora'!$A$211</f>
        <v/>
      </c>
      <c r="B5016">
        <f>'4 Demanda por hora'!$B$211</f>
        <v/>
      </c>
      <c r="C5016" t="n">
        <v>7</v>
      </c>
      <c r="D5016">
        <f>'4 Demanda por hora'!J211</f>
        <v/>
      </c>
    </row>
    <row r="5017">
      <c r="A5017">
        <f>'4 Demanda por hora'!$A$211</f>
        <v/>
      </c>
      <c r="B5017">
        <f>'4 Demanda por hora'!$B$211</f>
        <v/>
      </c>
      <c r="C5017" t="n">
        <v>8</v>
      </c>
      <c r="D5017">
        <f>'4 Demanda por hora'!K211</f>
        <v/>
      </c>
    </row>
    <row r="5018">
      <c r="A5018">
        <f>'4 Demanda por hora'!$A$211</f>
        <v/>
      </c>
      <c r="B5018">
        <f>'4 Demanda por hora'!$B$211</f>
        <v/>
      </c>
      <c r="C5018" t="n">
        <v>9</v>
      </c>
      <c r="D5018">
        <f>'4 Demanda por hora'!L211</f>
        <v/>
      </c>
    </row>
    <row r="5019">
      <c r="A5019">
        <f>'4 Demanda por hora'!$A$211</f>
        <v/>
      </c>
      <c r="B5019">
        <f>'4 Demanda por hora'!$B$211</f>
        <v/>
      </c>
      <c r="C5019" t="n">
        <v>10</v>
      </c>
      <c r="D5019">
        <f>'4 Demanda por hora'!M211</f>
        <v/>
      </c>
    </row>
    <row r="5020">
      <c r="A5020">
        <f>'4 Demanda por hora'!$A$211</f>
        <v/>
      </c>
      <c r="B5020">
        <f>'4 Demanda por hora'!$B$211</f>
        <v/>
      </c>
      <c r="C5020" t="n">
        <v>11</v>
      </c>
      <c r="D5020">
        <f>'4 Demanda por hora'!N211</f>
        <v/>
      </c>
    </row>
    <row r="5021">
      <c r="A5021">
        <f>'4 Demanda por hora'!$A$211</f>
        <v/>
      </c>
      <c r="B5021">
        <f>'4 Demanda por hora'!$B$211</f>
        <v/>
      </c>
      <c r="C5021" t="n">
        <v>12</v>
      </c>
      <c r="D5021">
        <f>'4 Demanda por hora'!O211</f>
        <v/>
      </c>
    </row>
    <row r="5022">
      <c r="A5022">
        <f>'4 Demanda por hora'!$A$211</f>
        <v/>
      </c>
      <c r="B5022">
        <f>'4 Demanda por hora'!$B$211</f>
        <v/>
      </c>
      <c r="C5022" t="n">
        <v>13</v>
      </c>
      <c r="D5022">
        <f>'4 Demanda por hora'!P211</f>
        <v/>
      </c>
    </row>
    <row r="5023">
      <c r="A5023">
        <f>'4 Demanda por hora'!$A$211</f>
        <v/>
      </c>
      <c r="B5023">
        <f>'4 Demanda por hora'!$B$211</f>
        <v/>
      </c>
      <c r="C5023" t="n">
        <v>14</v>
      </c>
      <c r="D5023">
        <f>'4 Demanda por hora'!Q211</f>
        <v/>
      </c>
    </row>
    <row r="5024">
      <c r="A5024">
        <f>'4 Demanda por hora'!$A$211</f>
        <v/>
      </c>
      <c r="B5024">
        <f>'4 Demanda por hora'!$B$211</f>
        <v/>
      </c>
      <c r="C5024" t="n">
        <v>15</v>
      </c>
      <c r="D5024">
        <f>'4 Demanda por hora'!R211</f>
        <v/>
      </c>
    </row>
    <row r="5025">
      <c r="A5025">
        <f>'4 Demanda por hora'!$A$211</f>
        <v/>
      </c>
      <c r="B5025">
        <f>'4 Demanda por hora'!$B$211</f>
        <v/>
      </c>
      <c r="C5025" t="n">
        <v>16</v>
      </c>
      <c r="D5025">
        <f>'4 Demanda por hora'!S211</f>
        <v/>
      </c>
    </row>
    <row r="5026">
      <c r="A5026">
        <f>'4 Demanda por hora'!$A$211</f>
        <v/>
      </c>
      <c r="B5026">
        <f>'4 Demanda por hora'!$B$211</f>
        <v/>
      </c>
      <c r="C5026" t="n">
        <v>17</v>
      </c>
      <c r="D5026">
        <f>'4 Demanda por hora'!T211</f>
        <v/>
      </c>
    </row>
    <row r="5027">
      <c r="A5027">
        <f>'4 Demanda por hora'!$A$211</f>
        <v/>
      </c>
      <c r="B5027">
        <f>'4 Demanda por hora'!$B$211</f>
        <v/>
      </c>
      <c r="C5027" t="n">
        <v>18</v>
      </c>
      <c r="D5027">
        <f>'4 Demanda por hora'!U211</f>
        <v/>
      </c>
    </row>
    <row r="5028">
      <c r="A5028">
        <f>'4 Demanda por hora'!$A$211</f>
        <v/>
      </c>
      <c r="B5028">
        <f>'4 Demanda por hora'!$B$211</f>
        <v/>
      </c>
      <c r="C5028" t="n">
        <v>19</v>
      </c>
      <c r="D5028">
        <f>'4 Demanda por hora'!V211</f>
        <v/>
      </c>
    </row>
    <row r="5029">
      <c r="A5029">
        <f>'4 Demanda por hora'!$A$211</f>
        <v/>
      </c>
      <c r="B5029">
        <f>'4 Demanda por hora'!$B$211</f>
        <v/>
      </c>
      <c r="C5029" t="n">
        <v>20</v>
      </c>
      <c r="D5029">
        <f>'4 Demanda por hora'!W211</f>
        <v/>
      </c>
    </row>
    <row r="5030">
      <c r="A5030">
        <f>'4 Demanda por hora'!$A$211</f>
        <v/>
      </c>
      <c r="B5030">
        <f>'4 Demanda por hora'!$B$211</f>
        <v/>
      </c>
      <c r="C5030" t="n">
        <v>21</v>
      </c>
      <c r="D5030">
        <f>'4 Demanda por hora'!X211</f>
        <v/>
      </c>
    </row>
    <row r="5031">
      <c r="A5031">
        <f>'4 Demanda por hora'!$A$211</f>
        <v/>
      </c>
      <c r="B5031">
        <f>'4 Demanda por hora'!$B$211</f>
        <v/>
      </c>
      <c r="C5031" t="n">
        <v>22</v>
      </c>
      <c r="D5031">
        <f>'4 Demanda por hora'!Y211</f>
        <v/>
      </c>
    </row>
    <row r="5032">
      <c r="A5032">
        <f>'4 Demanda por hora'!$A$211</f>
        <v/>
      </c>
      <c r="B5032">
        <f>'4 Demanda por hora'!$B$211</f>
        <v/>
      </c>
      <c r="C5032" t="n">
        <v>23</v>
      </c>
      <c r="D5032">
        <f>'4 Demanda por hora'!Z211</f>
        <v/>
      </c>
    </row>
    <row r="5033">
      <c r="A5033">
        <f>'4 Demanda por hora'!$A$212</f>
        <v/>
      </c>
      <c r="B5033">
        <f>'4 Demanda por hora'!$B$212</f>
        <v/>
      </c>
      <c r="C5033" t="n">
        <v>0</v>
      </c>
      <c r="D5033">
        <f>'4 Demanda por hora'!C212</f>
        <v/>
      </c>
    </row>
    <row r="5034">
      <c r="A5034">
        <f>'4 Demanda por hora'!$A$212</f>
        <v/>
      </c>
      <c r="B5034">
        <f>'4 Demanda por hora'!$B$212</f>
        <v/>
      </c>
      <c r="C5034" t="n">
        <v>1</v>
      </c>
      <c r="D5034">
        <f>'4 Demanda por hora'!D212</f>
        <v/>
      </c>
    </row>
    <row r="5035">
      <c r="A5035">
        <f>'4 Demanda por hora'!$A$212</f>
        <v/>
      </c>
      <c r="B5035">
        <f>'4 Demanda por hora'!$B$212</f>
        <v/>
      </c>
      <c r="C5035" t="n">
        <v>2</v>
      </c>
      <c r="D5035">
        <f>'4 Demanda por hora'!E212</f>
        <v/>
      </c>
    </row>
    <row r="5036">
      <c r="A5036">
        <f>'4 Demanda por hora'!$A$212</f>
        <v/>
      </c>
      <c r="B5036">
        <f>'4 Demanda por hora'!$B$212</f>
        <v/>
      </c>
      <c r="C5036" t="n">
        <v>3</v>
      </c>
      <c r="D5036">
        <f>'4 Demanda por hora'!F212</f>
        <v/>
      </c>
    </row>
    <row r="5037">
      <c r="A5037">
        <f>'4 Demanda por hora'!$A$212</f>
        <v/>
      </c>
      <c r="B5037">
        <f>'4 Demanda por hora'!$B$212</f>
        <v/>
      </c>
      <c r="C5037" t="n">
        <v>4</v>
      </c>
      <c r="D5037">
        <f>'4 Demanda por hora'!G212</f>
        <v/>
      </c>
    </row>
    <row r="5038">
      <c r="A5038">
        <f>'4 Demanda por hora'!$A$212</f>
        <v/>
      </c>
      <c r="B5038">
        <f>'4 Demanda por hora'!$B$212</f>
        <v/>
      </c>
      <c r="C5038" t="n">
        <v>5</v>
      </c>
      <c r="D5038">
        <f>'4 Demanda por hora'!H212</f>
        <v/>
      </c>
    </row>
    <row r="5039">
      <c r="A5039">
        <f>'4 Demanda por hora'!$A$212</f>
        <v/>
      </c>
      <c r="B5039">
        <f>'4 Demanda por hora'!$B$212</f>
        <v/>
      </c>
      <c r="C5039" t="n">
        <v>6</v>
      </c>
      <c r="D5039">
        <f>'4 Demanda por hora'!I212</f>
        <v/>
      </c>
    </row>
    <row r="5040">
      <c r="A5040">
        <f>'4 Demanda por hora'!$A$212</f>
        <v/>
      </c>
      <c r="B5040">
        <f>'4 Demanda por hora'!$B$212</f>
        <v/>
      </c>
      <c r="C5040" t="n">
        <v>7</v>
      </c>
      <c r="D5040">
        <f>'4 Demanda por hora'!J212</f>
        <v/>
      </c>
    </row>
    <row r="5041">
      <c r="A5041">
        <f>'4 Demanda por hora'!$A$212</f>
        <v/>
      </c>
      <c r="B5041">
        <f>'4 Demanda por hora'!$B$212</f>
        <v/>
      </c>
      <c r="C5041" t="n">
        <v>8</v>
      </c>
      <c r="D5041">
        <f>'4 Demanda por hora'!K212</f>
        <v/>
      </c>
    </row>
    <row r="5042">
      <c r="A5042">
        <f>'4 Demanda por hora'!$A$212</f>
        <v/>
      </c>
      <c r="B5042">
        <f>'4 Demanda por hora'!$B$212</f>
        <v/>
      </c>
      <c r="C5042" t="n">
        <v>9</v>
      </c>
      <c r="D5042">
        <f>'4 Demanda por hora'!L212</f>
        <v/>
      </c>
    </row>
    <row r="5043">
      <c r="A5043">
        <f>'4 Demanda por hora'!$A$212</f>
        <v/>
      </c>
      <c r="B5043">
        <f>'4 Demanda por hora'!$B$212</f>
        <v/>
      </c>
      <c r="C5043" t="n">
        <v>10</v>
      </c>
      <c r="D5043">
        <f>'4 Demanda por hora'!M212</f>
        <v/>
      </c>
    </row>
    <row r="5044">
      <c r="A5044">
        <f>'4 Demanda por hora'!$A$212</f>
        <v/>
      </c>
      <c r="B5044">
        <f>'4 Demanda por hora'!$B$212</f>
        <v/>
      </c>
      <c r="C5044" t="n">
        <v>11</v>
      </c>
      <c r="D5044">
        <f>'4 Demanda por hora'!N212</f>
        <v/>
      </c>
    </row>
    <row r="5045">
      <c r="A5045">
        <f>'4 Demanda por hora'!$A$212</f>
        <v/>
      </c>
      <c r="B5045">
        <f>'4 Demanda por hora'!$B$212</f>
        <v/>
      </c>
      <c r="C5045" t="n">
        <v>12</v>
      </c>
      <c r="D5045">
        <f>'4 Demanda por hora'!O212</f>
        <v/>
      </c>
    </row>
    <row r="5046">
      <c r="A5046">
        <f>'4 Demanda por hora'!$A$212</f>
        <v/>
      </c>
      <c r="B5046">
        <f>'4 Demanda por hora'!$B$212</f>
        <v/>
      </c>
      <c r="C5046" t="n">
        <v>13</v>
      </c>
      <c r="D5046">
        <f>'4 Demanda por hora'!P212</f>
        <v/>
      </c>
    </row>
    <row r="5047">
      <c r="A5047">
        <f>'4 Demanda por hora'!$A$212</f>
        <v/>
      </c>
      <c r="B5047">
        <f>'4 Demanda por hora'!$B$212</f>
        <v/>
      </c>
      <c r="C5047" t="n">
        <v>14</v>
      </c>
      <c r="D5047">
        <f>'4 Demanda por hora'!Q212</f>
        <v/>
      </c>
    </row>
    <row r="5048">
      <c r="A5048">
        <f>'4 Demanda por hora'!$A$212</f>
        <v/>
      </c>
      <c r="B5048">
        <f>'4 Demanda por hora'!$B$212</f>
        <v/>
      </c>
      <c r="C5048" t="n">
        <v>15</v>
      </c>
      <c r="D5048">
        <f>'4 Demanda por hora'!R212</f>
        <v/>
      </c>
    </row>
    <row r="5049">
      <c r="A5049">
        <f>'4 Demanda por hora'!$A$212</f>
        <v/>
      </c>
      <c r="B5049">
        <f>'4 Demanda por hora'!$B$212</f>
        <v/>
      </c>
      <c r="C5049" t="n">
        <v>16</v>
      </c>
      <c r="D5049">
        <f>'4 Demanda por hora'!S212</f>
        <v/>
      </c>
    </row>
    <row r="5050">
      <c r="A5050">
        <f>'4 Demanda por hora'!$A$212</f>
        <v/>
      </c>
      <c r="B5050">
        <f>'4 Demanda por hora'!$B$212</f>
        <v/>
      </c>
      <c r="C5050" t="n">
        <v>17</v>
      </c>
      <c r="D5050">
        <f>'4 Demanda por hora'!T212</f>
        <v/>
      </c>
    </row>
    <row r="5051">
      <c r="A5051">
        <f>'4 Demanda por hora'!$A$212</f>
        <v/>
      </c>
      <c r="B5051">
        <f>'4 Demanda por hora'!$B$212</f>
        <v/>
      </c>
      <c r="C5051" t="n">
        <v>18</v>
      </c>
      <c r="D5051">
        <f>'4 Demanda por hora'!U212</f>
        <v/>
      </c>
    </row>
    <row r="5052">
      <c r="A5052">
        <f>'4 Demanda por hora'!$A$212</f>
        <v/>
      </c>
      <c r="B5052">
        <f>'4 Demanda por hora'!$B$212</f>
        <v/>
      </c>
      <c r="C5052" t="n">
        <v>19</v>
      </c>
      <c r="D5052">
        <f>'4 Demanda por hora'!V212</f>
        <v/>
      </c>
    </row>
    <row r="5053">
      <c r="A5053">
        <f>'4 Demanda por hora'!$A$212</f>
        <v/>
      </c>
      <c r="B5053">
        <f>'4 Demanda por hora'!$B$212</f>
        <v/>
      </c>
      <c r="C5053" t="n">
        <v>20</v>
      </c>
      <c r="D5053">
        <f>'4 Demanda por hora'!W212</f>
        <v/>
      </c>
    </row>
    <row r="5054">
      <c r="A5054">
        <f>'4 Demanda por hora'!$A$212</f>
        <v/>
      </c>
      <c r="B5054">
        <f>'4 Demanda por hora'!$B$212</f>
        <v/>
      </c>
      <c r="C5054" t="n">
        <v>21</v>
      </c>
      <c r="D5054">
        <f>'4 Demanda por hora'!X212</f>
        <v/>
      </c>
    </row>
    <row r="5055">
      <c r="A5055">
        <f>'4 Demanda por hora'!$A$212</f>
        <v/>
      </c>
      <c r="B5055">
        <f>'4 Demanda por hora'!$B$212</f>
        <v/>
      </c>
      <c r="C5055" t="n">
        <v>22</v>
      </c>
      <c r="D5055">
        <f>'4 Demanda por hora'!Y212</f>
        <v/>
      </c>
    </row>
    <row r="5056">
      <c r="A5056">
        <f>'4 Demanda por hora'!$A$212</f>
        <v/>
      </c>
      <c r="B5056">
        <f>'4 Demanda por hora'!$B$212</f>
        <v/>
      </c>
      <c r="C5056" t="n">
        <v>23</v>
      </c>
      <c r="D5056">
        <f>'4 Demanda por hora'!Z212</f>
        <v/>
      </c>
    </row>
    <row r="5057">
      <c r="A5057">
        <f>'4 Demanda por hora'!$A$213</f>
        <v/>
      </c>
      <c r="B5057">
        <f>'4 Demanda por hora'!$B$213</f>
        <v/>
      </c>
      <c r="C5057" t="n">
        <v>0</v>
      </c>
      <c r="D5057">
        <f>'4 Demanda por hora'!C213</f>
        <v/>
      </c>
    </row>
    <row r="5058">
      <c r="A5058">
        <f>'4 Demanda por hora'!$A$213</f>
        <v/>
      </c>
      <c r="B5058">
        <f>'4 Demanda por hora'!$B$213</f>
        <v/>
      </c>
      <c r="C5058" t="n">
        <v>1</v>
      </c>
      <c r="D5058">
        <f>'4 Demanda por hora'!D213</f>
        <v/>
      </c>
    </row>
    <row r="5059">
      <c r="A5059">
        <f>'4 Demanda por hora'!$A$213</f>
        <v/>
      </c>
      <c r="B5059">
        <f>'4 Demanda por hora'!$B$213</f>
        <v/>
      </c>
      <c r="C5059" t="n">
        <v>2</v>
      </c>
      <c r="D5059">
        <f>'4 Demanda por hora'!E213</f>
        <v/>
      </c>
    </row>
    <row r="5060">
      <c r="A5060">
        <f>'4 Demanda por hora'!$A$213</f>
        <v/>
      </c>
      <c r="B5060">
        <f>'4 Demanda por hora'!$B$213</f>
        <v/>
      </c>
      <c r="C5060" t="n">
        <v>3</v>
      </c>
      <c r="D5060">
        <f>'4 Demanda por hora'!F213</f>
        <v/>
      </c>
    </row>
    <row r="5061">
      <c r="A5061">
        <f>'4 Demanda por hora'!$A$213</f>
        <v/>
      </c>
      <c r="B5061">
        <f>'4 Demanda por hora'!$B$213</f>
        <v/>
      </c>
      <c r="C5061" t="n">
        <v>4</v>
      </c>
      <c r="D5061">
        <f>'4 Demanda por hora'!G213</f>
        <v/>
      </c>
    </row>
    <row r="5062">
      <c r="A5062">
        <f>'4 Demanda por hora'!$A$213</f>
        <v/>
      </c>
      <c r="B5062">
        <f>'4 Demanda por hora'!$B$213</f>
        <v/>
      </c>
      <c r="C5062" t="n">
        <v>5</v>
      </c>
      <c r="D5062">
        <f>'4 Demanda por hora'!H213</f>
        <v/>
      </c>
    </row>
    <row r="5063">
      <c r="A5063">
        <f>'4 Demanda por hora'!$A$213</f>
        <v/>
      </c>
      <c r="B5063">
        <f>'4 Demanda por hora'!$B$213</f>
        <v/>
      </c>
      <c r="C5063" t="n">
        <v>6</v>
      </c>
      <c r="D5063">
        <f>'4 Demanda por hora'!I213</f>
        <v/>
      </c>
    </row>
    <row r="5064">
      <c r="A5064">
        <f>'4 Demanda por hora'!$A$213</f>
        <v/>
      </c>
      <c r="B5064">
        <f>'4 Demanda por hora'!$B$213</f>
        <v/>
      </c>
      <c r="C5064" t="n">
        <v>7</v>
      </c>
      <c r="D5064">
        <f>'4 Demanda por hora'!J213</f>
        <v/>
      </c>
    </row>
    <row r="5065">
      <c r="A5065">
        <f>'4 Demanda por hora'!$A$213</f>
        <v/>
      </c>
      <c r="B5065">
        <f>'4 Demanda por hora'!$B$213</f>
        <v/>
      </c>
      <c r="C5065" t="n">
        <v>8</v>
      </c>
      <c r="D5065">
        <f>'4 Demanda por hora'!K213</f>
        <v/>
      </c>
    </row>
    <row r="5066">
      <c r="A5066">
        <f>'4 Demanda por hora'!$A$213</f>
        <v/>
      </c>
      <c r="B5066">
        <f>'4 Demanda por hora'!$B$213</f>
        <v/>
      </c>
      <c r="C5066" t="n">
        <v>9</v>
      </c>
      <c r="D5066">
        <f>'4 Demanda por hora'!L213</f>
        <v/>
      </c>
    </row>
    <row r="5067">
      <c r="A5067">
        <f>'4 Demanda por hora'!$A$213</f>
        <v/>
      </c>
      <c r="B5067">
        <f>'4 Demanda por hora'!$B$213</f>
        <v/>
      </c>
      <c r="C5067" t="n">
        <v>10</v>
      </c>
      <c r="D5067">
        <f>'4 Demanda por hora'!M213</f>
        <v/>
      </c>
    </row>
    <row r="5068">
      <c r="A5068">
        <f>'4 Demanda por hora'!$A$213</f>
        <v/>
      </c>
      <c r="B5068">
        <f>'4 Demanda por hora'!$B$213</f>
        <v/>
      </c>
      <c r="C5068" t="n">
        <v>11</v>
      </c>
      <c r="D5068">
        <f>'4 Demanda por hora'!N213</f>
        <v/>
      </c>
    </row>
    <row r="5069">
      <c r="A5069">
        <f>'4 Demanda por hora'!$A$213</f>
        <v/>
      </c>
      <c r="B5069">
        <f>'4 Demanda por hora'!$B$213</f>
        <v/>
      </c>
      <c r="C5069" t="n">
        <v>12</v>
      </c>
      <c r="D5069">
        <f>'4 Demanda por hora'!O213</f>
        <v/>
      </c>
    </row>
    <row r="5070">
      <c r="A5070">
        <f>'4 Demanda por hora'!$A$213</f>
        <v/>
      </c>
      <c r="B5070">
        <f>'4 Demanda por hora'!$B$213</f>
        <v/>
      </c>
      <c r="C5070" t="n">
        <v>13</v>
      </c>
      <c r="D5070">
        <f>'4 Demanda por hora'!P213</f>
        <v/>
      </c>
    </row>
    <row r="5071">
      <c r="A5071">
        <f>'4 Demanda por hora'!$A$213</f>
        <v/>
      </c>
      <c r="B5071">
        <f>'4 Demanda por hora'!$B$213</f>
        <v/>
      </c>
      <c r="C5071" t="n">
        <v>14</v>
      </c>
      <c r="D5071">
        <f>'4 Demanda por hora'!Q213</f>
        <v/>
      </c>
    </row>
    <row r="5072">
      <c r="A5072">
        <f>'4 Demanda por hora'!$A$213</f>
        <v/>
      </c>
      <c r="B5072">
        <f>'4 Demanda por hora'!$B$213</f>
        <v/>
      </c>
      <c r="C5072" t="n">
        <v>15</v>
      </c>
      <c r="D5072">
        <f>'4 Demanda por hora'!R213</f>
        <v/>
      </c>
    </row>
    <row r="5073">
      <c r="A5073">
        <f>'4 Demanda por hora'!$A$213</f>
        <v/>
      </c>
      <c r="B5073">
        <f>'4 Demanda por hora'!$B$213</f>
        <v/>
      </c>
      <c r="C5073" t="n">
        <v>16</v>
      </c>
      <c r="D5073">
        <f>'4 Demanda por hora'!S213</f>
        <v/>
      </c>
    </row>
    <row r="5074">
      <c r="A5074">
        <f>'4 Demanda por hora'!$A$213</f>
        <v/>
      </c>
      <c r="B5074">
        <f>'4 Demanda por hora'!$B$213</f>
        <v/>
      </c>
      <c r="C5074" t="n">
        <v>17</v>
      </c>
      <c r="D5074">
        <f>'4 Demanda por hora'!T213</f>
        <v/>
      </c>
    </row>
    <row r="5075">
      <c r="A5075">
        <f>'4 Demanda por hora'!$A$213</f>
        <v/>
      </c>
      <c r="B5075">
        <f>'4 Demanda por hora'!$B$213</f>
        <v/>
      </c>
      <c r="C5075" t="n">
        <v>18</v>
      </c>
      <c r="D5075">
        <f>'4 Demanda por hora'!U213</f>
        <v/>
      </c>
    </row>
    <row r="5076">
      <c r="A5076">
        <f>'4 Demanda por hora'!$A$213</f>
        <v/>
      </c>
      <c r="B5076">
        <f>'4 Demanda por hora'!$B$213</f>
        <v/>
      </c>
      <c r="C5076" t="n">
        <v>19</v>
      </c>
      <c r="D5076">
        <f>'4 Demanda por hora'!V213</f>
        <v/>
      </c>
    </row>
    <row r="5077">
      <c r="A5077">
        <f>'4 Demanda por hora'!$A$213</f>
        <v/>
      </c>
      <c r="B5077">
        <f>'4 Demanda por hora'!$B$213</f>
        <v/>
      </c>
      <c r="C5077" t="n">
        <v>20</v>
      </c>
      <c r="D5077">
        <f>'4 Demanda por hora'!W213</f>
        <v/>
      </c>
    </row>
    <row r="5078">
      <c r="A5078">
        <f>'4 Demanda por hora'!$A$213</f>
        <v/>
      </c>
      <c r="B5078">
        <f>'4 Demanda por hora'!$B$213</f>
        <v/>
      </c>
      <c r="C5078" t="n">
        <v>21</v>
      </c>
      <c r="D5078">
        <f>'4 Demanda por hora'!X213</f>
        <v/>
      </c>
    </row>
    <row r="5079">
      <c r="A5079">
        <f>'4 Demanda por hora'!$A$213</f>
        <v/>
      </c>
      <c r="B5079">
        <f>'4 Demanda por hora'!$B$213</f>
        <v/>
      </c>
      <c r="C5079" t="n">
        <v>22</v>
      </c>
      <c r="D5079">
        <f>'4 Demanda por hora'!Y213</f>
        <v/>
      </c>
    </row>
    <row r="5080">
      <c r="A5080">
        <f>'4 Demanda por hora'!$A$213</f>
        <v/>
      </c>
      <c r="B5080">
        <f>'4 Demanda por hora'!$B$213</f>
        <v/>
      </c>
      <c r="C5080" t="n">
        <v>23</v>
      </c>
      <c r="D5080">
        <f>'4 Demanda por hora'!Z213</f>
        <v/>
      </c>
    </row>
    <row r="5081">
      <c r="A5081">
        <f>'4 Demanda por hora'!$A$214</f>
        <v/>
      </c>
      <c r="B5081">
        <f>'4 Demanda por hora'!$B$214</f>
        <v/>
      </c>
      <c r="C5081" t="n">
        <v>0</v>
      </c>
      <c r="D5081">
        <f>'4 Demanda por hora'!C214</f>
        <v/>
      </c>
    </row>
    <row r="5082">
      <c r="A5082">
        <f>'4 Demanda por hora'!$A$214</f>
        <v/>
      </c>
      <c r="B5082">
        <f>'4 Demanda por hora'!$B$214</f>
        <v/>
      </c>
      <c r="C5082" t="n">
        <v>1</v>
      </c>
      <c r="D5082">
        <f>'4 Demanda por hora'!D214</f>
        <v/>
      </c>
    </row>
    <row r="5083">
      <c r="A5083">
        <f>'4 Demanda por hora'!$A$214</f>
        <v/>
      </c>
      <c r="B5083">
        <f>'4 Demanda por hora'!$B$214</f>
        <v/>
      </c>
      <c r="C5083" t="n">
        <v>2</v>
      </c>
      <c r="D5083">
        <f>'4 Demanda por hora'!E214</f>
        <v/>
      </c>
    </row>
    <row r="5084">
      <c r="A5084">
        <f>'4 Demanda por hora'!$A$214</f>
        <v/>
      </c>
      <c r="B5084">
        <f>'4 Demanda por hora'!$B$214</f>
        <v/>
      </c>
      <c r="C5084" t="n">
        <v>3</v>
      </c>
      <c r="D5084">
        <f>'4 Demanda por hora'!F214</f>
        <v/>
      </c>
    </row>
    <row r="5085">
      <c r="A5085">
        <f>'4 Demanda por hora'!$A$214</f>
        <v/>
      </c>
      <c r="B5085">
        <f>'4 Demanda por hora'!$B$214</f>
        <v/>
      </c>
      <c r="C5085" t="n">
        <v>4</v>
      </c>
      <c r="D5085">
        <f>'4 Demanda por hora'!G214</f>
        <v/>
      </c>
    </row>
    <row r="5086">
      <c r="A5086">
        <f>'4 Demanda por hora'!$A$214</f>
        <v/>
      </c>
      <c r="B5086">
        <f>'4 Demanda por hora'!$B$214</f>
        <v/>
      </c>
      <c r="C5086" t="n">
        <v>5</v>
      </c>
      <c r="D5086">
        <f>'4 Demanda por hora'!H214</f>
        <v/>
      </c>
    </row>
    <row r="5087">
      <c r="A5087">
        <f>'4 Demanda por hora'!$A$214</f>
        <v/>
      </c>
      <c r="B5087">
        <f>'4 Demanda por hora'!$B$214</f>
        <v/>
      </c>
      <c r="C5087" t="n">
        <v>6</v>
      </c>
      <c r="D5087">
        <f>'4 Demanda por hora'!I214</f>
        <v/>
      </c>
    </row>
    <row r="5088">
      <c r="A5088">
        <f>'4 Demanda por hora'!$A$214</f>
        <v/>
      </c>
      <c r="B5088">
        <f>'4 Demanda por hora'!$B$214</f>
        <v/>
      </c>
      <c r="C5088" t="n">
        <v>7</v>
      </c>
      <c r="D5088">
        <f>'4 Demanda por hora'!J214</f>
        <v/>
      </c>
    </row>
    <row r="5089">
      <c r="A5089">
        <f>'4 Demanda por hora'!$A$214</f>
        <v/>
      </c>
      <c r="B5089">
        <f>'4 Demanda por hora'!$B$214</f>
        <v/>
      </c>
      <c r="C5089" t="n">
        <v>8</v>
      </c>
      <c r="D5089">
        <f>'4 Demanda por hora'!K214</f>
        <v/>
      </c>
    </row>
    <row r="5090">
      <c r="A5090">
        <f>'4 Demanda por hora'!$A$214</f>
        <v/>
      </c>
      <c r="B5090">
        <f>'4 Demanda por hora'!$B$214</f>
        <v/>
      </c>
      <c r="C5090" t="n">
        <v>9</v>
      </c>
      <c r="D5090">
        <f>'4 Demanda por hora'!L214</f>
        <v/>
      </c>
    </row>
    <row r="5091">
      <c r="A5091">
        <f>'4 Demanda por hora'!$A$214</f>
        <v/>
      </c>
      <c r="B5091">
        <f>'4 Demanda por hora'!$B$214</f>
        <v/>
      </c>
      <c r="C5091" t="n">
        <v>10</v>
      </c>
      <c r="D5091">
        <f>'4 Demanda por hora'!M214</f>
        <v/>
      </c>
    </row>
    <row r="5092">
      <c r="A5092">
        <f>'4 Demanda por hora'!$A$214</f>
        <v/>
      </c>
      <c r="B5092">
        <f>'4 Demanda por hora'!$B$214</f>
        <v/>
      </c>
      <c r="C5092" t="n">
        <v>11</v>
      </c>
      <c r="D5092">
        <f>'4 Demanda por hora'!N214</f>
        <v/>
      </c>
    </row>
    <row r="5093">
      <c r="A5093">
        <f>'4 Demanda por hora'!$A$214</f>
        <v/>
      </c>
      <c r="B5093">
        <f>'4 Demanda por hora'!$B$214</f>
        <v/>
      </c>
      <c r="C5093" t="n">
        <v>12</v>
      </c>
      <c r="D5093">
        <f>'4 Demanda por hora'!O214</f>
        <v/>
      </c>
    </row>
    <row r="5094">
      <c r="A5094">
        <f>'4 Demanda por hora'!$A$214</f>
        <v/>
      </c>
      <c r="B5094">
        <f>'4 Demanda por hora'!$B$214</f>
        <v/>
      </c>
      <c r="C5094" t="n">
        <v>13</v>
      </c>
      <c r="D5094">
        <f>'4 Demanda por hora'!P214</f>
        <v/>
      </c>
    </row>
    <row r="5095">
      <c r="A5095">
        <f>'4 Demanda por hora'!$A$214</f>
        <v/>
      </c>
      <c r="B5095">
        <f>'4 Demanda por hora'!$B$214</f>
        <v/>
      </c>
      <c r="C5095" t="n">
        <v>14</v>
      </c>
      <c r="D5095">
        <f>'4 Demanda por hora'!Q214</f>
        <v/>
      </c>
    </row>
    <row r="5096">
      <c r="A5096">
        <f>'4 Demanda por hora'!$A$214</f>
        <v/>
      </c>
      <c r="B5096">
        <f>'4 Demanda por hora'!$B$214</f>
        <v/>
      </c>
      <c r="C5096" t="n">
        <v>15</v>
      </c>
      <c r="D5096">
        <f>'4 Demanda por hora'!R214</f>
        <v/>
      </c>
    </row>
    <row r="5097">
      <c r="A5097">
        <f>'4 Demanda por hora'!$A$214</f>
        <v/>
      </c>
      <c r="B5097">
        <f>'4 Demanda por hora'!$B$214</f>
        <v/>
      </c>
      <c r="C5097" t="n">
        <v>16</v>
      </c>
      <c r="D5097">
        <f>'4 Demanda por hora'!S214</f>
        <v/>
      </c>
    </row>
    <row r="5098">
      <c r="A5098">
        <f>'4 Demanda por hora'!$A$214</f>
        <v/>
      </c>
      <c r="B5098">
        <f>'4 Demanda por hora'!$B$214</f>
        <v/>
      </c>
      <c r="C5098" t="n">
        <v>17</v>
      </c>
      <c r="D5098">
        <f>'4 Demanda por hora'!T214</f>
        <v/>
      </c>
    </row>
    <row r="5099">
      <c r="A5099">
        <f>'4 Demanda por hora'!$A$214</f>
        <v/>
      </c>
      <c r="B5099">
        <f>'4 Demanda por hora'!$B$214</f>
        <v/>
      </c>
      <c r="C5099" t="n">
        <v>18</v>
      </c>
      <c r="D5099">
        <f>'4 Demanda por hora'!U214</f>
        <v/>
      </c>
    </row>
    <row r="5100">
      <c r="A5100">
        <f>'4 Demanda por hora'!$A$214</f>
        <v/>
      </c>
      <c r="B5100">
        <f>'4 Demanda por hora'!$B$214</f>
        <v/>
      </c>
      <c r="C5100" t="n">
        <v>19</v>
      </c>
      <c r="D5100">
        <f>'4 Demanda por hora'!V214</f>
        <v/>
      </c>
    </row>
    <row r="5101">
      <c r="A5101">
        <f>'4 Demanda por hora'!$A$214</f>
        <v/>
      </c>
      <c r="B5101">
        <f>'4 Demanda por hora'!$B$214</f>
        <v/>
      </c>
      <c r="C5101" t="n">
        <v>20</v>
      </c>
      <c r="D5101">
        <f>'4 Demanda por hora'!W214</f>
        <v/>
      </c>
    </row>
    <row r="5102">
      <c r="A5102">
        <f>'4 Demanda por hora'!$A$214</f>
        <v/>
      </c>
      <c r="B5102">
        <f>'4 Demanda por hora'!$B$214</f>
        <v/>
      </c>
      <c r="C5102" t="n">
        <v>21</v>
      </c>
      <c r="D5102">
        <f>'4 Demanda por hora'!X214</f>
        <v/>
      </c>
    </row>
    <row r="5103">
      <c r="A5103">
        <f>'4 Demanda por hora'!$A$214</f>
        <v/>
      </c>
      <c r="B5103">
        <f>'4 Demanda por hora'!$B$214</f>
        <v/>
      </c>
      <c r="C5103" t="n">
        <v>22</v>
      </c>
      <c r="D5103">
        <f>'4 Demanda por hora'!Y214</f>
        <v/>
      </c>
    </row>
    <row r="5104">
      <c r="A5104">
        <f>'4 Demanda por hora'!$A$214</f>
        <v/>
      </c>
      <c r="B5104">
        <f>'4 Demanda por hora'!$B$214</f>
        <v/>
      </c>
      <c r="C5104" t="n">
        <v>23</v>
      </c>
      <c r="D5104">
        <f>'4 Demanda por hora'!Z214</f>
        <v/>
      </c>
    </row>
    <row r="5105">
      <c r="A5105">
        <f>'4 Demanda por hora'!$A$215</f>
        <v/>
      </c>
      <c r="B5105">
        <f>'4 Demanda por hora'!$B$215</f>
        <v/>
      </c>
      <c r="C5105" t="n">
        <v>0</v>
      </c>
      <c r="D5105">
        <f>'4 Demanda por hora'!C215</f>
        <v/>
      </c>
    </row>
    <row r="5106">
      <c r="A5106">
        <f>'4 Demanda por hora'!$A$215</f>
        <v/>
      </c>
      <c r="B5106">
        <f>'4 Demanda por hora'!$B$215</f>
        <v/>
      </c>
      <c r="C5106" t="n">
        <v>1</v>
      </c>
      <c r="D5106">
        <f>'4 Demanda por hora'!D215</f>
        <v/>
      </c>
    </row>
    <row r="5107">
      <c r="A5107">
        <f>'4 Demanda por hora'!$A$215</f>
        <v/>
      </c>
      <c r="B5107">
        <f>'4 Demanda por hora'!$B$215</f>
        <v/>
      </c>
      <c r="C5107" t="n">
        <v>2</v>
      </c>
      <c r="D5107">
        <f>'4 Demanda por hora'!E215</f>
        <v/>
      </c>
    </row>
    <row r="5108">
      <c r="A5108">
        <f>'4 Demanda por hora'!$A$215</f>
        <v/>
      </c>
      <c r="B5108">
        <f>'4 Demanda por hora'!$B$215</f>
        <v/>
      </c>
      <c r="C5108" t="n">
        <v>3</v>
      </c>
      <c r="D5108">
        <f>'4 Demanda por hora'!F215</f>
        <v/>
      </c>
    </row>
    <row r="5109">
      <c r="A5109">
        <f>'4 Demanda por hora'!$A$215</f>
        <v/>
      </c>
      <c r="B5109">
        <f>'4 Demanda por hora'!$B$215</f>
        <v/>
      </c>
      <c r="C5109" t="n">
        <v>4</v>
      </c>
      <c r="D5109">
        <f>'4 Demanda por hora'!G215</f>
        <v/>
      </c>
    </row>
    <row r="5110">
      <c r="A5110">
        <f>'4 Demanda por hora'!$A$215</f>
        <v/>
      </c>
      <c r="B5110">
        <f>'4 Demanda por hora'!$B$215</f>
        <v/>
      </c>
      <c r="C5110" t="n">
        <v>5</v>
      </c>
      <c r="D5110">
        <f>'4 Demanda por hora'!H215</f>
        <v/>
      </c>
    </row>
    <row r="5111">
      <c r="A5111">
        <f>'4 Demanda por hora'!$A$215</f>
        <v/>
      </c>
      <c r="B5111">
        <f>'4 Demanda por hora'!$B$215</f>
        <v/>
      </c>
      <c r="C5111" t="n">
        <v>6</v>
      </c>
      <c r="D5111">
        <f>'4 Demanda por hora'!I215</f>
        <v/>
      </c>
    </row>
    <row r="5112">
      <c r="A5112">
        <f>'4 Demanda por hora'!$A$215</f>
        <v/>
      </c>
      <c r="B5112">
        <f>'4 Demanda por hora'!$B$215</f>
        <v/>
      </c>
      <c r="C5112" t="n">
        <v>7</v>
      </c>
      <c r="D5112">
        <f>'4 Demanda por hora'!J215</f>
        <v/>
      </c>
    </row>
    <row r="5113">
      <c r="A5113">
        <f>'4 Demanda por hora'!$A$215</f>
        <v/>
      </c>
      <c r="B5113">
        <f>'4 Demanda por hora'!$B$215</f>
        <v/>
      </c>
      <c r="C5113" t="n">
        <v>8</v>
      </c>
      <c r="D5113">
        <f>'4 Demanda por hora'!K215</f>
        <v/>
      </c>
    </row>
    <row r="5114">
      <c r="A5114">
        <f>'4 Demanda por hora'!$A$215</f>
        <v/>
      </c>
      <c r="B5114">
        <f>'4 Demanda por hora'!$B$215</f>
        <v/>
      </c>
      <c r="C5114" t="n">
        <v>9</v>
      </c>
      <c r="D5114">
        <f>'4 Demanda por hora'!L215</f>
        <v/>
      </c>
    </row>
    <row r="5115">
      <c r="A5115">
        <f>'4 Demanda por hora'!$A$215</f>
        <v/>
      </c>
      <c r="B5115">
        <f>'4 Demanda por hora'!$B$215</f>
        <v/>
      </c>
      <c r="C5115" t="n">
        <v>10</v>
      </c>
      <c r="D5115">
        <f>'4 Demanda por hora'!M215</f>
        <v/>
      </c>
    </row>
    <row r="5116">
      <c r="A5116">
        <f>'4 Demanda por hora'!$A$215</f>
        <v/>
      </c>
      <c r="B5116">
        <f>'4 Demanda por hora'!$B$215</f>
        <v/>
      </c>
      <c r="C5116" t="n">
        <v>11</v>
      </c>
      <c r="D5116">
        <f>'4 Demanda por hora'!N215</f>
        <v/>
      </c>
    </row>
    <row r="5117">
      <c r="A5117">
        <f>'4 Demanda por hora'!$A$215</f>
        <v/>
      </c>
      <c r="B5117">
        <f>'4 Demanda por hora'!$B$215</f>
        <v/>
      </c>
      <c r="C5117" t="n">
        <v>12</v>
      </c>
      <c r="D5117">
        <f>'4 Demanda por hora'!O215</f>
        <v/>
      </c>
    </row>
    <row r="5118">
      <c r="A5118">
        <f>'4 Demanda por hora'!$A$215</f>
        <v/>
      </c>
      <c r="B5118">
        <f>'4 Demanda por hora'!$B$215</f>
        <v/>
      </c>
      <c r="C5118" t="n">
        <v>13</v>
      </c>
      <c r="D5118">
        <f>'4 Demanda por hora'!P215</f>
        <v/>
      </c>
    </row>
    <row r="5119">
      <c r="A5119">
        <f>'4 Demanda por hora'!$A$215</f>
        <v/>
      </c>
      <c r="B5119">
        <f>'4 Demanda por hora'!$B$215</f>
        <v/>
      </c>
      <c r="C5119" t="n">
        <v>14</v>
      </c>
      <c r="D5119">
        <f>'4 Demanda por hora'!Q215</f>
        <v/>
      </c>
    </row>
    <row r="5120">
      <c r="A5120">
        <f>'4 Demanda por hora'!$A$215</f>
        <v/>
      </c>
      <c r="B5120">
        <f>'4 Demanda por hora'!$B$215</f>
        <v/>
      </c>
      <c r="C5120" t="n">
        <v>15</v>
      </c>
      <c r="D5120">
        <f>'4 Demanda por hora'!R215</f>
        <v/>
      </c>
    </row>
    <row r="5121">
      <c r="A5121">
        <f>'4 Demanda por hora'!$A$215</f>
        <v/>
      </c>
      <c r="B5121">
        <f>'4 Demanda por hora'!$B$215</f>
        <v/>
      </c>
      <c r="C5121" t="n">
        <v>16</v>
      </c>
      <c r="D5121">
        <f>'4 Demanda por hora'!S215</f>
        <v/>
      </c>
    </row>
    <row r="5122">
      <c r="A5122">
        <f>'4 Demanda por hora'!$A$215</f>
        <v/>
      </c>
      <c r="B5122">
        <f>'4 Demanda por hora'!$B$215</f>
        <v/>
      </c>
      <c r="C5122" t="n">
        <v>17</v>
      </c>
      <c r="D5122">
        <f>'4 Demanda por hora'!T215</f>
        <v/>
      </c>
    </row>
    <row r="5123">
      <c r="A5123">
        <f>'4 Demanda por hora'!$A$215</f>
        <v/>
      </c>
      <c r="B5123">
        <f>'4 Demanda por hora'!$B$215</f>
        <v/>
      </c>
      <c r="C5123" t="n">
        <v>18</v>
      </c>
      <c r="D5123">
        <f>'4 Demanda por hora'!U215</f>
        <v/>
      </c>
    </row>
    <row r="5124">
      <c r="A5124">
        <f>'4 Demanda por hora'!$A$215</f>
        <v/>
      </c>
      <c r="B5124">
        <f>'4 Demanda por hora'!$B$215</f>
        <v/>
      </c>
      <c r="C5124" t="n">
        <v>19</v>
      </c>
      <c r="D5124">
        <f>'4 Demanda por hora'!V215</f>
        <v/>
      </c>
    </row>
    <row r="5125">
      <c r="A5125">
        <f>'4 Demanda por hora'!$A$215</f>
        <v/>
      </c>
      <c r="B5125">
        <f>'4 Demanda por hora'!$B$215</f>
        <v/>
      </c>
      <c r="C5125" t="n">
        <v>20</v>
      </c>
      <c r="D5125">
        <f>'4 Demanda por hora'!W215</f>
        <v/>
      </c>
    </row>
    <row r="5126">
      <c r="A5126">
        <f>'4 Demanda por hora'!$A$215</f>
        <v/>
      </c>
      <c r="B5126">
        <f>'4 Demanda por hora'!$B$215</f>
        <v/>
      </c>
      <c r="C5126" t="n">
        <v>21</v>
      </c>
      <c r="D5126">
        <f>'4 Demanda por hora'!X215</f>
        <v/>
      </c>
    </row>
    <row r="5127">
      <c r="A5127">
        <f>'4 Demanda por hora'!$A$215</f>
        <v/>
      </c>
      <c r="B5127">
        <f>'4 Demanda por hora'!$B$215</f>
        <v/>
      </c>
      <c r="C5127" t="n">
        <v>22</v>
      </c>
      <c r="D5127">
        <f>'4 Demanda por hora'!Y215</f>
        <v/>
      </c>
    </row>
    <row r="5128">
      <c r="A5128">
        <f>'4 Demanda por hora'!$A$215</f>
        <v/>
      </c>
      <c r="B5128">
        <f>'4 Demanda por hora'!$B$215</f>
        <v/>
      </c>
      <c r="C5128" t="n">
        <v>23</v>
      </c>
      <c r="D5128">
        <f>'4 Demanda por hora'!Z215</f>
        <v/>
      </c>
    </row>
    <row r="5129">
      <c r="A5129">
        <f>'4 Demanda por hora'!$A$216</f>
        <v/>
      </c>
      <c r="B5129">
        <f>'4 Demanda por hora'!$B$216</f>
        <v/>
      </c>
      <c r="C5129" t="n">
        <v>0</v>
      </c>
      <c r="D5129">
        <f>'4 Demanda por hora'!C216</f>
        <v/>
      </c>
    </row>
    <row r="5130">
      <c r="A5130">
        <f>'4 Demanda por hora'!$A$216</f>
        <v/>
      </c>
      <c r="B5130">
        <f>'4 Demanda por hora'!$B$216</f>
        <v/>
      </c>
      <c r="C5130" t="n">
        <v>1</v>
      </c>
      <c r="D5130">
        <f>'4 Demanda por hora'!D216</f>
        <v/>
      </c>
    </row>
    <row r="5131">
      <c r="A5131">
        <f>'4 Demanda por hora'!$A$216</f>
        <v/>
      </c>
      <c r="B5131">
        <f>'4 Demanda por hora'!$B$216</f>
        <v/>
      </c>
      <c r="C5131" t="n">
        <v>2</v>
      </c>
      <c r="D5131">
        <f>'4 Demanda por hora'!E216</f>
        <v/>
      </c>
    </row>
    <row r="5132">
      <c r="A5132">
        <f>'4 Demanda por hora'!$A$216</f>
        <v/>
      </c>
      <c r="B5132">
        <f>'4 Demanda por hora'!$B$216</f>
        <v/>
      </c>
      <c r="C5132" t="n">
        <v>3</v>
      </c>
      <c r="D5132">
        <f>'4 Demanda por hora'!F216</f>
        <v/>
      </c>
    </row>
    <row r="5133">
      <c r="A5133">
        <f>'4 Demanda por hora'!$A$216</f>
        <v/>
      </c>
      <c r="B5133">
        <f>'4 Demanda por hora'!$B$216</f>
        <v/>
      </c>
      <c r="C5133" t="n">
        <v>4</v>
      </c>
      <c r="D5133">
        <f>'4 Demanda por hora'!G216</f>
        <v/>
      </c>
    </row>
    <row r="5134">
      <c r="A5134">
        <f>'4 Demanda por hora'!$A$216</f>
        <v/>
      </c>
      <c r="B5134">
        <f>'4 Demanda por hora'!$B$216</f>
        <v/>
      </c>
      <c r="C5134" t="n">
        <v>5</v>
      </c>
      <c r="D5134">
        <f>'4 Demanda por hora'!H216</f>
        <v/>
      </c>
    </row>
    <row r="5135">
      <c r="A5135">
        <f>'4 Demanda por hora'!$A$216</f>
        <v/>
      </c>
      <c r="B5135">
        <f>'4 Demanda por hora'!$B$216</f>
        <v/>
      </c>
      <c r="C5135" t="n">
        <v>6</v>
      </c>
      <c r="D5135">
        <f>'4 Demanda por hora'!I216</f>
        <v/>
      </c>
    </row>
    <row r="5136">
      <c r="A5136">
        <f>'4 Demanda por hora'!$A$216</f>
        <v/>
      </c>
      <c r="B5136">
        <f>'4 Demanda por hora'!$B$216</f>
        <v/>
      </c>
      <c r="C5136" t="n">
        <v>7</v>
      </c>
      <c r="D5136">
        <f>'4 Demanda por hora'!J216</f>
        <v/>
      </c>
    </row>
    <row r="5137">
      <c r="A5137">
        <f>'4 Demanda por hora'!$A$216</f>
        <v/>
      </c>
      <c r="B5137">
        <f>'4 Demanda por hora'!$B$216</f>
        <v/>
      </c>
      <c r="C5137" t="n">
        <v>8</v>
      </c>
      <c r="D5137">
        <f>'4 Demanda por hora'!K216</f>
        <v/>
      </c>
    </row>
    <row r="5138">
      <c r="A5138">
        <f>'4 Demanda por hora'!$A$216</f>
        <v/>
      </c>
      <c r="B5138">
        <f>'4 Demanda por hora'!$B$216</f>
        <v/>
      </c>
      <c r="C5138" t="n">
        <v>9</v>
      </c>
      <c r="D5138">
        <f>'4 Demanda por hora'!L216</f>
        <v/>
      </c>
    </row>
    <row r="5139">
      <c r="A5139">
        <f>'4 Demanda por hora'!$A$216</f>
        <v/>
      </c>
      <c r="B5139">
        <f>'4 Demanda por hora'!$B$216</f>
        <v/>
      </c>
      <c r="C5139" t="n">
        <v>10</v>
      </c>
      <c r="D5139">
        <f>'4 Demanda por hora'!M216</f>
        <v/>
      </c>
    </row>
    <row r="5140">
      <c r="A5140">
        <f>'4 Demanda por hora'!$A$216</f>
        <v/>
      </c>
      <c r="B5140">
        <f>'4 Demanda por hora'!$B$216</f>
        <v/>
      </c>
      <c r="C5140" t="n">
        <v>11</v>
      </c>
      <c r="D5140">
        <f>'4 Demanda por hora'!N216</f>
        <v/>
      </c>
    </row>
    <row r="5141">
      <c r="A5141">
        <f>'4 Demanda por hora'!$A$216</f>
        <v/>
      </c>
      <c r="B5141">
        <f>'4 Demanda por hora'!$B$216</f>
        <v/>
      </c>
      <c r="C5141" t="n">
        <v>12</v>
      </c>
      <c r="D5141">
        <f>'4 Demanda por hora'!O216</f>
        <v/>
      </c>
    </row>
    <row r="5142">
      <c r="A5142">
        <f>'4 Demanda por hora'!$A$216</f>
        <v/>
      </c>
      <c r="B5142">
        <f>'4 Demanda por hora'!$B$216</f>
        <v/>
      </c>
      <c r="C5142" t="n">
        <v>13</v>
      </c>
      <c r="D5142">
        <f>'4 Demanda por hora'!P216</f>
        <v/>
      </c>
    </row>
    <row r="5143">
      <c r="A5143">
        <f>'4 Demanda por hora'!$A$216</f>
        <v/>
      </c>
      <c r="B5143">
        <f>'4 Demanda por hora'!$B$216</f>
        <v/>
      </c>
      <c r="C5143" t="n">
        <v>14</v>
      </c>
      <c r="D5143">
        <f>'4 Demanda por hora'!Q216</f>
        <v/>
      </c>
    </row>
    <row r="5144">
      <c r="A5144">
        <f>'4 Demanda por hora'!$A$216</f>
        <v/>
      </c>
      <c r="B5144">
        <f>'4 Demanda por hora'!$B$216</f>
        <v/>
      </c>
      <c r="C5144" t="n">
        <v>15</v>
      </c>
      <c r="D5144">
        <f>'4 Demanda por hora'!R216</f>
        <v/>
      </c>
    </row>
    <row r="5145">
      <c r="A5145">
        <f>'4 Demanda por hora'!$A$216</f>
        <v/>
      </c>
      <c r="B5145">
        <f>'4 Demanda por hora'!$B$216</f>
        <v/>
      </c>
      <c r="C5145" t="n">
        <v>16</v>
      </c>
      <c r="D5145">
        <f>'4 Demanda por hora'!S216</f>
        <v/>
      </c>
    </row>
    <row r="5146">
      <c r="A5146">
        <f>'4 Demanda por hora'!$A$216</f>
        <v/>
      </c>
      <c r="B5146">
        <f>'4 Demanda por hora'!$B$216</f>
        <v/>
      </c>
      <c r="C5146" t="n">
        <v>17</v>
      </c>
      <c r="D5146">
        <f>'4 Demanda por hora'!T216</f>
        <v/>
      </c>
    </row>
    <row r="5147">
      <c r="A5147">
        <f>'4 Demanda por hora'!$A$216</f>
        <v/>
      </c>
      <c r="B5147">
        <f>'4 Demanda por hora'!$B$216</f>
        <v/>
      </c>
      <c r="C5147" t="n">
        <v>18</v>
      </c>
      <c r="D5147">
        <f>'4 Demanda por hora'!U216</f>
        <v/>
      </c>
    </row>
    <row r="5148">
      <c r="A5148">
        <f>'4 Demanda por hora'!$A$216</f>
        <v/>
      </c>
      <c r="B5148">
        <f>'4 Demanda por hora'!$B$216</f>
        <v/>
      </c>
      <c r="C5148" t="n">
        <v>19</v>
      </c>
      <c r="D5148">
        <f>'4 Demanda por hora'!V216</f>
        <v/>
      </c>
    </row>
    <row r="5149">
      <c r="A5149">
        <f>'4 Demanda por hora'!$A$216</f>
        <v/>
      </c>
      <c r="B5149">
        <f>'4 Demanda por hora'!$B$216</f>
        <v/>
      </c>
      <c r="C5149" t="n">
        <v>20</v>
      </c>
      <c r="D5149">
        <f>'4 Demanda por hora'!W216</f>
        <v/>
      </c>
    </row>
    <row r="5150">
      <c r="A5150">
        <f>'4 Demanda por hora'!$A$216</f>
        <v/>
      </c>
      <c r="B5150">
        <f>'4 Demanda por hora'!$B$216</f>
        <v/>
      </c>
      <c r="C5150" t="n">
        <v>21</v>
      </c>
      <c r="D5150">
        <f>'4 Demanda por hora'!X216</f>
        <v/>
      </c>
    </row>
    <row r="5151">
      <c r="A5151">
        <f>'4 Demanda por hora'!$A$216</f>
        <v/>
      </c>
      <c r="B5151">
        <f>'4 Demanda por hora'!$B$216</f>
        <v/>
      </c>
      <c r="C5151" t="n">
        <v>22</v>
      </c>
      <c r="D5151">
        <f>'4 Demanda por hora'!Y216</f>
        <v/>
      </c>
    </row>
    <row r="5152">
      <c r="A5152">
        <f>'4 Demanda por hora'!$A$216</f>
        <v/>
      </c>
      <c r="B5152">
        <f>'4 Demanda por hora'!$B$216</f>
        <v/>
      </c>
      <c r="C5152" t="n">
        <v>23</v>
      </c>
      <c r="D5152">
        <f>'4 Demanda por hora'!Z216</f>
        <v/>
      </c>
    </row>
    <row r="5153">
      <c r="A5153">
        <f>'4 Demanda por hora'!$A$217</f>
        <v/>
      </c>
      <c r="B5153">
        <f>'4 Demanda por hora'!$B$217</f>
        <v/>
      </c>
      <c r="C5153" t="n">
        <v>0</v>
      </c>
      <c r="D5153">
        <f>'4 Demanda por hora'!C217</f>
        <v/>
      </c>
    </row>
    <row r="5154">
      <c r="A5154">
        <f>'4 Demanda por hora'!$A$217</f>
        <v/>
      </c>
      <c r="B5154">
        <f>'4 Demanda por hora'!$B$217</f>
        <v/>
      </c>
      <c r="C5154" t="n">
        <v>1</v>
      </c>
      <c r="D5154">
        <f>'4 Demanda por hora'!D217</f>
        <v/>
      </c>
    </row>
    <row r="5155">
      <c r="A5155">
        <f>'4 Demanda por hora'!$A$217</f>
        <v/>
      </c>
      <c r="B5155">
        <f>'4 Demanda por hora'!$B$217</f>
        <v/>
      </c>
      <c r="C5155" t="n">
        <v>2</v>
      </c>
      <c r="D5155">
        <f>'4 Demanda por hora'!E217</f>
        <v/>
      </c>
    </row>
    <row r="5156">
      <c r="A5156">
        <f>'4 Demanda por hora'!$A$217</f>
        <v/>
      </c>
      <c r="B5156">
        <f>'4 Demanda por hora'!$B$217</f>
        <v/>
      </c>
      <c r="C5156" t="n">
        <v>3</v>
      </c>
      <c r="D5156">
        <f>'4 Demanda por hora'!F217</f>
        <v/>
      </c>
    </row>
    <row r="5157">
      <c r="A5157">
        <f>'4 Demanda por hora'!$A$217</f>
        <v/>
      </c>
      <c r="B5157">
        <f>'4 Demanda por hora'!$B$217</f>
        <v/>
      </c>
      <c r="C5157" t="n">
        <v>4</v>
      </c>
      <c r="D5157">
        <f>'4 Demanda por hora'!G217</f>
        <v/>
      </c>
    </row>
    <row r="5158">
      <c r="A5158">
        <f>'4 Demanda por hora'!$A$217</f>
        <v/>
      </c>
      <c r="B5158">
        <f>'4 Demanda por hora'!$B$217</f>
        <v/>
      </c>
      <c r="C5158" t="n">
        <v>5</v>
      </c>
      <c r="D5158">
        <f>'4 Demanda por hora'!H217</f>
        <v/>
      </c>
    </row>
    <row r="5159">
      <c r="A5159">
        <f>'4 Demanda por hora'!$A$217</f>
        <v/>
      </c>
      <c r="B5159">
        <f>'4 Demanda por hora'!$B$217</f>
        <v/>
      </c>
      <c r="C5159" t="n">
        <v>6</v>
      </c>
      <c r="D5159">
        <f>'4 Demanda por hora'!I217</f>
        <v/>
      </c>
    </row>
    <row r="5160">
      <c r="A5160">
        <f>'4 Demanda por hora'!$A$217</f>
        <v/>
      </c>
      <c r="B5160">
        <f>'4 Demanda por hora'!$B$217</f>
        <v/>
      </c>
      <c r="C5160" t="n">
        <v>7</v>
      </c>
      <c r="D5160">
        <f>'4 Demanda por hora'!J217</f>
        <v/>
      </c>
    </row>
    <row r="5161">
      <c r="A5161">
        <f>'4 Demanda por hora'!$A$217</f>
        <v/>
      </c>
      <c r="B5161">
        <f>'4 Demanda por hora'!$B$217</f>
        <v/>
      </c>
      <c r="C5161" t="n">
        <v>8</v>
      </c>
      <c r="D5161">
        <f>'4 Demanda por hora'!K217</f>
        <v/>
      </c>
    </row>
    <row r="5162">
      <c r="A5162">
        <f>'4 Demanda por hora'!$A$217</f>
        <v/>
      </c>
      <c r="B5162">
        <f>'4 Demanda por hora'!$B$217</f>
        <v/>
      </c>
      <c r="C5162" t="n">
        <v>9</v>
      </c>
      <c r="D5162">
        <f>'4 Demanda por hora'!L217</f>
        <v/>
      </c>
    </row>
    <row r="5163">
      <c r="A5163">
        <f>'4 Demanda por hora'!$A$217</f>
        <v/>
      </c>
      <c r="B5163">
        <f>'4 Demanda por hora'!$B$217</f>
        <v/>
      </c>
      <c r="C5163" t="n">
        <v>10</v>
      </c>
      <c r="D5163">
        <f>'4 Demanda por hora'!M217</f>
        <v/>
      </c>
    </row>
    <row r="5164">
      <c r="A5164">
        <f>'4 Demanda por hora'!$A$217</f>
        <v/>
      </c>
      <c r="B5164">
        <f>'4 Demanda por hora'!$B$217</f>
        <v/>
      </c>
      <c r="C5164" t="n">
        <v>11</v>
      </c>
      <c r="D5164">
        <f>'4 Demanda por hora'!N217</f>
        <v/>
      </c>
    </row>
    <row r="5165">
      <c r="A5165">
        <f>'4 Demanda por hora'!$A$217</f>
        <v/>
      </c>
      <c r="B5165">
        <f>'4 Demanda por hora'!$B$217</f>
        <v/>
      </c>
      <c r="C5165" t="n">
        <v>12</v>
      </c>
      <c r="D5165">
        <f>'4 Demanda por hora'!O217</f>
        <v/>
      </c>
    </row>
    <row r="5166">
      <c r="A5166">
        <f>'4 Demanda por hora'!$A$217</f>
        <v/>
      </c>
      <c r="B5166">
        <f>'4 Demanda por hora'!$B$217</f>
        <v/>
      </c>
      <c r="C5166" t="n">
        <v>13</v>
      </c>
      <c r="D5166">
        <f>'4 Demanda por hora'!P217</f>
        <v/>
      </c>
    </row>
    <row r="5167">
      <c r="A5167">
        <f>'4 Demanda por hora'!$A$217</f>
        <v/>
      </c>
      <c r="B5167">
        <f>'4 Demanda por hora'!$B$217</f>
        <v/>
      </c>
      <c r="C5167" t="n">
        <v>14</v>
      </c>
      <c r="D5167">
        <f>'4 Demanda por hora'!Q217</f>
        <v/>
      </c>
    </row>
    <row r="5168">
      <c r="A5168">
        <f>'4 Demanda por hora'!$A$217</f>
        <v/>
      </c>
      <c r="B5168">
        <f>'4 Demanda por hora'!$B$217</f>
        <v/>
      </c>
      <c r="C5168" t="n">
        <v>15</v>
      </c>
      <c r="D5168">
        <f>'4 Demanda por hora'!R217</f>
        <v/>
      </c>
    </row>
    <row r="5169">
      <c r="A5169">
        <f>'4 Demanda por hora'!$A$217</f>
        <v/>
      </c>
      <c r="B5169">
        <f>'4 Demanda por hora'!$B$217</f>
        <v/>
      </c>
      <c r="C5169" t="n">
        <v>16</v>
      </c>
      <c r="D5169">
        <f>'4 Demanda por hora'!S217</f>
        <v/>
      </c>
    </row>
    <row r="5170">
      <c r="A5170">
        <f>'4 Demanda por hora'!$A$217</f>
        <v/>
      </c>
      <c r="B5170">
        <f>'4 Demanda por hora'!$B$217</f>
        <v/>
      </c>
      <c r="C5170" t="n">
        <v>17</v>
      </c>
      <c r="D5170">
        <f>'4 Demanda por hora'!T217</f>
        <v/>
      </c>
    </row>
    <row r="5171">
      <c r="A5171">
        <f>'4 Demanda por hora'!$A$217</f>
        <v/>
      </c>
      <c r="B5171">
        <f>'4 Demanda por hora'!$B$217</f>
        <v/>
      </c>
      <c r="C5171" t="n">
        <v>18</v>
      </c>
      <c r="D5171">
        <f>'4 Demanda por hora'!U217</f>
        <v/>
      </c>
    </row>
    <row r="5172">
      <c r="A5172">
        <f>'4 Demanda por hora'!$A$217</f>
        <v/>
      </c>
      <c r="B5172">
        <f>'4 Demanda por hora'!$B$217</f>
        <v/>
      </c>
      <c r="C5172" t="n">
        <v>19</v>
      </c>
      <c r="D5172">
        <f>'4 Demanda por hora'!V217</f>
        <v/>
      </c>
    </row>
    <row r="5173">
      <c r="A5173">
        <f>'4 Demanda por hora'!$A$217</f>
        <v/>
      </c>
      <c r="B5173">
        <f>'4 Demanda por hora'!$B$217</f>
        <v/>
      </c>
      <c r="C5173" t="n">
        <v>20</v>
      </c>
      <c r="D5173">
        <f>'4 Demanda por hora'!W217</f>
        <v/>
      </c>
    </row>
    <row r="5174">
      <c r="A5174">
        <f>'4 Demanda por hora'!$A$217</f>
        <v/>
      </c>
      <c r="B5174">
        <f>'4 Demanda por hora'!$B$217</f>
        <v/>
      </c>
      <c r="C5174" t="n">
        <v>21</v>
      </c>
      <c r="D5174">
        <f>'4 Demanda por hora'!X217</f>
        <v/>
      </c>
    </row>
    <row r="5175">
      <c r="A5175">
        <f>'4 Demanda por hora'!$A$217</f>
        <v/>
      </c>
      <c r="B5175">
        <f>'4 Demanda por hora'!$B$217</f>
        <v/>
      </c>
      <c r="C5175" t="n">
        <v>22</v>
      </c>
      <c r="D5175">
        <f>'4 Demanda por hora'!Y217</f>
        <v/>
      </c>
    </row>
    <row r="5176">
      <c r="A5176">
        <f>'4 Demanda por hora'!$A$217</f>
        <v/>
      </c>
      <c r="B5176">
        <f>'4 Demanda por hora'!$B$217</f>
        <v/>
      </c>
      <c r="C5176" t="n">
        <v>23</v>
      </c>
      <c r="D5176">
        <f>'4 Demanda por hora'!Z217</f>
        <v/>
      </c>
    </row>
    <row r="5177">
      <c r="A5177">
        <f>'4 Demanda por hora'!$A$218</f>
        <v/>
      </c>
      <c r="B5177">
        <f>'4 Demanda por hora'!$B$218</f>
        <v/>
      </c>
      <c r="C5177" t="n">
        <v>0</v>
      </c>
      <c r="D5177">
        <f>'4 Demanda por hora'!C218</f>
        <v/>
      </c>
    </row>
    <row r="5178">
      <c r="A5178">
        <f>'4 Demanda por hora'!$A$218</f>
        <v/>
      </c>
      <c r="B5178">
        <f>'4 Demanda por hora'!$B$218</f>
        <v/>
      </c>
      <c r="C5178" t="n">
        <v>1</v>
      </c>
      <c r="D5178">
        <f>'4 Demanda por hora'!D218</f>
        <v/>
      </c>
    </row>
    <row r="5179">
      <c r="A5179">
        <f>'4 Demanda por hora'!$A$218</f>
        <v/>
      </c>
      <c r="B5179">
        <f>'4 Demanda por hora'!$B$218</f>
        <v/>
      </c>
      <c r="C5179" t="n">
        <v>2</v>
      </c>
      <c r="D5179">
        <f>'4 Demanda por hora'!E218</f>
        <v/>
      </c>
    </row>
    <row r="5180">
      <c r="A5180">
        <f>'4 Demanda por hora'!$A$218</f>
        <v/>
      </c>
      <c r="B5180">
        <f>'4 Demanda por hora'!$B$218</f>
        <v/>
      </c>
      <c r="C5180" t="n">
        <v>3</v>
      </c>
      <c r="D5180">
        <f>'4 Demanda por hora'!F218</f>
        <v/>
      </c>
    </row>
    <row r="5181">
      <c r="A5181">
        <f>'4 Demanda por hora'!$A$218</f>
        <v/>
      </c>
      <c r="B5181">
        <f>'4 Demanda por hora'!$B$218</f>
        <v/>
      </c>
      <c r="C5181" t="n">
        <v>4</v>
      </c>
      <c r="D5181">
        <f>'4 Demanda por hora'!G218</f>
        <v/>
      </c>
    </row>
    <row r="5182">
      <c r="A5182">
        <f>'4 Demanda por hora'!$A$218</f>
        <v/>
      </c>
      <c r="B5182">
        <f>'4 Demanda por hora'!$B$218</f>
        <v/>
      </c>
      <c r="C5182" t="n">
        <v>5</v>
      </c>
      <c r="D5182">
        <f>'4 Demanda por hora'!H218</f>
        <v/>
      </c>
    </row>
    <row r="5183">
      <c r="A5183">
        <f>'4 Demanda por hora'!$A$218</f>
        <v/>
      </c>
      <c r="B5183">
        <f>'4 Demanda por hora'!$B$218</f>
        <v/>
      </c>
      <c r="C5183" t="n">
        <v>6</v>
      </c>
      <c r="D5183">
        <f>'4 Demanda por hora'!I218</f>
        <v/>
      </c>
    </row>
    <row r="5184">
      <c r="A5184">
        <f>'4 Demanda por hora'!$A$218</f>
        <v/>
      </c>
      <c r="B5184">
        <f>'4 Demanda por hora'!$B$218</f>
        <v/>
      </c>
      <c r="C5184" t="n">
        <v>7</v>
      </c>
      <c r="D5184">
        <f>'4 Demanda por hora'!J218</f>
        <v/>
      </c>
    </row>
    <row r="5185">
      <c r="A5185">
        <f>'4 Demanda por hora'!$A$218</f>
        <v/>
      </c>
      <c r="B5185">
        <f>'4 Demanda por hora'!$B$218</f>
        <v/>
      </c>
      <c r="C5185" t="n">
        <v>8</v>
      </c>
      <c r="D5185">
        <f>'4 Demanda por hora'!K218</f>
        <v/>
      </c>
    </row>
    <row r="5186">
      <c r="A5186">
        <f>'4 Demanda por hora'!$A$218</f>
        <v/>
      </c>
      <c r="B5186">
        <f>'4 Demanda por hora'!$B$218</f>
        <v/>
      </c>
      <c r="C5186" t="n">
        <v>9</v>
      </c>
      <c r="D5186">
        <f>'4 Demanda por hora'!L218</f>
        <v/>
      </c>
    </row>
    <row r="5187">
      <c r="A5187">
        <f>'4 Demanda por hora'!$A$218</f>
        <v/>
      </c>
      <c r="B5187">
        <f>'4 Demanda por hora'!$B$218</f>
        <v/>
      </c>
      <c r="C5187" t="n">
        <v>10</v>
      </c>
      <c r="D5187">
        <f>'4 Demanda por hora'!M218</f>
        <v/>
      </c>
    </row>
    <row r="5188">
      <c r="A5188">
        <f>'4 Demanda por hora'!$A$218</f>
        <v/>
      </c>
      <c r="B5188">
        <f>'4 Demanda por hora'!$B$218</f>
        <v/>
      </c>
      <c r="C5188" t="n">
        <v>11</v>
      </c>
      <c r="D5188">
        <f>'4 Demanda por hora'!N218</f>
        <v/>
      </c>
    </row>
    <row r="5189">
      <c r="A5189">
        <f>'4 Demanda por hora'!$A$218</f>
        <v/>
      </c>
      <c r="B5189">
        <f>'4 Demanda por hora'!$B$218</f>
        <v/>
      </c>
      <c r="C5189" t="n">
        <v>12</v>
      </c>
      <c r="D5189">
        <f>'4 Demanda por hora'!O218</f>
        <v/>
      </c>
    </row>
    <row r="5190">
      <c r="A5190">
        <f>'4 Demanda por hora'!$A$218</f>
        <v/>
      </c>
      <c r="B5190">
        <f>'4 Demanda por hora'!$B$218</f>
        <v/>
      </c>
      <c r="C5190" t="n">
        <v>13</v>
      </c>
      <c r="D5190">
        <f>'4 Demanda por hora'!P218</f>
        <v/>
      </c>
    </row>
    <row r="5191">
      <c r="A5191">
        <f>'4 Demanda por hora'!$A$218</f>
        <v/>
      </c>
      <c r="B5191">
        <f>'4 Demanda por hora'!$B$218</f>
        <v/>
      </c>
      <c r="C5191" t="n">
        <v>14</v>
      </c>
      <c r="D5191">
        <f>'4 Demanda por hora'!Q218</f>
        <v/>
      </c>
    </row>
    <row r="5192">
      <c r="A5192">
        <f>'4 Demanda por hora'!$A$218</f>
        <v/>
      </c>
      <c r="B5192">
        <f>'4 Demanda por hora'!$B$218</f>
        <v/>
      </c>
      <c r="C5192" t="n">
        <v>15</v>
      </c>
      <c r="D5192">
        <f>'4 Demanda por hora'!R218</f>
        <v/>
      </c>
    </row>
    <row r="5193">
      <c r="A5193">
        <f>'4 Demanda por hora'!$A$218</f>
        <v/>
      </c>
      <c r="B5193">
        <f>'4 Demanda por hora'!$B$218</f>
        <v/>
      </c>
      <c r="C5193" t="n">
        <v>16</v>
      </c>
      <c r="D5193">
        <f>'4 Demanda por hora'!S218</f>
        <v/>
      </c>
    </row>
    <row r="5194">
      <c r="A5194">
        <f>'4 Demanda por hora'!$A$218</f>
        <v/>
      </c>
      <c r="B5194">
        <f>'4 Demanda por hora'!$B$218</f>
        <v/>
      </c>
      <c r="C5194" t="n">
        <v>17</v>
      </c>
      <c r="D5194">
        <f>'4 Demanda por hora'!T218</f>
        <v/>
      </c>
    </row>
    <row r="5195">
      <c r="A5195">
        <f>'4 Demanda por hora'!$A$218</f>
        <v/>
      </c>
      <c r="B5195">
        <f>'4 Demanda por hora'!$B$218</f>
        <v/>
      </c>
      <c r="C5195" t="n">
        <v>18</v>
      </c>
      <c r="D5195">
        <f>'4 Demanda por hora'!U218</f>
        <v/>
      </c>
    </row>
    <row r="5196">
      <c r="A5196">
        <f>'4 Demanda por hora'!$A$218</f>
        <v/>
      </c>
      <c r="B5196">
        <f>'4 Demanda por hora'!$B$218</f>
        <v/>
      </c>
      <c r="C5196" t="n">
        <v>19</v>
      </c>
      <c r="D5196">
        <f>'4 Demanda por hora'!V218</f>
        <v/>
      </c>
    </row>
    <row r="5197">
      <c r="A5197">
        <f>'4 Demanda por hora'!$A$218</f>
        <v/>
      </c>
      <c r="B5197">
        <f>'4 Demanda por hora'!$B$218</f>
        <v/>
      </c>
      <c r="C5197" t="n">
        <v>20</v>
      </c>
      <c r="D5197">
        <f>'4 Demanda por hora'!W218</f>
        <v/>
      </c>
    </row>
    <row r="5198">
      <c r="A5198">
        <f>'4 Demanda por hora'!$A$218</f>
        <v/>
      </c>
      <c r="B5198">
        <f>'4 Demanda por hora'!$B$218</f>
        <v/>
      </c>
      <c r="C5198" t="n">
        <v>21</v>
      </c>
      <c r="D5198">
        <f>'4 Demanda por hora'!X218</f>
        <v/>
      </c>
    </row>
    <row r="5199">
      <c r="A5199">
        <f>'4 Demanda por hora'!$A$218</f>
        <v/>
      </c>
      <c r="B5199">
        <f>'4 Demanda por hora'!$B$218</f>
        <v/>
      </c>
      <c r="C5199" t="n">
        <v>22</v>
      </c>
      <c r="D5199">
        <f>'4 Demanda por hora'!Y218</f>
        <v/>
      </c>
    </row>
    <row r="5200">
      <c r="A5200">
        <f>'4 Demanda por hora'!$A$218</f>
        <v/>
      </c>
      <c r="B5200">
        <f>'4 Demanda por hora'!$B$218</f>
        <v/>
      </c>
      <c r="C5200" t="n">
        <v>23</v>
      </c>
      <c r="D5200">
        <f>'4 Demanda por hora'!Z218</f>
        <v/>
      </c>
    </row>
    <row r="5201">
      <c r="A5201">
        <f>'4 Demanda por hora'!$A$219</f>
        <v/>
      </c>
      <c r="B5201">
        <f>'4 Demanda por hora'!$B$219</f>
        <v/>
      </c>
      <c r="C5201" t="n">
        <v>0</v>
      </c>
      <c r="D5201">
        <f>'4 Demanda por hora'!C219</f>
        <v/>
      </c>
    </row>
    <row r="5202">
      <c r="A5202">
        <f>'4 Demanda por hora'!$A$219</f>
        <v/>
      </c>
      <c r="B5202">
        <f>'4 Demanda por hora'!$B$219</f>
        <v/>
      </c>
      <c r="C5202" t="n">
        <v>1</v>
      </c>
      <c r="D5202">
        <f>'4 Demanda por hora'!D219</f>
        <v/>
      </c>
    </row>
    <row r="5203">
      <c r="A5203">
        <f>'4 Demanda por hora'!$A$219</f>
        <v/>
      </c>
      <c r="B5203">
        <f>'4 Demanda por hora'!$B$219</f>
        <v/>
      </c>
      <c r="C5203" t="n">
        <v>2</v>
      </c>
      <c r="D5203">
        <f>'4 Demanda por hora'!E219</f>
        <v/>
      </c>
    </row>
    <row r="5204">
      <c r="A5204">
        <f>'4 Demanda por hora'!$A$219</f>
        <v/>
      </c>
      <c r="B5204">
        <f>'4 Demanda por hora'!$B$219</f>
        <v/>
      </c>
      <c r="C5204" t="n">
        <v>3</v>
      </c>
      <c r="D5204">
        <f>'4 Demanda por hora'!F219</f>
        <v/>
      </c>
    </row>
    <row r="5205">
      <c r="A5205">
        <f>'4 Demanda por hora'!$A$219</f>
        <v/>
      </c>
      <c r="B5205">
        <f>'4 Demanda por hora'!$B$219</f>
        <v/>
      </c>
      <c r="C5205" t="n">
        <v>4</v>
      </c>
      <c r="D5205">
        <f>'4 Demanda por hora'!G219</f>
        <v/>
      </c>
    </row>
    <row r="5206">
      <c r="A5206">
        <f>'4 Demanda por hora'!$A$219</f>
        <v/>
      </c>
      <c r="B5206">
        <f>'4 Demanda por hora'!$B$219</f>
        <v/>
      </c>
      <c r="C5206" t="n">
        <v>5</v>
      </c>
      <c r="D5206">
        <f>'4 Demanda por hora'!H219</f>
        <v/>
      </c>
    </row>
    <row r="5207">
      <c r="A5207">
        <f>'4 Demanda por hora'!$A$219</f>
        <v/>
      </c>
      <c r="B5207">
        <f>'4 Demanda por hora'!$B$219</f>
        <v/>
      </c>
      <c r="C5207" t="n">
        <v>6</v>
      </c>
      <c r="D5207">
        <f>'4 Demanda por hora'!I219</f>
        <v/>
      </c>
    </row>
    <row r="5208">
      <c r="A5208">
        <f>'4 Demanda por hora'!$A$219</f>
        <v/>
      </c>
      <c r="B5208">
        <f>'4 Demanda por hora'!$B$219</f>
        <v/>
      </c>
      <c r="C5208" t="n">
        <v>7</v>
      </c>
      <c r="D5208">
        <f>'4 Demanda por hora'!J219</f>
        <v/>
      </c>
    </row>
    <row r="5209">
      <c r="A5209">
        <f>'4 Demanda por hora'!$A$219</f>
        <v/>
      </c>
      <c r="B5209">
        <f>'4 Demanda por hora'!$B$219</f>
        <v/>
      </c>
      <c r="C5209" t="n">
        <v>8</v>
      </c>
      <c r="D5209">
        <f>'4 Demanda por hora'!K219</f>
        <v/>
      </c>
    </row>
    <row r="5210">
      <c r="A5210">
        <f>'4 Demanda por hora'!$A$219</f>
        <v/>
      </c>
      <c r="B5210">
        <f>'4 Demanda por hora'!$B$219</f>
        <v/>
      </c>
      <c r="C5210" t="n">
        <v>9</v>
      </c>
      <c r="D5210">
        <f>'4 Demanda por hora'!L219</f>
        <v/>
      </c>
    </row>
    <row r="5211">
      <c r="A5211">
        <f>'4 Demanda por hora'!$A$219</f>
        <v/>
      </c>
      <c r="B5211">
        <f>'4 Demanda por hora'!$B$219</f>
        <v/>
      </c>
      <c r="C5211" t="n">
        <v>10</v>
      </c>
      <c r="D5211">
        <f>'4 Demanda por hora'!M219</f>
        <v/>
      </c>
    </row>
    <row r="5212">
      <c r="A5212">
        <f>'4 Demanda por hora'!$A$219</f>
        <v/>
      </c>
      <c r="B5212">
        <f>'4 Demanda por hora'!$B$219</f>
        <v/>
      </c>
      <c r="C5212" t="n">
        <v>11</v>
      </c>
      <c r="D5212">
        <f>'4 Demanda por hora'!N219</f>
        <v/>
      </c>
    </row>
    <row r="5213">
      <c r="A5213">
        <f>'4 Demanda por hora'!$A$219</f>
        <v/>
      </c>
      <c r="B5213">
        <f>'4 Demanda por hora'!$B$219</f>
        <v/>
      </c>
      <c r="C5213" t="n">
        <v>12</v>
      </c>
      <c r="D5213">
        <f>'4 Demanda por hora'!O219</f>
        <v/>
      </c>
    </row>
    <row r="5214">
      <c r="A5214">
        <f>'4 Demanda por hora'!$A$219</f>
        <v/>
      </c>
      <c r="B5214">
        <f>'4 Demanda por hora'!$B$219</f>
        <v/>
      </c>
      <c r="C5214" t="n">
        <v>13</v>
      </c>
      <c r="D5214">
        <f>'4 Demanda por hora'!P219</f>
        <v/>
      </c>
    </row>
    <row r="5215">
      <c r="A5215">
        <f>'4 Demanda por hora'!$A$219</f>
        <v/>
      </c>
      <c r="B5215">
        <f>'4 Demanda por hora'!$B$219</f>
        <v/>
      </c>
      <c r="C5215" t="n">
        <v>14</v>
      </c>
      <c r="D5215">
        <f>'4 Demanda por hora'!Q219</f>
        <v/>
      </c>
    </row>
    <row r="5216">
      <c r="A5216">
        <f>'4 Demanda por hora'!$A$219</f>
        <v/>
      </c>
      <c r="B5216">
        <f>'4 Demanda por hora'!$B$219</f>
        <v/>
      </c>
      <c r="C5216" t="n">
        <v>15</v>
      </c>
      <c r="D5216">
        <f>'4 Demanda por hora'!R219</f>
        <v/>
      </c>
    </row>
    <row r="5217">
      <c r="A5217">
        <f>'4 Demanda por hora'!$A$219</f>
        <v/>
      </c>
      <c r="B5217">
        <f>'4 Demanda por hora'!$B$219</f>
        <v/>
      </c>
      <c r="C5217" t="n">
        <v>16</v>
      </c>
      <c r="D5217">
        <f>'4 Demanda por hora'!S219</f>
        <v/>
      </c>
    </row>
    <row r="5218">
      <c r="A5218">
        <f>'4 Demanda por hora'!$A$219</f>
        <v/>
      </c>
      <c r="B5218">
        <f>'4 Demanda por hora'!$B$219</f>
        <v/>
      </c>
      <c r="C5218" t="n">
        <v>17</v>
      </c>
      <c r="D5218">
        <f>'4 Demanda por hora'!T219</f>
        <v/>
      </c>
    </row>
    <row r="5219">
      <c r="A5219">
        <f>'4 Demanda por hora'!$A$219</f>
        <v/>
      </c>
      <c r="B5219">
        <f>'4 Demanda por hora'!$B$219</f>
        <v/>
      </c>
      <c r="C5219" t="n">
        <v>18</v>
      </c>
      <c r="D5219">
        <f>'4 Demanda por hora'!U219</f>
        <v/>
      </c>
    </row>
    <row r="5220">
      <c r="A5220">
        <f>'4 Demanda por hora'!$A$219</f>
        <v/>
      </c>
      <c r="B5220">
        <f>'4 Demanda por hora'!$B$219</f>
        <v/>
      </c>
      <c r="C5220" t="n">
        <v>19</v>
      </c>
      <c r="D5220">
        <f>'4 Demanda por hora'!V219</f>
        <v/>
      </c>
    </row>
    <row r="5221">
      <c r="A5221">
        <f>'4 Demanda por hora'!$A$219</f>
        <v/>
      </c>
      <c r="B5221">
        <f>'4 Demanda por hora'!$B$219</f>
        <v/>
      </c>
      <c r="C5221" t="n">
        <v>20</v>
      </c>
      <c r="D5221">
        <f>'4 Demanda por hora'!W219</f>
        <v/>
      </c>
    </row>
    <row r="5222">
      <c r="A5222">
        <f>'4 Demanda por hora'!$A$219</f>
        <v/>
      </c>
      <c r="B5222">
        <f>'4 Demanda por hora'!$B$219</f>
        <v/>
      </c>
      <c r="C5222" t="n">
        <v>21</v>
      </c>
      <c r="D5222">
        <f>'4 Demanda por hora'!X219</f>
        <v/>
      </c>
    </row>
    <row r="5223">
      <c r="A5223">
        <f>'4 Demanda por hora'!$A$219</f>
        <v/>
      </c>
      <c r="B5223">
        <f>'4 Demanda por hora'!$B$219</f>
        <v/>
      </c>
      <c r="C5223" t="n">
        <v>22</v>
      </c>
      <c r="D5223">
        <f>'4 Demanda por hora'!Y219</f>
        <v/>
      </c>
    </row>
    <row r="5224">
      <c r="A5224">
        <f>'4 Demanda por hora'!$A$219</f>
        <v/>
      </c>
      <c r="B5224">
        <f>'4 Demanda por hora'!$B$219</f>
        <v/>
      </c>
      <c r="C5224" t="n">
        <v>23</v>
      </c>
      <c r="D5224">
        <f>'4 Demanda por hora'!Z219</f>
        <v/>
      </c>
    </row>
    <row r="5225">
      <c r="A5225">
        <f>'4 Demanda por hora'!$A$220</f>
        <v/>
      </c>
      <c r="B5225">
        <f>'4 Demanda por hora'!$B$220</f>
        <v/>
      </c>
      <c r="C5225" t="n">
        <v>0</v>
      </c>
      <c r="D5225">
        <f>'4 Demanda por hora'!C220</f>
        <v/>
      </c>
    </row>
    <row r="5226">
      <c r="A5226">
        <f>'4 Demanda por hora'!$A$220</f>
        <v/>
      </c>
      <c r="B5226">
        <f>'4 Demanda por hora'!$B$220</f>
        <v/>
      </c>
      <c r="C5226" t="n">
        <v>1</v>
      </c>
      <c r="D5226">
        <f>'4 Demanda por hora'!D220</f>
        <v/>
      </c>
    </row>
    <row r="5227">
      <c r="A5227">
        <f>'4 Demanda por hora'!$A$220</f>
        <v/>
      </c>
      <c r="B5227">
        <f>'4 Demanda por hora'!$B$220</f>
        <v/>
      </c>
      <c r="C5227" t="n">
        <v>2</v>
      </c>
      <c r="D5227">
        <f>'4 Demanda por hora'!E220</f>
        <v/>
      </c>
    </row>
    <row r="5228">
      <c r="A5228">
        <f>'4 Demanda por hora'!$A$220</f>
        <v/>
      </c>
      <c r="B5228">
        <f>'4 Demanda por hora'!$B$220</f>
        <v/>
      </c>
      <c r="C5228" t="n">
        <v>3</v>
      </c>
      <c r="D5228">
        <f>'4 Demanda por hora'!F220</f>
        <v/>
      </c>
    </row>
    <row r="5229">
      <c r="A5229">
        <f>'4 Demanda por hora'!$A$220</f>
        <v/>
      </c>
      <c r="B5229">
        <f>'4 Demanda por hora'!$B$220</f>
        <v/>
      </c>
      <c r="C5229" t="n">
        <v>4</v>
      </c>
      <c r="D5229">
        <f>'4 Demanda por hora'!G220</f>
        <v/>
      </c>
    </row>
    <row r="5230">
      <c r="A5230">
        <f>'4 Demanda por hora'!$A$220</f>
        <v/>
      </c>
      <c r="B5230">
        <f>'4 Demanda por hora'!$B$220</f>
        <v/>
      </c>
      <c r="C5230" t="n">
        <v>5</v>
      </c>
      <c r="D5230">
        <f>'4 Demanda por hora'!H220</f>
        <v/>
      </c>
    </row>
    <row r="5231">
      <c r="A5231">
        <f>'4 Demanda por hora'!$A$220</f>
        <v/>
      </c>
      <c r="B5231">
        <f>'4 Demanda por hora'!$B$220</f>
        <v/>
      </c>
      <c r="C5231" t="n">
        <v>6</v>
      </c>
      <c r="D5231">
        <f>'4 Demanda por hora'!I220</f>
        <v/>
      </c>
    </row>
    <row r="5232">
      <c r="A5232">
        <f>'4 Demanda por hora'!$A$220</f>
        <v/>
      </c>
      <c r="B5232">
        <f>'4 Demanda por hora'!$B$220</f>
        <v/>
      </c>
      <c r="C5232" t="n">
        <v>7</v>
      </c>
      <c r="D5232">
        <f>'4 Demanda por hora'!J220</f>
        <v/>
      </c>
    </row>
    <row r="5233">
      <c r="A5233">
        <f>'4 Demanda por hora'!$A$220</f>
        <v/>
      </c>
      <c r="B5233">
        <f>'4 Demanda por hora'!$B$220</f>
        <v/>
      </c>
      <c r="C5233" t="n">
        <v>8</v>
      </c>
      <c r="D5233">
        <f>'4 Demanda por hora'!K220</f>
        <v/>
      </c>
    </row>
    <row r="5234">
      <c r="A5234">
        <f>'4 Demanda por hora'!$A$220</f>
        <v/>
      </c>
      <c r="B5234">
        <f>'4 Demanda por hora'!$B$220</f>
        <v/>
      </c>
      <c r="C5234" t="n">
        <v>9</v>
      </c>
      <c r="D5234">
        <f>'4 Demanda por hora'!L220</f>
        <v/>
      </c>
    </row>
    <row r="5235">
      <c r="A5235">
        <f>'4 Demanda por hora'!$A$220</f>
        <v/>
      </c>
      <c r="B5235">
        <f>'4 Demanda por hora'!$B$220</f>
        <v/>
      </c>
      <c r="C5235" t="n">
        <v>10</v>
      </c>
      <c r="D5235">
        <f>'4 Demanda por hora'!M220</f>
        <v/>
      </c>
    </row>
    <row r="5236">
      <c r="A5236">
        <f>'4 Demanda por hora'!$A$220</f>
        <v/>
      </c>
      <c r="B5236">
        <f>'4 Demanda por hora'!$B$220</f>
        <v/>
      </c>
      <c r="C5236" t="n">
        <v>11</v>
      </c>
      <c r="D5236">
        <f>'4 Demanda por hora'!N220</f>
        <v/>
      </c>
    </row>
    <row r="5237">
      <c r="A5237">
        <f>'4 Demanda por hora'!$A$220</f>
        <v/>
      </c>
      <c r="B5237">
        <f>'4 Demanda por hora'!$B$220</f>
        <v/>
      </c>
      <c r="C5237" t="n">
        <v>12</v>
      </c>
      <c r="D5237">
        <f>'4 Demanda por hora'!O220</f>
        <v/>
      </c>
    </row>
    <row r="5238">
      <c r="A5238">
        <f>'4 Demanda por hora'!$A$220</f>
        <v/>
      </c>
      <c r="B5238">
        <f>'4 Demanda por hora'!$B$220</f>
        <v/>
      </c>
      <c r="C5238" t="n">
        <v>13</v>
      </c>
      <c r="D5238">
        <f>'4 Demanda por hora'!P220</f>
        <v/>
      </c>
    </row>
    <row r="5239">
      <c r="A5239">
        <f>'4 Demanda por hora'!$A$220</f>
        <v/>
      </c>
      <c r="B5239">
        <f>'4 Demanda por hora'!$B$220</f>
        <v/>
      </c>
      <c r="C5239" t="n">
        <v>14</v>
      </c>
      <c r="D5239">
        <f>'4 Demanda por hora'!Q220</f>
        <v/>
      </c>
    </row>
    <row r="5240">
      <c r="A5240">
        <f>'4 Demanda por hora'!$A$220</f>
        <v/>
      </c>
      <c r="B5240">
        <f>'4 Demanda por hora'!$B$220</f>
        <v/>
      </c>
      <c r="C5240" t="n">
        <v>15</v>
      </c>
      <c r="D5240">
        <f>'4 Demanda por hora'!R220</f>
        <v/>
      </c>
    </row>
    <row r="5241">
      <c r="A5241">
        <f>'4 Demanda por hora'!$A$220</f>
        <v/>
      </c>
      <c r="B5241">
        <f>'4 Demanda por hora'!$B$220</f>
        <v/>
      </c>
      <c r="C5241" t="n">
        <v>16</v>
      </c>
      <c r="D5241">
        <f>'4 Demanda por hora'!S220</f>
        <v/>
      </c>
    </row>
    <row r="5242">
      <c r="A5242">
        <f>'4 Demanda por hora'!$A$220</f>
        <v/>
      </c>
      <c r="B5242">
        <f>'4 Demanda por hora'!$B$220</f>
        <v/>
      </c>
      <c r="C5242" t="n">
        <v>17</v>
      </c>
      <c r="D5242">
        <f>'4 Demanda por hora'!T220</f>
        <v/>
      </c>
    </row>
    <row r="5243">
      <c r="A5243">
        <f>'4 Demanda por hora'!$A$220</f>
        <v/>
      </c>
      <c r="B5243">
        <f>'4 Demanda por hora'!$B$220</f>
        <v/>
      </c>
      <c r="C5243" t="n">
        <v>18</v>
      </c>
      <c r="D5243">
        <f>'4 Demanda por hora'!U220</f>
        <v/>
      </c>
    </row>
    <row r="5244">
      <c r="A5244">
        <f>'4 Demanda por hora'!$A$220</f>
        <v/>
      </c>
      <c r="B5244">
        <f>'4 Demanda por hora'!$B$220</f>
        <v/>
      </c>
      <c r="C5244" t="n">
        <v>19</v>
      </c>
      <c r="D5244">
        <f>'4 Demanda por hora'!V220</f>
        <v/>
      </c>
    </row>
    <row r="5245">
      <c r="A5245">
        <f>'4 Demanda por hora'!$A$220</f>
        <v/>
      </c>
      <c r="B5245">
        <f>'4 Demanda por hora'!$B$220</f>
        <v/>
      </c>
      <c r="C5245" t="n">
        <v>20</v>
      </c>
      <c r="D5245">
        <f>'4 Demanda por hora'!W220</f>
        <v/>
      </c>
    </row>
    <row r="5246">
      <c r="A5246">
        <f>'4 Demanda por hora'!$A$220</f>
        <v/>
      </c>
      <c r="B5246">
        <f>'4 Demanda por hora'!$B$220</f>
        <v/>
      </c>
      <c r="C5246" t="n">
        <v>21</v>
      </c>
      <c r="D5246">
        <f>'4 Demanda por hora'!X220</f>
        <v/>
      </c>
    </row>
    <row r="5247">
      <c r="A5247">
        <f>'4 Demanda por hora'!$A$220</f>
        <v/>
      </c>
      <c r="B5247">
        <f>'4 Demanda por hora'!$B$220</f>
        <v/>
      </c>
      <c r="C5247" t="n">
        <v>22</v>
      </c>
      <c r="D5247">
        <f>'4 Demanda por hora'!Y220</f>
        <v/>
      </c>
    </row>
    <row r="5248">
      <c r="A5248">
        <f>'4 Demanda por hora'!$A$220</f>
        <v/>
      </c>
      <c r="B5248">
        <f>'4 Demanda por hora'!$B$220</f>
        <v/>
      </c>
      <c r="C5248" t="n">
        <v>23</v>
      </c>
      <c r="D5248">
        <f>'4 Demanda por hora'!Z220</f>
        <v/>
      </c>
    </row>
    <row r="5249">
      <c r="A5249">
        <f>'4 Demanda por hora'!$A$221</f>
        <v/>
      </c>
      <c r="B5249">
        <f>'4 Demanda por hora'!$B$221</f>
        <v/>
      </c>
      <c r="C5249" t="n">
        <v>0</v>
      </c>
      <c r="D5249">
        <f>'4 Demanda por hora'!C221</f>
        <v/>
      </c>
    </row>
    <row r="5250">
      <c r="A5250">
        <f>'4 Demanda por hora'!$A$221</f>
        <v/>
      </c>
      <c r="B5250">
        <f>'4 Demanda por hora'!$B$221</f>
        <v/>
      </c>
      <c r="C5250" t="n">
        <v>1</v>
      </c>
      <c r="D5250">
        <f>'4 Demanda por hora'!D221</f>
        <v/>
      </c>
    </row>
    <row r="5251">
      <c r="A5251">
        <f>'4 Demanda por hora'!$A$221</f>
        <v/>
      </c>
      <c r="B5251">
        <f>'4 Demanda por hora'!$B$221</f>
        <v/>
      </c>
      <c r="C5251" t="n">
        <v>2</v>
      </c>
      <c r="D5251">
        <f>'4 Demanda por hora'!E221</f>
        <v/>
      </c>
    </row>
    <row r="5252">
      <c r="A5252">
        <f>'4 Demanda por hora'!$A$221</f>
        <v/>
      </c>
      <c r="B5252">
        <f>'4 Demanda por hora'!$B$221</f>
        <v/>
      </c>
      <c r="C5252" t="n">
        <v>3</v>
      </c>
      <c r="D5252">
        <f>'4 Demanda por hora'!F221</f>
        <v/>
      </c>
    </row>
    <row r="5253">
      <c r="A5253">
        <f>'4 Demanda por hora'!$A$221</f>
        <v/>
      </c>
      <c r="B5253">
        <f>'4 Demanda por hora'!$B$221</f>
        <v/>
      </c>
      <c r="C5253" t="n">
        <v>4</v>
      </c>
      <c r="D5253">
        <f>'4 Demanda por hora'!G221</f>
        <v/>
      </c>
    </row>
    <row r="5254">
      <c r="A5254">
        <f>'4 Demanda por hora'!$A$221</f>
        <v/>
      </c>
      <c r="B5254">
        <f>'4 Demanda por hora'!$B$221</f>
        <v/>
      </c>
      <c r="C5254" t="n">
        <v>5</v>
      </c>
      <c r="D5254">
        <f>'4 Demanda por hora'!H221</f>
        <v/>
      </c>
    </row>
    <row r="5255">
      <c r="A5255">
        <f>'4 Demanda por hora'!$A$221</f>
        <v/>
      </c>
      <c r="B5255">
        <f>'4 Demanda por hora'!$B$221</f>
        <v/>
      </c>
      <c r="C5255" t="n">
        <v>6</v>
      </c>
      <c r="D5255">
        <f>'4 Demanda por hora'!I221</f>
        <v/>
      </c>
    </row>
    <row r="5256">
      <c r="A5256">
        <f>'4 Demanda por hora'!$A$221</f>
        <v/>
      </c>
      <c r="B5256">
        <f>'4 Demanda por hora'!$B$221</f>
        <v/>
      </c>
      <c r="C5256" t="n">
        <v>7</v>
      </c>
      <c r="D5256">
        <f>'4 Demanda por hora'!J221</f>
        <v/>
      </c>
    </row>
    <row r="5257">
      <c r="A5257">
        <f>'4 Demanda por hora'!$A$221</f>
        <v/>
      </c>
      <c r="B5257">
        <f>'4 Demanda por hora'!$B$221</f>
        <v/>
      </c>
      <c r="C5257" t="n">
        <v>8</v>
      </c>
      <c r="D5257">
        <f>'4 Demanda por hora'!K221</f>
        <v/>
      </c>
    </row>
    <row r="5258">
      <c r="A5258">
        <f>'4 Demanda por hora'!$A$221</f>
        <v/>
      </c>
      <c r="B5258">
        <f>'4 Demanda por hora'!$B$221</f>
        <v/>
      </c>
      <c r="C5258" t="n">
        <v>9</v>
      </c>
      <c r="D5258">
        <f>'4 Demanda por hora'!L221</f>
        <v/>
      </c>
    </row>
    <row r="5259">
      <c r="A5259">
        <f>'4 Demanda por hora'!$A$221</f>
        <v/>
      </c>
      <c r="B5259">
        <f>'4 Demanda por hora'!$B$221</f>
        <v/>
      </c>
      <c r="C5259" t="n">
        <v>10</v>
      </c>
      <c r="D5259">
        <f>'4 Demanda por hora'!M221</f>
        <v/>
      </c>
    </row>
    <row r="5260">
      <c r="A5260">
        <f>'4 Demanda por hora'!$A$221</f>
        <v/>
      </c>
      <c r="B5260">
        <f>'4 Demanda por hora'!$B$221</f>
        <v/>
      </c>
      <c r="C5260" t="n">
        <v>11</v>
      </c>
      <c r="D5260">
        <f>'4 Demanda por hora'!N221</f>
        <v/>
      </c>
    </row>
    <row r="5261">
      <c r="A5261">
        <f>'4 Demanda por hora'!$A$221</f>
        <v/>
      </c>
      <c r="B5261">
        <f>'4 Demanda por hora'!$B$221</f>
        <v/>
      </c>
      <c r="C5261" t="n">
        <v>12</v>
      </c>
      <c r="D5261">
        <f>'4 Demanda por hora'!O221</f>
        <v/>
      </c>
    </row>
    <row r="5262">
      <c r="A5262">
        <f>'4 Demanda por hora'!$A$221</f>
        <v/>
      </c>
      <c r="B5262">
        <f>'4 Demanda por hora'!$B$221</f>
        <v/>
      </c>
      <c r="C5262" t="n">
        <v>13</v>
      </c>
      <c r="D5262">
        <f>'4 Demanda por hora'!P221</f>
        <v/>
      </c>
    </row>
    <row r="5263">
      <c r="A5263">
        <f>'4 Demanda por hora'!$A$221</f>
        <v/>
      </c>
      <c r="B5263">
        <f>'4 Demanda por hora'!$B$221</f>
        <v/>
      </c>
      <c r="C5263" t="n">
        <v>14</v>
      </c>
      <c r="D5263">
        <f>'4 Demanda por hora'!Q221</f>
        <v/>
      </c>
    </row>
    <row r="5264">
      <c r="A5264">
        <f>'4 Demanda por hora'!$A$221</f>
        <v/>
      </c>
      <c r="B5264">
        <f>'4 Demanda por hora'!$B$221</f>
        <v/>
      </c>
      <c r="C5264" t="n">
        <v>15</v>
      </c>
      <c r="D5264">
        <f>'4 Demanda por hora'!R221</f>
        <v/>
      </c>
    </row>
    <row r="5265">
      <c r="A5265">
        <f>'4 Demanda por hora'!$A$221</f>
        <v/>
      </c>
      <c r="B5265">
        <f>'4 Demanda por hora'!$B$221</f>
        <v/>
      </c>
      <c r="C5265" t="n">
        <v>16</v>
      </c>
      <c r="D5265">
        <f>'4 Demanda por hora'!S221</f>
        <v/>
      </c>
    </row>
    <row r="5266">
      <c r="A5266">
        <f>'4 Demanda por hora'!$A$221</f>
        <v/>
      </c>
      <c r="B5266">
        <f>'4 Demanda por hora'!$B$221</f>
        <v/>
      </c>
      <c r="C5266" t="n">
        <v>17</v>
      </c>
      <c r="D5266">
        <f>'4 Demanda por hora'!T221</f>
        <v/>
      </c>
    </row>
    <row r="5267">
      <c r="A5267">
        <f>'4 Demanda por hora'!$A$221</f>
        <v/>
      </c>
      <c r="B5267">
        <f>'4 Demanda por hora'!$B$221</f>
        <v/>
      </c>
      <c r="C5267" t="n">
        <v>18</v>
      </c>
      <c r="D5267">
        <f>'4 Demanda por hora'!U221</f>
        <v/>
      </c>
    </row>
    <row r="5268">
      <c r="A5268">
        <f>'4 Demanda por hora'!$A$221</f>
        <v/>
      </c>
      <c r="B5268">
        <f>'4 Demanda por hora'!$B$221</f>
        <v/>
      </c>
      <c r="C5268" t="n">
        <v>19</v>
      </c>
      <c r="D5268">
        <f>'4 Demanda por hora'!V221</f>
        <v/>
      </c>
    </row>
    <row r="5269">
      <c r="A5269">
        <f>'4 Demanda por hora'!$A$221</f>
        <v/>
      </c>
      <c r="B5269">
        <f>'4 Demanda por hora'!$B$221</f>
        <v/>
      </c>
      <c r="C5269" t="n">
        <v>20</v>
      </c>
      <c r="D5269">
        <f>'4 Demanda por hora'!W221</f>
        <v/>
      </c>
    </row>
    <row r="5270">
      <c r="A5270">
        <f>'4 Demanda por hora'!$A$221</f>
        <v/>
      </c>
      <c r="B5270">
        <f>'4 Demanda por hora'!$B$221</f>
        <v/>
      </c>
      <c r="C5270" t="n">
        <v>21</v>
      </c>
      <c r="D5270">
        <f>'4 Demanda por hora'!X221</f>
        <v/>
      </c>
    </row>
    <row r="5271">
      <c r="A5271">
        <f>'4 Demanda por hora'!$A$221</f>
        <v/>
      </c>
      <c r="B5271">
        <f>'4 Demanda por hora'!$B$221</f>
        <v/>
      </c>
      <c r="C5271" t="n">
        <v>22</v>
      </c>
      <c r="D5271">
        <f>'4 Demanda por hora'!Y221</f>
        <v/>
      </c>
    </row>
    <row r="5272">
      <c r="A5272">
        <f>'4 Demanda por hora'!$A$221</f>
        <v/>
      </c>
      <c r="B5272">
        <f>'4 Demanda por hora'!$B$221</f>
        <v/>
      </c>
      <c r="C5272" t="n">
        <v>23</v>
      </c>
      <c r="D5272">
        <f>'4 Demanda por hora'!Z221</f>
        <v/>
      </c>
    </row>
    <row r="5273">
      <c r="A5273">
        <f>'4 Demanda por hora'!$A$222</f>
        <v/>
      </c>
      <c r="B5273">
        <f>'4 Demanda por hora'!$B$222</f>
        <v/>
      </c>
      <c r="C5273" t="n">
        <v>0</v>
      </c>
      <c r="D5273">
        <f>'4 Demanda por hora'!C222</f>
        <v/>
      </c>
    </row>
    <row r="5274">
      <c r="A5274">
        <f>'4 Demanda por hora'!$A$222</f>
        <v/>
      </c>
      <c r="B5274">
        <f>'4 Demanda por hora'!$B$222</f>
        <v/>
      </c>
      <c r="C5274" t="n">
        <v>1</v>
      </c>
      <c r="D5274">
        <f>'4 Demanda por hora'!D222</f>
        <v/>
      </c>
    </row>
    <row r="5275">
      <c r="A5275">
        <f>'4 Demanda por hora'!$A$222</f>
        <v/>
      </c>
      <c r="B5275">
        <f>'4 Demanda por hora'!$B$222</f>
        <v/>
      </c>
      <c r="C5275" t="n">
        <v>2</v>
      </c>
      <c r="D5275">
        <f>'4 Demanda por hora'!E222</f>
        <v/>
      </c>
    </row>
    <row r="5276">
      <c r="A5276">
        <f>'4 Demanda por hora'!$A$222</f>
        <v/>
      </c>
      <c r="B5276">
        <f>'4 Demanda por hora'!$B$222</f>
        <v/>
      </c>
      <c r="C5276" t="n">
        <v>3</v>
      </c>
      <c r="D5276">
        <f>'4 Demanda por hora'!F222</f>
        <v/>
      </c>
    </row>
    <row r="5277">
      <c r="A5277">
        <f>'4 Demanda por hora'!$A$222</f>
        <v/>
      </c>
      <c r="B5277">
        <f>'4 Demanda por hora'!$B$222</f>
        <v/>
      </c>
      <c r="C5277" t="n">
        <v>4</v>
      </c>
      <c r="D5277">
        <f>'4 Demanda por hora'!G222</f>
        <v/>
      </c>
    </row>
    <row r="5278">
      <c r="A5278">
        <f>'4 Demanda por hora'!$A$222</f>
        <v/>
      </c>
      <c r="B5278">
        <f>'4 Demanda por hora'!$B$222</f>
        <v/>
      </c>
      <c r="C5278" t="n">
        <v>5</v>
      </c>
      <c r="D5278">
        <f>'4 Demanda por hora'!H222</f>
        <v/>
      </c>
    </row>
    <row r="5279">
      <c r="A5279">
        <f>'4 Demanda por hora'!$A$222</f>
        <v/>
      </c>
      <c r="B5279">
        <f>'4 Demanda por hora'!$B$222</f>
        <v/>
      </c>
      <c r="C5279" t="n">
        <v>6</v>
      </c>
      <c r="D5279">
        <f>'4 Demanda por hora'!I222</f>
        <v/>
      </c>
    </row>
    <row r="5280">
      <c r="A5280">
        <f>'4 Demanda por hora'!$A$222</f>
        <v/>
      </c>
      <c r="B5280">
        <f>'4 Demanda por hora'!$B$222</f>
        <v/>
      </c>
      <c r="C5280" t="n">
        <v>7</v>
      </c>
      <c r="D5280">
        <f>'4 Demanda por hora'!J222</f>
        <v/>
      </c>
    </row>
    <row r="5281">
      <c r="A5281">
        <f>'4 Demanda por hora'!$A$222</f>
        <v/>
      </c>
      <c r="B5281">
        <f>'4 Demanda por hora'!$B$222</f>
        <v/>
      </c>
      <c r="C5281" t="n">
        <v>8</v>
      </c>
      <c r="D5281">
        <f>'4 Demanda por hora'!K222</f>
        <v/>
      </c>
    </row>
    <row r="5282">
      <c r="A5282">
        <f>'4 Demanda por hora'!$A$222</f>
        <v/>
      </c>
      <c r="B5282">
        <f>'4 Demanda por hora'!$B$222</f>
        <v/>
      </c>
      <c r="C5282" t="n">
        <v>9</v>
      </c>
      <c r="D5282">
        <f>'4 Demanda por hora'!L222</f>
        <v/>
      </c>
    </row>
    <row r="5283">
      <c r="A5283">
        <f>'4 Demanda por hora'!$A$222</f>
        <v/>
      </c>
      <c r="B5283">
        <f>'4 Demanda por hora'!$B$222</f>
        <v/>
      </c>
      <c r="C5283" t="n">
        <v>10</v>
      </c>
      <c r="D5283">
        <f>'4 Demanda por hora'!M222</f>
        <v/>
      </c>
    </row>
    <row r="5284">
      <c r="A5284">
        <f>'4 Demanda por hora'!$A$222</f>
        <v/>
      </c>
      <c r="B5284">
        <f>'4 Demanda por hora'!$B$222</f>
        <v/>
      </c>
      <c r="C5284" t="n">
        <v>11</v>
      </c>
      <c r="D5284">
        <f>'4 Demanda por hora'!N222</f>
        <v/>
      </c>
    </row>
    <row r="5285">
      <c r="A5285">
        <f>'4 Demanda por hora'!$A$222</f>
        <v/>
      </c>
      <c r="B5285">
        <f>'4 Demanda por hora'!$B$222</f>
        <v/>
      </c>
      <c r="C5285" t="n">
        <v>12</v>
      </c>
      <c r="D5285">
        <f>'4 Demanda por hora'!O222</f>
        <v/>
      </c>
    </row>
    <row r="5286">
      <c r="A5286">
        <f>'4 Demanda por hora'!$A$222</f>
        <v/>
      </c>
      <c r="B5286">
        <f>'4 Demanda por hora'!$B$222</f>
        <v/>
      </c>
      <c r="C5286" t="n">
        <v>13</v>
      </c>
      <c r="D5286">
        <f>'4 Demanda por hora'!P222</f>
        <v/>
      </c>
    </row>
    <row r="5287">
      <c r="A5287">
        <f>'4 Demanda por hora'!$A$222</f>
        <v/>
      </c>
      <c r="B5287">
        <f>'4 Demanda por hora'!$B$222</f>
        <v/>
      </c>
      <c r="C5287" t="n">
        <v>14</v>
      </c>
      <c r="D5287">
        <f>'4 Demanda por hora'!Q222</f>
        <v/>
      </c>
    </row>
    <row r="5288">
      <c r="A5288">
        <f>'4 Demanda por hora'!$A$222</f>
        <v/>
      </c>
      <c r="B5288">
        <f>'4 Demanda por hora'!$B$222</f>
        <v/>
      </c>
      <c r="C5288" t="n">
        <v>15</v>
      </c>
      <c r="D5288">
        <f>'4 Demanda por hora'!R222</f>
        <v/>
      </c>
    </row>
    <row r="5289">
      <c r="A5289">
        <f>'4 Demanda por hora'!$A$222</f>
        <v/>
      </c>
      <c r="B5289">
        <f>'4 Demanda por hora'!$B$222</f>
        <v/>
      </c>
      <c r="C5289" t="n">
        <v>16</v>
      </c>
      <c r="D5289">
        <f>'4 Demanda por hora'!S222</f>
        <v/>
      </c>
    </row>
    <row r="5290">
      <c r="A5290">
        <f>'4 Demanda por hora'!$A$222</f>
        <v/>
      </c>
      <c r="B5290">
        <f>'4 Demanda por hora'!$B$222</f>
        <v/>
      </c>
      <c r="C5290" t="n">
        <v>17</v>
      </c>
      <c r="D5290">
        <f>'4 Demanda por hora'!T222</f>
        <v/>
      </c>
    </row>
    <row r="5291">
      <c r="A5291">
        <f>'4 Demanda por hora'!$A$222</f>
        <v/>
      </c>
      <c r="B5291">
        <f>'4 Demanda por hora'!$B$222</f>
        <v/>
      </c>
      <c r="C5291" t="n">
        <v>18</v>
      </c>
      <c r="D5291">
        <f>'4 Demanda por hora'!U222</f>
        <v/>
      </c>
    </row>
    <row r="5292">
      <c r="A5292">
        <f>'4 Demanda por hora'!$A$222</f>
        <v/>
      </c>
      <c r="B5292">
        <f>'4 Demanda por hora'!$B$222</f>
        <v/>
      </c>
      <c r="C5292" t="n">
        <v>19</v>
      </c>
      <c r="D5292">
        <f>'4 Demanda por hora'!V222</f>
        <v/>
      </c>
    </row>
    <row r="5293">
      <c r="A5293">
        <f>'4 Demanda por hora'!$A$222</f>
        <v/>
      </c>
      <c r="B5293">
        <f>'4 Demanda por hora'!$B$222</f>
        <v/>
      </c>
      <c r="C5293" t="n">
        <v>20</v>
      </c>
      <c r="D5293">
        <f>'4 Demanda por hora'!W222</f>
        <v/>
      </c>
    </row>
    <row r="5294">
      <c r="A5294">
        <f>'4 Demanda por hora'!$A$222</f>
        <v/>
      </c>
      <c r="B5294">
        <f>'4 Demanda por hora'!$B$222</f>
        <v/>
      </c>
      <c r="C5294" t="n">
        <v>21</v>
      </c>
      <c r="D5294">
        <f>'4 Demanda por hora'!X222</f>
        <v/>
      </c>
    </row>
    <row r="5295">
      <c r="A5295">
        <f>'4 Demanda por hora'!$A$222</f>
        <v/>
      </c>
      <c r="B5295">
        <f>'4 Demanda por hora'!$B$222</f>
        <v/>
      </c>
      <c r="C5295" t="n">
        <v>22</v>
      </c>
      <c r="D5295">
        <f>'4 Demanda por hora'!Y222</f>
        <v/>
      </c>
    </row>
    <row r="5296">
      <c r="A5296">
        <f>'4 Demanda por hora'!$A$222</f>
        <v/>
      </c>
      <c r="B5296">
        <f>'4 Demanda por hora'!$B$222</f>
        <v/>
      </c>
      <c r="C5296" t="n">
        <v>23</v>
      </c>
      <c r="D5296">
        <f>'4 Demanda por hora'!Z222</f>
        <v/>
      </c>
    </row>
    <row r="5297">
      <c r="A5297">
        <f>'4 Demanda por hora'!$A$223</f>
        <v/>
      </c>
      <c r="B5297">
        <f>'4 Demanda por hora'!$B$223</f>
        <v/>
      </c>
      <c r="C5297" t="n">
        <v>0</v>
      </c>
      <c r="D5297">
        <f>'4 Demanda por hora'!C223</f>
        <v/>
      </c>
    </row>
    <row r="5298">
      <c r="A5298">
        <f>'4 Demanda por hora'!$A$223</f>
        <v/>
      </c>
      <c r="B5298">
        <f>'4 Demanda por hora'!$B$223</f>
        <v/>
      </c>
      <c r="C5298" t="n">
        <v>1</v>
      </c>
      <c r="D5298">
        <f>'4 Demanda por hora'!D223</f>
        <v/>
      </c>
    </row>
    <row r="5299">
      <c r="A5299">
        <f>'4 Demanda por hora'!$A$223</f>
        <v/>
      </c>
      <c r="B5299">
        <f>'4 Demanda por hora'!$B$223</f>
        <v/>
      </c>
      <c r="C5299" t="n">
        <v>2</v>
      </c>
      <c r="D5299">
        <f>'4 Demanda por hora'!E223</f>
        <v/>
      </c>
    </row>
    <row r="5300">
      <c r="A5300">
        <f>'4 Demanda por hora'!$A$223</f>
        <v/>
      </c>
      <c r="B5300">
        <f>'4 Demanda por hora'!$B$223</f>
        <v/>
      </c>
      <c r="C5300" t="n">
        <v>3</v>
      </c>
      <c r="D5300">
        <f>'4 Demanda por hora'!F223</f>
        <v/>
      </c>
    </row>
    <row r="5301">
      <c r="A5301">
        <f>'4 Demanda por hora'!$A$223</f>
        <v/>
      </c>
      <c r="B5301">
        <f>'4 Demanda por hora'!$B$223</f>
        <v/>
      </c>
      <c r="C5301" t="n">
        <v>4</v>
      </c>
      <c r="D5301">
        <f>'4 Demanda por hora'!G223</f>
        <v/>
      </c>
    </row>
    <row r="5302">
      <c r="A5302">
        <f>'4 Demanda por hora'!$A$223</f>
        <v/>
      </c>
      <c r="B5302">
        <f>'4 Demanda por hora'!$B$223</f>
        <v/>
      </c>
      <c r="C5302" t="n">
        <v>5</v>
      </c>
      <c r="D5302">
        <f>'4 Demanda por hora'!H223</f>
        <v/>
      </c>
    </row>
    <row r="5303">
      <c r="A5303">
        <f>'4 Demanda por hora'!$A$223</f>
        <v/>
      </c>
      <c r="B5303">
        <f>'4 Demanda por hora'!$B$223</f>
        <v/>
      </c>
      <c r="C5303" t="n">
        <v>6</v>
      </c>
      <c r="D5303">
        <f>'4 Demanda por hora'!I223</f>
        <v/>
      </c>
    </row>
    <row r="5304">
      <c r="A5304">
        <f>'4 Demanda por hora'!$A$223</f>
        <v/>
      </c>
      <c r="B5304">
        <f>'4 Demanda por hora'!$B$223</f>
        <v/>
      </c>
      <c r="C5304" t="n">
        <v>7</v>
      </c>
      <c r="D5304">
        <f>'4 Demanda por hora'!J223</f>
        <v/>
      </c>
    </row>
    <row r="5305">
      <c r="A5305">
        <f>'4 Demanda por hora'!$A$223</f>
        <v/>
      </c>
      <c r="B5305">
        <f>'4 Demanda por hora'!$B$223</f>
        <v/>
      </c>
      <c r="C5305" t="n">
        <v>8</v>
      </c>
      <c r="D5305">
        <f>'4 Demanda por hora'!K223</f>
        <v/>
      </c>
    </row>
    <row r="5306">
      <c r="A5306">
        <f>'4 Demanda por hora'!$A$223</f>
        <v/>
      </c>
      <c r="B5306">
        <f>'4 Demanda por hora'!$B$223</f>
        <v/>
      </c>
      <c r="C5306" t="n">
        <v>9</v>
      </c>
      <c r="D5306">
        <f>'4 Demanda por hora'!L223</f>
        <v/>
      </c>
    </row>
    <row r="5307">
      <c r="A5307">
        <f>'4 Demanda por hora'!$A$223</f>
        <v/>
      </c>
      <c r="B5307">
        <f>'4 Demanda por hora'!$B$223</f>
        <v/>
      </c>
      <c r="C5307" t="n">
        <v>10</v>
      </c>
      <c r="D5307">
        <f>'4 Demanda por hora'!M223</f>
        <v/>
      </c>
    </row>
    <row r="5308">
      <c r="A5308">
        <f>'4 Demanda por hora'!$A$223</f>
        <v/>
      </c>
      <c r="B5308">
        <f>'4 Demanda por hora'!$B$223</f>
        <v/>
      </c>
      <c r="C5308" t="n">
        <v>11</v>
      </c>
      <c r="D5308">
        <f>'4 Demanda por hora'!N223</f>
        <v/>
      </c>
    </row>
    <row r="5309">
      <c r="A5309">
        <f>'4 Demanda por hora'!$A$223</f>
        <v/>
      </c>
      <c r="B5309">
        <f>'4 Demanda por hora'!$B$223</f>
        <v/>
      </c>
      <c r="C5309" t="n">
        <v>12</v>
      </c>
      <c r="D5309">
        <f>'4 Demanda por hora'!O223</f>
        <v/>
      </c>
    </row>
    <row r="5310">
      <c r="A5310">
        <f>'4 Demanda por hora'!$A$223</f>
        <v/>
      </c>
      <c r="B5310">
        <f>'4 Demanda por hora'!$B$223</f>
        <v/>
      </c>
      <c r="C5310" t="n">
        <v>13</v>
      </c>
      <c r="D5310">
        <f>'4 Demanda por hora'!P223</f>
        <v/>
      </c>
    </row>
    <row r="5311">
      <c r="A5311">
        <f>'4 Demanda por hora'!$A$223</f>
        <v/>
      </c>
      <c r="B5311">
        <f>'4 Demanda por hora'!$B$223</f>
        <v/>
      </c>
      <c r="C5311" t="n">
        <v>14</v>
      </c>
      <c r="D5311">
        <f>'4 Demanda por hora'!Q223</f>
        <v/>
      </c>
    </row>
    <row r="5312">
      <c r="A5312">
        <f>'4 Demanda por hora'!$A$223</f>
        <v/>
      </c>
      <c r="B5312">
        <f>'4 Demanda por hora'!$B$223</f>
        <v/>
      </c>
      <c r="C5312" t="n">
        <v>15</v>
      </c>
      <c r="D5312">
        <f>'4 Demanda por hora'!R223</f>
        <v/>
      </c>
    </row>
    <row r="5313">
      <c r="A5313">
        <f>'4 Demanda por hora'!$A$223</f>
        <v/>
      </c>
      <c r="B5313">
        <f>'4 Demanda por hora'!$B$223</f>
        <v/>
      </c>
      <c r="C5313" t="n">
        <v>16</v>
      </c>
      <c r="D5313">
        <f>'4 Demanda por hora'!S223</f>
        <v/>
      </c>
    </row>
    <row r="5314">
      <c r="A5314">
        <f>'4 Demanda por hora'!$A$223</f>
        <v/>
      </c>
      <c r="B5314">
        <f>'4 Demanda por hora'!$B$223</f>
        <v/>
      </c>
      <c r="C5314" t="n">
        <v>17</v>
      </c>
      <c r="D5314">
        <f>'4 Demanda por hora'!T223</f>
        <v/>
      </c>
    </row>
    <row r="5315">
      <c r="A5315">
        <f>'4 Demanda por hora'!$A$223</f>
        <v/>
      </c>
      <c r="B5315">
        <f>'4 Demanda por hora'!$B$223</f>
        <v/>
      </c>
      <c r="C5315" t="n">
        <v>18</v>
      </c>
      <c r="D5315">
        <f>'4 Demanda por hora'!U223</f>
        <v/>
      </c>
    </row>
    <row r="5316">
      <c r="A5316">
        <f>'4 Demanda por hora'!$A$223</f>
        <v/>
      </c>
      <c r="B5316">
        <f>'4 Demanda por hora'!$B$223</f>
        <v/>
      </c>
      <c r="C5316" t="n">
        <v>19</v>
      </c>
      <c r="D5316">
        <f>'4 Demanda por hora'!V223</f>
        <v/>
      </c>
    </row>
    <row r="5317">
      <c r="A5317">
        <f>'4 Demanda por hora'!$A$223</f>
        <v/>
      </c>
      <c r="B5317">
        <f>'4 Demanda por hora'!$B$223</f>
        <v/>
      </c>
      <c r="C5317" t="n">
        <v>20</v>
      </c>
      <c r="D5317">
        <f>'4 Demanda por hora'!W223</f>
        <v/>
      </c>
    </row>
    <row r="5318">
      <c r="A5318">
        <f>'4 Demanda por hora'!$A$223</f>
        <v/>
      </c>
      <c r="B5318">
        <f>'4 Demanda por hora'!$B$223</f>
        <v/>
      </c>
      <c r="C5318" t="n">
        <v>21</v>
      </c>
      <c r="D5318">
        <f>'4 Demanda por hora'!X223</f>
        <v/>
      </c>
    </row>
    <row r="5319">
      <c r="A5319">
        <f>'4 Demanda por hora'!$A$223</f>
        <v/>
      </c>
      <c r="B5319">
        <f>'4 Demanda por hora'!$B$223</f>
        <v/>
      </c>
      <c r="C5319" t="n">
        <v>22</v>
      </c>
      <c r="D5319">
        <f>'4 Demanda por hora'!Y223</f>
        <v/>
      </c>
    </row>
    <row r="5320">
      <c r="A5320">
        <f>'4 Demanda por hora'!$A$223</f>
        <v/>
      </c>
      <c r="B5320">
        <f>'4 Demanda por hora'!$B$223</f>
        <v/>
      </c>
      <c r="C5320" t="n">
        <v>23</v>
      </c>
      <c r="D5320">
        <f>'4 Demanda por hora'!Z223</f>
        <v/>
      </c>
    </row>
    <row r="5321">
      <c r="A5321">
        <f>'4 Demanda por hora'!$A$224</f>
        <v/>
      </c>
      <c r="B5321">
        <f>'4 Demanda por hora'!$B$224</f>
        <v/>
      </c>
      <c r="C5321" t="n">
        <v>0</v>
      </c>
      <c r="D5321">
        <f>'4 Demanda por hora'!C224</f>
        <v/>
      </c>
    </row>
    <row r="5322">
      <c r="A5322">
        <f>'4 Demanda por hora'!$A$224</f>
        <v/>
      </c>
      <c r="B5322">
        <f>'4 Demanda por hora'!$B$224</f>
        <v/>
      </c>
      <c r="C5322" t="n">
        <v>1</v>
      </c>
      <c r="D5322">
        <f>'4 Demanda por hora'!D224</f>
        <v/>
      </c>
    </row>
    <row r="5323">
      <c r="A5323">
        <f>'4 Demanda por hora'!$A$224</f>
        <v/>
      </c>
      <c r="B5323">
        <f>'4 Demanda por hora'!$B$224</f>
        <v/>
      </c>
      <c r="C5323" t="n">
        <v>2</v>
      </c>
      <c r="D5323">
        <f>'4 Demanda por hora'!E224</f>
        <v/>
      </c>
    </row>
    <row r="5324">
      <c r="A5324">
        <f>'4 Demanda por hora'!$A$224</f>
        <v/>
      </c>
      <c r="B5324">
        <f>'4 Demanda por hora'!$B$224</f>
        <v/>
      </c>
      <c r="C5324" t="n">
        <v>3</v>
      </c>
      <c r="D5324">
        <f>'4 Demanda por hora'!F224</f>
        <v/>
      </c>
    </row>
    <row r="5325">
      <c r="A5325">
        <f>'4 Demanda por hora'!$A$224</f>
        <v/>
      </c>
      <c r="B5325">
        <f>'4 Demanda por hora'!$B$224</f>
        <v/>
      </c>
      <c r="C5325" t="n">
        <v>4</v>
      </c>
      <c r="D5325">
        <f>'4 Demanda por hora'!G224</f>
        <v/>
      </c>
    </row>
    <row r="5326">
      <c r="A5326">
        <f>'4 Demanda por hora'!$A$224</f>
        <v/>
      </c>
      <c r="B5326">
        <f>'4 Demanda por hora'!$B$224</f>
        <v/>
      </c>
      <c r="C5326" t="n">
        <v>5</v>
      </c>
      <c r="D5326">
        <f>'4 Demanda por hora'!H224</f>
        <v/>
      </c>
    </row>
    <row r="5327">
      <c r="A5327">
        <f>'4 Demanda por hora'!$A$224</f>
        <v/>
      </c>
      <c r="B5327">
        <f>'4 Demanda por hora'!$B$224</f>
        <v/>
      </c>
      <c r="C5327" t="n">
        <v>6</v>
      </c>
      <c r="D5327">
        <f>'4 Demanda por hora'!I224</f>
        <v/>
      </c>
    </row>
    <row r="5328">
      <c r="A5328">
        <f>'4 Demanda por hora'!$A$224</f>
        <v/>
      </c>
      <c r="B5328">
        <f>'4 Demanda por hora'!$B$224</f>
        <v/>
      </c>
      <c r="C5328" t="n">
        <v>7</v>
      </c>
      <c r="D5328">
        <f>'4 Demanda por hora'!J224</f>
        <v/>
      </c>
    </row>
    <row r="5329">
      <c r="A5329">
        <f>'4 Demanda por hora'!$A$224</f>
        <v/>
      </c>
      <c r="B5329">
        <f>'4 Demanda por hora'!$B$224</f>
        <v/>
      </c>
      <c r="C5329" t="n">
        <v>8</v>
      </c>
      <c r="D5329">
        <f>'4 Demanda por hora'!K224</f>
        <v/>
      </c>
    </row>
    <row r="5330">
      <c r="A5330">
        <f>'4 Demanda por hora'!$A$224</f>
        <v/>
      </c>
      <c r="B5330">
        <f>'4 Demanda por hora'!$B$224</f>
        <v/>
      </c>
      <c r="C5330" t="n">
        <v>9</v>
      </c>
      <c r="D5330">
        <f>'4 Demanda por hora'!L224</f>
        <v/>
      </c>
    </row>
    <row r="5331">
      <c r="A5331">
        <f>'4 Demanda por hora'!$A$224</f>
        <v/>
      </c>
      <c r="B5331">
        <f>'4 Demanda por hora'!$B$224</f>
        <v/>
      </c>
      <c r="C5331" t="n">
        <v>10</v>
      </c>
      <c r="D5331">
        <f>'4 Demanda por hora'!M224</f>
        <v/>
      </c>
    </row>
    <row r="5332">
      <c r="A5332">
        <f>'4 Demanda por hora'!$A$224</f>
        <v/>
      </c>
      <c r="B5332">
        <f>'4 Demanda por hora'!$B$224</f>
        <v/>
      </c>
      <c r="C5332" t="n">
        <v>11</v>
      </c>
      <c r="D5332">
        <f>'4 Demanda por hora'!N224</f>
        <v/>
      </c>
    </row>
    <row r="5333">
      <c r="A5333">
        <f>'4 Demanda por hora'!$A$224</f>
        <v/>
      </c>
      <c r="B5333">
        <f>'4 Demanda por hora'!$B$224</f>
        <v/>
      </c>
      <c r="C5333" t="n">
        <v>12</v>
      </c>
      <c r="D5333">
        <f>'4 Demanda por hora'!O224</f>
        <v/>
      </c>
    </row>
    <row r="5334">
      <c r="A5334">
        <f>'4 Demanda por hora'!$A$224</f>
        <v/>
      </c>
      <c r="B5334">
        <f>'4 Demanda por hora'!$B$224</f>
        <v/>
      </c>
      <c r="C5334" t="n">
        <v>13</v>
      </c>
      <c r="D5334">
        <f>'4 Demanda por hora'!P224</f>
        <v/>
      </c>
    </row>
    <row r="5335">
      <c r="A5335">
        <f>'4 Demanda por hora'!$A$224</f>
        <v/>
      </c>
      <c r="B5335">
        <f>'4 Demanda por hora'!$B$224</f>
        <v/>
      </c>
      <c r="C5335" t="n">
        <v>14</v>
      </c>
      <c r="D5335">
        <f>'4 Demanda por hora'!Q224</f>
        <v/>
      </c>
    </row>
    <row r="5336">
      <c r="A5336">
        <f>'4 Demanda por hora'!$A$224</f>
        <v/>
      </c>
      <c r="B5336">
        <f>'4 Demanda por hora'!$B$224</f>
        <v/>
      </c>
      <c r="C5336" t="n">
        <v>15</v>
      </c>
      <c r="D5336">
        <f>'4 Demanda por hora'!R224</f>
        <v/>
      </c>
    </row>
    <row r="5337">
      <c r="A5337">
        <f>'4 Demanda por hora'!$A$224</f>
        <v/>
      </c>
      <c r="B5337">
        <f>'4 Demanda por hora'!$B$224</f>
        <v/>
      </c>
      <c r="C5337" t="n">
        <v>16</v>
      </c>
      <c r="D5337">
        <f>'4 Demanda por hora'!S224</f>
        <v/>
      </c>
    </row>
    <row r="5338">
      <c r="A5338">
        <f>'4 Demanda por hora'!$A$224</f>
        <v/>
      </c>
      <c r="B5338">
        <f>'4 Demanda por hora'!$B$224</f>
        <v/>
      </c>
      <c r="C5338" t="n">
        <v>17</v>
      </c>
      <c r="D5338">
        <f>'4 Demanda por hora'!T224</f>
        <v/>
      </c>
    </row>
    <row r="5339">
      <c r="A5339">
        <f>'4 Demanda por hora'!$A$224</f>
        <v/>
      </c>
      <c r="B5339">
        <f>'4 Demanda por hora'!$B$224</f>
        <v/>
      </c>
      <c r="C5339" t="n">
        <v>18</v>
      </c>
      <c r="D5339">
        <f>'4 Demanda por hora'!U224</f>
        <v/>
      </c>
    </row>
    <row r="5340">
      <c r="A5340">
        <f>'4 Demanda por hora'!$A$224</f>
        <v/>
      </c>
      <c r="B5340">
        <f>'4 Demanda por hora'!$B$224</f>
        <v/>
      </c>
      <c r="C5340" t="n">
        <v>19</v>
      </c>
      <c r="D5340">
        <f>'4 Demanda por hora'!V224</f>
        <v/>
      </c>
    </row>
    <row r="5341">
      <c r="A5341">
        <f>'4 Demanda por hora'!$A$224</f>
        <v/>
      </c>
      <c r="B5341">
        <f>'4 Demanda por hora'!$B$224</f>
        <v/>
      </c>
      <c r="C5341" t="n">
        <v>20</v>
      </c>
      <c r="D5341">
        <f>'4 Demanda por hora'!W224</f>
        <v/>
      </c>
    </row>
    <row r="5342">
      <c r="A5342">
        <f>'4 Demanda por hora'!$A$224</f>
        <v/>
      </c>
      <c r="B5342">
        <f>'4 Demanda por hora'!$B$224</f>
        <v/>
      </c>
      <c r="C5342" t="n">
        <v>21</v>
      </c>
      <c r="D5342">
        <f>'4 Demanda por hora'!X224</f>
        <v/>
      </c>
    </row>
    <row r="5343">
      <c r="A5343">
        <f>'4 Demanda por hora'!$A$224</f>
        <v/>
      </c>
      <c r="B5343">
        <f>'4 Demanda por hora'!$B$224</f>
        <v/>
      </c>
      <c r="C5343" t="n">
        <v>22</v>
      </c>
      <c r="D5343">
        <f>'4 Demanda por hora'!Y224</f>
        <v/>
      </c>
    </row>
    <row r="5344">
      <c r="A5344">
        <f>'4 Demanda por hora'!$A$224</f>
        <v/>
      </c>
      <c r="B5344">
        <f>'4 Demanda por hora'!$B$224</f>
        <v/>
      </c>
      <c r="C5344" t="n">
        <v>23</v>
      </c>
      <c r="D5344">
        <f>'4 Demanda por hora'!Z224</f>
        <v/>
      </c>
    </row>
    <row r="5345">
      <c r="A5345">
        <f>'4 Demanda por hora'!$A$225</f>
        <v/>
      </c>
      <c r="B5345">
        <f>'4 Demanda por hora'!$B$225</f>
        <v/>
      </c>
      <c r="C5345" t="n">
        <v>0</v>
      </c>
      <c r="D5345">
        <f>'4 Demanda por hora'!C225</f>
        <v/>
      </c>
    </row>
    <row r="5346">
      <c r="A5346">
        <f>'4 Demanda por hora'!$A$225</f>
        <v/>
      </c>
      <c r="B5346">
        <f>'4 Demanda por hora'!$B$225</f>
        <v/>
      </c>
      <c r="C5346" t="n">
        <v>1</v>
      </c>
      <c r="D5346">
        <f>'4 Demanda por hora'!D225</f>
        <v/>
      </c>
    </row>
    <row r="5347">
      <c r="A5347">
        <f>'4 Demanda por hora'!$A$225</f>
        <v/>
      </c>
      <c r="B5347">
        <f>'4 Demanda por hora'!$B$225</f>
        <v/>
      </c>
      <c r="C5347" t="n">
        <v>2</v>
      </c>
      <c r="D5347">
        <f>'4 Demanda por hora'!E225</f>
        <v/>
      </c>
    </row>
    <row r="5348">
      <c r="A5348">
        <f>'4 Demanda por hora'!$A$225</f>
        <v/>
      </c>
      <c r="B5348">
        <f>'4 Demanda por hora'!$B$225</f>
        <v/>
      </c>
      <c r="C5348" t="n">
        <v>3</v>
      </c>
      <c r="D5348">
        <f>'4 Demanda por hora'!F225</f>
        <v/>
      </c>
    </row>
    <row r="5349">
      <c r="A5349">
        <f>'4 Demanda por hora'!$A$225</f>
        <v/>
      </c>
      <c r="B5349">
        <f>'4 Demanda por hora'!$B$225</f>
        <v/>
      </c>
      <c r="C5349" t="n">
        <v>4</v>
      </c>
      <c r="D5349">
        <f>'4 Demanda por hora'!G225</f>
        <v/>
      </c>
    </row>
    <row r="5350">
      <c r="A5350">
        <f>'4 Demanda por hora'!$A$225</f>
        <v/>
      </c>
      <c r="B5350">
        <f>'4 Demanda por hora'!$B$225</f>
        <v/>
      </c>
      <c r="C5350" t="n">
        <v>5</v>
      </c>
      <c r="D5350">
        <f>'4 Demanda por hora'!H225</f>
        <v/>
      </c>
    </row>
    <row r="5351">
      <c r="A5351">
        <f>'4 Demanda por hora'!$A$225</f>
        <v/>
      </c>
      <c r="B5351">
        <f>'4 Demanda por hora'!$B$225</f>
        <v/>
      </c>
      <c r="C5351" t="n">
        <v>6</v>
      </c>
      <c r="D5351">
        <f>'4 Demanda por hora'!I225</f>
        <v/>
      </c>
    </row>
    <row r="5352">
      <c r="A5352">
        <f>'4 Demanda por hora'!$A$225</f>
        <v/>
      </c>
      <c r="B5352">
        <f>'4 Demanda por hora'!$B$225</f>
        <v/>
      </c>
      <c r="C5352" t="n">
        <v>7</v>
      </c>
      <c r="D5352">
        <f>'4 Demanda por hora'!J225</f>
        <v/>
      </c>
    </row>
    <row r="5353">
      <c r="A5353">
        <f>'4 Demanda por hora'!$A$225</f>
        <v/>
      </c>
      <c r="B5353">
        <f>'4 Demanda por hora'!$B$225</f>
        <v/>
      </c>
      <c r="C5353" t="n">
        <v>8</v>
      </c>
      <c r="D5353">
        <f>'4 Demanda por hora'!K225</f>
        <v/>
      </c>
    </row>
    <row r="5354">
      <c r="A5354">
        <f>'4 Demanda por hora'!$A$225</f>
        <v/>
      </c>
      <c r="B5354">
        <f>'4 Demanda por hora'!$B$225</f>
        <v/>
      </c>
      <c r="C5354" t="n">
        <v>9</v>
      </c>
      <c r="D5354">
        <f>'4 Demanda por hora'!L225</f>
        <v/>
      </c>
    </row>
    <row r="5355">
      <c r="A5355">
        <f>'4 Demanda por hora'!$A$225</f>
        <v/>
      </c>
      <c r="B5355">
        <f>'4 Demanda por hora'!$B$225</f>
        <v/>
      </c>
      <c r="C5355" t="n">
        <v>10</v>
      </c>
      <c r="D5355">
        <f>'4 Demanda por hora'!M225</f>
        <v/>
      </c>
    </row>
    <row r="5356">
      <c r="A5356">
        <f>'4 Demanda por hora'!$A$225</f>
        <v/>
      </c>
      <c r="B5356">
        <f>'4 Demanda por hora'!$B$225</f>
        <v/>
      </c>
      <c r="C5356" t="n">
        <v>11</v>
      </c>
      <c r="D5356">
        <f>'4 Demanda por hora'!N225</f>
        <v/>
      </c>
    </row>
    <row r="5357">
      <c r="A5357">
        <f>'4 Demanda por hora'!$A$225</f>
        <v/>
      </c>
      <c r="B5357">
        <f>'4 Demanda por hora'!$B$225</f>
        <v/>
      </c>
      <c r="C5357" t="n">
        <v>12</v>
      </c>
      <c r="D5357">
        <f>'4 Demanda por hora'!O225</f>
        <v/>
      </c>
    </row>
    <row r="5358">
      <c r="A5358">
        <f>'4 Demanda por hora'!$A$225</f>
        <v/>
      </c>
      <c r="B5358">
        <f>'4 Demanda por hora'!$B$225</f>
        <v/>
      </c>
      <c r="C5358" t="n">
        <v>13</v>
      </c>
      <c r="D5358">
        <f>'4 Demanda por hora'!P225</f>
        <v/>
      </c>
    </row>
    <row r="5359">
      <c r="A5359">
        <f>'4 Demanda por hora'!$A$225</f>
        <v/>
      </c>
      <c r="B5359">
        <f>'4 Demanda por hora'!$B$225</f>
        <v/>
      </c>
      <c r="C5359" t="n">
        <v>14</v>
      </c>
      <c r="D5359">
        <f>'4 Demanda por hora'!Q225</f>
        <v/>
      </c>
    </row>
    <row r="5360">
      <c r="A5360">
        <f>'4 Demanda por hora'!$A$225</f>
        <v/>
      </c>
      <c r="B5360">
        <f>'4 Demanda por hora'!$B$225</f>
        <v/>
      </c>
      <c r="C5360" t="n">
        <v>15</v>
      </c>
      <c r="D5360">
        <f>'4 Demanda por hora'!R225</f>
        <v/>
      </c>
    </row>
    <row r="5361">
      <c r="A5361">
        <f>'4 Demanda por hora'!$A$225</f>
        <v/>
      </c>
      <c r="B5361">
        <f>'4 Demanda por hora'!$B$225</f>
        <v/>
      </c>
      <c r="C5361" t="n">
        <v>16</v>
      </c>
      <c r="D5361">
        <f>'4 Demanda por hora'!S225</f>
        <v/>
      </c>
    </row>
    <row r="5362">
      <c r="A5362">
        <f>'4 Demanda por hora'!$A$225</f>
        <v/>
      </c>
      <c r="B5362">
        <f>'4 Demanda por hora'!$B$225</f>
        <v/>
      </c>
      <c r="C5362" t="n">
        <v>17</v>
      </c>
      <c r="D5362">
        <f>'4 Demanda por hora'!T225</f>
        <v/>
      </c>
    </row>
    <row r="5363">
      <c r="A5363">
        <f>'4 Demanda por hora'!$A$225</f>
        <v/>
      </c>
      <c r="B5363">
        <f>'4 Demanda por hora'!$B$225</f>
        <v/>
      </c>
      <c r="C5363" t="n">
        <v>18</v>
      </c>
      <c r="D5363">
        <f>'4 Demanda por hora'!U225</f>
        <v/>
      </c>
    </row>
    <row r="5364">
      <c r="A5364">
        <f>'4 Demanda por hora'!$A$225</f>
        <v/>
      </c>
      <c r="B5364">
        <f>'4 Demanda por hora'!$B$225</f>
        <v/>
      </c>
      <c r="C5364" t="n">
        <v>19</v>
      </c>
      <c r="D5364">
        <f>'4 Demanda por hora'!V225</f>
        <v/>
      </c>
    </row>
    <row r="5365">
      <c r="A5365">
        <f>'4 Demanda por hora'!$A$225</f>
        <v/>
      </c>
      <c r="B5365">
        <f>'4 Demanda por hora'!$B$225</f>
        <v/>
      </c>
      <c r="C5365" t="n">
        <v>20</v>
      </c>
      <c r="D5365">
        <f>'4 Demanda por hora'!W225</f>
        <v/>
      </c>
    </row>
    <row r="5366">
      <c r="A5366">
        <f>'4 Demanda por hora'!$A$225</f>
        <v/>
      </c>
      <c r="B5366">
        <f>'4 Demanda por hora'!$B$225</f>
        <v/>
      </c>
      <c r="C5366" t="n">
        <v>21</v>
      </c>
      <c r="D5366">
        <f>'4 Demanda por hora'!X225</f>
        <v/>
      </c>
    </row>
    <row r="5367">
      <c r="A5367">
        <f>'4 Demanda por hora'!$A$225</f>
        <v/>
      </c>
      <c r="B5367">
        <f>'4 Demanda por hora'!$B$225</f>
        <v/>
      </c>
      <c r="C5367" t="n">
        <v>22</v>
      </c>
      <c r="D5367">
        <f>'4 Demanda por hora'!Y225</f>
        <v/>
      </c>
    </row>
    <row r="5368">
      <c r="A5368">
        <f>'4 Demanda por hora'!$A$225</f>
        <v/>
      </c>
      <c r="B5368">
        <f>'4 Demanda por hora'!$B$225</f>
        <v/>
      </c>
      <c r="C5368" t="n">
        <v>23</v>
      </c>
      <c r="D5368">
        <f>'4 Demanda por hora'!Z225</f>
        <v/>
      </c>
    </row>
    <row r="5369">
      <c r="A5369">
        <f>'4 Demanda por hora'!$A$226</f>
        <v/>
      </c>
      <c r="B5369">
        <f>'4 Demanda por hora'!$B$226</f>
        <v/>
      </c>
      <c r="C5369" t="n">
        <v>0</v>
      </c>
      <c r="D5369">
        <f>'4 Demanda por hora'!C226</f>
        <v/>
      </c>
    </row>
    <row r="5370">
      <c r="A5370">
        <f>'4 Demanda por hora'!$A$226</f>
        <v/>
      </c>
      <c r="B5370">
        <f>'4 Demanda por hora'!$B$226</f>
        <v/>
      </c>
      <c r="C5370" t="n">
        <v>1</v>
      </c>
      <c r="D5370">
        <f>'4 Demanda por hora'!D226</f>
        <v/>
      </c>
    </row>
    <row r="5371">
      <c r="A5371">
        <f>'4 Demanda por hora'!$A$226</f>
        <v/>
      </c>
      <c r="B5371">
        <f>'4 Demanda por hora'!$B$226</f>
        <v/>
      </c>
      <c r="C5371" t="n">
        <v>2</v>
      </c>
      <c r="D5371">
        <f>'4 Demanda por hora'!E226</f>
        <v/>
      </c>
    </row>
    <row r="5372">
      <c r="A5372">
        <f>'4 Demanda por hora'!$A$226</f>
        <v/>
      </c>
      <c r="B5372">
        <f>'4 Demanda por hora'!$B$226</f>
        <v/>
      </c>
      <c r="C5372" t="n">
        <v>3</v>
      </c>
      <c r="D5372">
        <f>'4 Demanda por hora'!F226</f>
        <v/>
      </c>
    </row>
    <row r="5373">
      <c r="A5373">
        <f>'4 Demanda por hora'!$A$226</f>
        <v/>
      </c>
      <c r="B5373">
        <f>'4 Demanda por hora'!$B$226</f>
        <v/>
      </c>
      <c r="C5373" t="n">
        <v>4</v>
      </c>
      <c r="D5373">
        <f>'4 Demanda por hora'!G226</f>
        <v/>
      </c>
    </row>
    <row r="5374">
      <c r="A5374">
        <f>'4 Demanda por hora'!$A$226</f>
        <v/>
      </c>
      <c r="B5374">
        <f>'4 Demanda por hora'!$B$226</f>
        <v/>
      </c>
      <c r="C5374" t="n">
        <v>5</v>
      </c>
      <c r="D5374">
        <f>'4 Demanda por hora'!H226</f>
        <v/>
      </c>
    </row>
    <row r="5375">
      <c r="A5375">
        <f>'4 Demanda por hora'!$A$226</f>
        <v/>
      </c>
      <c r="B5375">
        <f>'4 Demanda por hora'!$B$226</f>
        <v/>
      </c>
      <c r="C5375" t="n">
        <v>6</v>
      </c>
      <c r="D5375">
        <f>'4 Demanda por hora'!I226</f>
        <v/>
      </c>
    </row>
    <row r="5376">
      <c r="A5376">
        <f>'4 Demanda por hora'!$A$226</f>
        <v/>
      </c>
      <c r="B5376">
        <f>'4 Demanda por hora'!$B$226</f>
        <v/>
      </c>
      <c r="C5376" t="n">
        <v>7</v>
      </c>
      <c r="D5376">
        <f>'4 Demanda por hora'!J226</f>
        <v/>
      </c>
    </row>
    <row r="5377">
      <c r="A5377">
        <f>'4 Demanda por hora'!$A$226</f>
        <v/>
      </c>
      <c r="B5377">
        <f>'4 Demanda por hora'!$B$226</f>
        <v/>
      </c>
      <c r="C5377" t="n">
        <v>8</v>
      </c>
      <c r="D5377">
        <f>'4 Demanda por hora'!K226</f>
        <v/>
      </c>
    </row>
    <row r="5378">
      <c r="A5378">
        <f>'4 Demanda por hora'!$A$226</f>
        <v/>
      </c>
      <c r="B5378">
        <f>'4 Demanda por hora'!$B$226</f>
        <v/>
      </c>
      <c r="C5378" t="n">
        <v>9</v>
      </c>
      <c r="D5378">
        <f>'4 Demanda por hora'!L226</f>
        <v/>
      </c>
    </row>
    <row r="5379">
      <c r="A5379">
        <f>'4 Demanda por hora'!$A$226</f>
        <v/>
      </c>
      <c r="B5379">
        <f>'4 Demanda por hora'!$B$226</f>
        <v/>
      </c>
      <c r="C5379" t="n">
        <v>10</v>
      </c>
      <c r="D5379">
        <f>'4 Demanda por hora'!M226</f>
        <v/>
      </c>
    </row>
    <row r="5380">
      <c r="A5380">
        <f>'4 Demanda por hora'!$A$226</f>
        <v/>
      </c>
      <c r="B5380">
        <f>'4 Demanda por hora'!$B$226</f>
        <v/>
      </c>
      <c r="C5380" t="n">
        <v>11</v>
      </c>
      <c r="D5380">
        <f>'4 Demanda por hora'!N226</f>
        <v/>
      </c>
    </row>
    <row r="5381">
      <c r="A5381">
        <f>'4 Demanda por hora'!$A$226</f>
        <v/>
      </c>
      <c r="B5381">
        <f>'4 Demanda por hora'!$B$226</f>
        <v/>
      </c>
      <c r="C5381" t="n">
        <v>12</v>
      </c>
      <c r="D5381">
        <f>'4 Demanda por hora'!O226</f>
        <v/>
      </c>
    </row>
    <row r="5382">
      <c r="A5382">
        <f>'4 Demanda por hora'!$A$226</f>
        <v/>
      </c>
      <c r="B5382">
        <f>'4 Demanda por hora'!$B$226</f>
        <v/>
      </c>
      <c r="C5382" t="n">
        <v>13</v>
      </c>
      <c r="D5382">
        <f>'4 Demanda por hora'!P226</f>
        <v/>
      </c>
    </row>
    <row r="5383">
      <c r="A5383">
        <f>'4 Demanda por hora'!$A$226</f>
        <v/>
      </c>
      <c r="B5383">
        <f>'4 Demanda por hora'!$B$226</f>
        <v/>
      </c>
      <c r="C5383" t="n">
        <v>14</v>
      </c>
      <c r="D5383">
        <f>'4 Demanda por hora'!Q226</f>
        <v/>
      </c>
    </row>
    <row r="5384">
      <c r="A5384">
        <f>'4 Demanda por hora'!$A$226</f>
        <v/>
      </c>
      <c r="B5384">
        <f>'4 Demanda por hora'!$B$226</f>
        <v/>
      </c>
      <c r="C5384" t="n">
        <v>15</v>
      </c>
      <c r="D5384">
        <f>'4 Demanda por hora'!R226</f>
        <v/>
      </c>
    </row>
    <row r="5385">
      <c r="A5385">
        <f>'4 Demanda por hora'!$A$226</f>
        <v/>
      </c>
      <c r="B5385">
        <f>'4 Demanda por hora'!$B$226</f>
        <v/>
      </c>
      <c r="C5385" t="n">
        <v>16</v>
      </c>
      <c r="D5385">
        <f>'4 Demanda por hora'!S226</f>
        <v/>
      </c>
    </row>
    <row r="5386">
      <c r="A5386">
        <f>'4 Demanda por hora'!$A$226</f>
        <v/>
      </c>
      <c r="B5386">
        <f>'4 Demanda por hora'!$B$226</f>
        <v/>
      </c>
      <c r="C5386" t="n">
        <v>17</v>
      </c>
      <c r="D5386">
        <f>'4 Demanda por hora'!T226</f>
        <v/>
      </c>
    </row>
    <row r="5387">
      <c r="A5387">
        <f>'4 Demanda por hora'!$A$226</f>
        <v/>
      </c>
      <c r="B5387">
        <f>'4 Demanda por hora'!$B$226</f>
        <v/>
      </c>
      <c r="C5387" t="n">
        <v>18</v>
      </c>
      <c r="D5387">
        <f>'4 Demanda por hora'!U226</f>
        <v/>
      </c>
    </row>
    <row r="5388">
      <c r="A5388">
        <f>'4 Demanda por hora'!$A$226</f>
        <v/>
      </c>
      <c r="B5388">
        <f>'4 Demanda por hora'!$B$226</f>
        <v/>
      </c>
      <c r="C5388" t="n">
        <v>19</v>
      </c>
      <c r="D5388">
        <f>'4 Demanda por hora'!V226</f>
        <v/>
      </c>
    </row>
    <row r="5389">
      <c r="A5389">
        <f>'4 Demanda por hora'!$A$226</f>
        <v/>
      </c>
      <c r="B5389">
        <f>'4 Demanda por hora'!$B$226</f>
        <v/>
      </c>
      <c r="C5389" t="n">
        <v>20</v>
      </c>
      <c r="D5389">
        <f>'4 Demanda por hora'!W226</f>
        <v/>
      </c>
    </row>
    <row r="5390">
      <c r="A5390">
        <f>'4 Demanda por hora'!$A$226</f>
        <v/>
      </c>
      <c r="B5390">
        <f>'4 Demanda por hora'!$B$226</f>
        <v/>
      </c>
      <c r="C5390" t="n">
        <v>21</v>
      </c>
      <c r="D5390">
        <f>'4 Demanda por hora'!X226</f>
        <v/>
      </c>
    </row>
    <row r="5391">
      <c r="A5391">
        <f>'4 Demanda por hora'!$A$226</f>
        <v/>
      </c>
      <c r="B5391">
        <f>'4 Demanda por hora'!$B$226</f>
        <v/>
      </c>
      <c r="C5391" t="n">
        <v>22</v>
      </c>
      <c r="D5391">
        <f>'4 Demanda por hora'!Y226</f>
        <v/>
      </c>
    </row>
    <row r="5392">
      <c r="A5392">
        <f>'4 Demanda por hora'!$A$226</f>
        <v/>
      </c>
      <c r="B5392">
        <f>'4 Demanda por hora'!$B$226</f>
        <v/>
      </c>
      <c r="C5392" t="n">
        <v>23</v>
      </c>
      <c r="D5392">
        <f>'4 Demanda por hora'!Z226</f>
        <v/>
      </c>
    </row>
    <row r="5393">
      <c r="A5393">
        <f>'4 Demanda por hora'!$A$227</f>
        <v/>
      </c>
      <c r="B5393">
        <f>'4 Demanda por hora'!$B$227</f>
        <v/>
      </c>
      <c r="C5393" t="n">
        <v>0</v>
      </c>
      <c r="D5393">
        <f>'4 Demanda por hora'!C227</f>
        <v/>
      </c>
    </row>
    <row r="5394">
      <c r="A5394">
        <f>'4 Demanda por hora'!$A$227</f>
        <v/>
      </c>
      <c r="B5394">
        <f>'4 Demanda por hora'!$B$227</f>
        <v/>
      </c>
      <c r="C5394" t="n">
        <v>1</v>
      </c>
      <c r="D5394">
        <f>'4 Demanda por hora'!D227</f>
        <v/>
      </c>
    </row>
    <row r="5395">
      <c r="A5395">
        <f>'4 Demanda por hora'!$A$227</f>
        <v/>
      </c>
      <c r="B5395">
        <f>'4 Demanda por hora'!$B$227</f>
        <v/>
      </c>
      <c r="C5395" t="n">
        <v>2</v>
      </c>
      <c r="D5395">
        <f>'4 Demanda por hora'!E227</f>
        <v/>
      </c>
    </row>
    <row r="5396">
      <c r="A5396">
        <f>'4 Demanda por hora'!$A$227</f>
        <v/>
      </c>
      <c r="B5396">
        <f>'4 Demanda por hora'!$B$227</f>
        <v/>
      </c>
      <c r="C5396" t="n">
        <v>3</v>
      </c>
      <c r="D5396">
        <f>'4 Demanda por hora'!F227</f>
        <v/>
      </c>
    </row>
    <row r="5397">
      <c r="A5397">
        <f>'4 Demanda por hora'!$A$227</f>
        <v/>
      </c>
      <c r="B5397">
        <f>'4 Demanda por hora'!$B$227</f>
        <v/>
      </c>
      <c r="C5397" t="n">
        <v>4</v>
      </c>
      <c r="D5397">
        <f>'4 Demanda por hora'!G227</f>
        <v/>
      </c>
    </row>
    <row r="5398">
      <c r="A5398">
        <f>'4 Demanda por hora'!$A$227</f>
        <v/>
      </c>
      <c r="B5398">
        <f>'4 Demanda por hora'!$B$227</f>
        <v/>
      </c>
      <c r="C5398" t="n">
        <v>5</v>
      </c>
      <c r="D5398">
        <f>'4 Demanda por hora'!H227</f>
        <v/>
      </c>
    </row>
    <row r="5399">
      <c r="A5399">
        <f>'4 Demanda por hora'!$A$227</f>
        <v/>
      </c>
      <c r="B5399">
        <f>'4 Demanda por hora'!$B$227</f>
        <v/>
      </c>
      <c r="C5399" t="n">
        <v>6</v>
      </c>
      <c r="D5399">
        <f>'4 Demanda por hora'!I227</f>
        <v/>
      </c>
    </row>
    <row r="5400">
      <c r="A5400">
        <f>'4 Demanda por hora'!$A$227</f>
        <v/>
      </c>
      <c r="B5400">
        <f>'4 Demanda por hora'!$B$227</f>
        <v/>
      </c>
      <c r="C5400" t="n">
        <v>7</v>
      </c>
      <c r="D5400">
        <f>'4 Demanda por hora'!J227</f>
        <v/>
      </c>
    </row>
    <row r="5401">
      <c r="A5401">
        <f>'4 Demanda por hora'!$A$227</f>
        <v/>
      </c>
      <c r="B5401">
        <f>'4 Demanda por hora'!$B$227</f>
        <v/>
      </c>
      <c r="C5401" t="n">
        <v>8</v>
      </c>
      <c r="D5401">
        <f>'4 Demanda por hora'!K227</f>
        <v/>
      </c>
    </row>
    <row r="5402">
      <c r="A5402">
        <f>'4 Demanda por hora'!$A$227</f>
        <v/>
      </c>
      <c r="B5402">
        <f>'4 Demanda por hora'!$B$227</f>
        <v/>
      </c>
      <c r="C5402" t="n">
        <v>9</v>
      </c>
      <c r="D5402">
        <f>'4 Demanda por hora'!L227</f>
        <v/>
      </c>
    </row>
    <row r="5403">
      <c r="A5403">
        <f>'4 Demanda por hora'!$A$227</f>
        <v/>
      </c>
      <c r="B5403">
        <f>'4 Demanda por hora'!$B$227</f>
        <v/>
      </c>
      <c r="C5403" t="n">
        <v>10</v>
      </c>
      <c r="D5403">
        <f>'4 Demanda por hora'!M227</f>
        <v/>
      </c>
    </row>
    <row r="5404">
      <c r="A5404">
        <f>'4 Demanda por hora'!$A$227</f>
        <v/>
      </c>
      <c r="B5404">
        <f>'4 Demanda por hora'!$B$227</f>
        <v/>
      </c>
      <c r="C5404" t="n">
        <v>11</v>
      </c>
      <c r="D5404">
        <f>'4 Demanda por hora'!N227</f>
        <v/>
      </c>
    </row>
    <row r="5405">
      <c r="A5405">
        <f>'4 Demanda por hora'!$A$227</f>
        <v/>
      </c>
      <c r="B5405">
        <f>'4 Demanda por hora'!$B$227</f>
        <v/>
      </c>
      <c r="C5405" t="n">
        <v>12</v>
      </c>
      <c r="D5405">
        <f>'4 Demanda por hora'!O227</f>
        <v/>
      </c>
    </row>
    <row r="5406">
      <c r="A5406">
        <f>'4 Demanda por hora'!$A$227</f>
        <v/>
      </c>
      <c r="B5406">
        <f>'4 Demanda por hora'!$B$227</f>
        <v/>
      </c>
      <c r="C5406" t="n">
        <v>13</v>
      </c>
      <c r="D5406">
        <f>'4 Demanda por hora'!P227</f>
        <v/>
      </c>
    </row>
    <row r="5407">
      <c r="A5407">
        <f>'4 Demanda por hora'!$A$227</f>
        <v/>
      </c>
      <c r="B5407">
        <f>'4 Demanda por hora'!$B$227</f>
        <v/>
      </c>
      <c r="C5407" t="n">
        <v>14</v>
      </c>
      <c r="D5407">
        <f>'4 Demanda por hora'!Q227</f>
        <v/>
      </c>
    </row>
    <row r="5408">
      <c r="A5408">
        <f>'4 Demanda por hora'!$A$227</f>
        <v/>
      </c>
      <c r="B5408">
        <f>'4 Demanda por hora'!$B$227</f>
        <v/>
      </c>
      <c r="C5408" t="n">
        <v>15</v>
      </c>
      <c r="D5408">
        <f>'4 Demanda por hora'!R227</f>
        <v/>
      </c>
    </row>
    <row r="5409">
      <c r="A5409">
        <f>'4 Demanda por hora'!$A$227</f>
        <v/>
      </c>
      <c r="B5409">
        <f>'4 Demanda por hora'!$B$227</f>
        <v/>
      </c>
      <c r="C5409" t="n">
        <v>16</v>
      </c>
      <c r="D5409">
        <f>'4 Demanda por hora'!S227</f>
        <v/>
      </c>
    </row>
    <row r="5410">
      <c r="A5410">
        <f>'4 Demanda por hora'!$A$227</f>
        <v/>
      </c>
      <c r="B5410">
        <f>'4 Demanda por hora'!$B$227</f>
        <v/>
      </c>
      <c r="C5410" t="n">
        <v>17</v>
      </c>
      <c r="D5410">
        <f>'4 Demanda por hora'!T227</f>
        <v/>
      </c>
    </row>
    <row r="5411">
      <c r="A5411">
        <f>'4 Demanda por hora'!$A$227</f>
        <v/>
      </c>
      <c r="B5411">
        <f>'4 Demanda por hora'!$B$227</f>
        <v/>
      </c>
      <c r="C5411" t="n">
        <v>18</v>
      </c>
      <c r="D5411">
        <f>'4 Demanda por hora'!U227</f>
        <v/>
      </c>
    </row>
    <row r="5412">
      <c r="A5412">
        <f>'4 Demanda por hora'!$A$227</f>
        <v/>
      </c>
      <c r="B5412">
        <f>'4 Demanda por hora'!$B$227</f>
        <v/>
      </c>
      <c r="C5412" t="n">
        <v>19</v>
      </c>
      <c r="D5412">
        <f>'4 Demanda por hora'!V227</f>
        <v/>
      </c>
    </row>
    <row r="5413">
      <c r="A5413">
        <f>'4 Demanda por hora'!$A$227</f>
        <v/>
      </c>
      <c r="B5413">
        <f>'4 Demanda por hora'!$B$227</f>
        <v/>
      </c>
      <c r="C5413" t="n">
        <v>20</v>
      </c>
      <c r="D5413">
        <f>'4 Demanda por hora'!W227</f>
        <v/>
      </c>
    </row>
    <row r="5414">
      <c r="A5414">
        <f>'4 Demanda por hora'!$A$227</f>
        <v/>
      </c>
      <c r="B5414">
        <f>'4 Demanda por hora'!$B$227</f>
        <v/>
      </c>
      <c r="C5414" t="n">
        <v>21</v>
      </c>
      <c r="D5414">
        <f>'4 Demanda por hora'!X227</f>
        <v/>
      </c>
    </row>
    <row r="5415">
      <c r="A5415">
        <f>'4 Demanda por hora'!$A$227</f>
        <v/>
      </c>
      <c r="B5415">
        <f>'4 Demanda por hora'!$B$227</f>
        <v/>
      </c>
      <c r="C5415" t="n">
        <v>22</v>
      </c>
      <c r="D5415">
        <f>'4 Demanda por hora'!Y227</f>
        <v/>
      </c>
    </row>
    <row r="5416">
      <c r="A5416">
        <f>'4 Demanda por hora'!$A$227</f>
        <v/>
      </c>
      <c r="B5416">
        <f>'4 Demanda por hora'!$B$227</f>
        <v/>
      </c>
      <c r="C5416" t="n">
        <v>23</v>
      </c>
      <c r="D5416">
        <f>'4 Demanda por hora'!Z227</f>
        <v/>
      </c>
    </row>
    <row r="5417">
      <c r="A5417">
        <f>'4 Demanda por hora'!$A$228</f>
        <v/>
      </c>
      <c r="B5417">
        <f>'4 Demanda por hora'!$B$228</f>
        <v/>
      </c>
      <c r="C5417" t="n">
        <v>0</v>
      </c>
      <c r="D5417">
        <f>'4 Demanda por hora'!C228</f>
        <v/>
      </c>
    </row>
    <row r="5418">
      <c r="A5418">
        <f>'4 Demanda por hora'!$A$228</f>
        <v/>
      </c>
      <c r="B5418">
        <f>'4 Demanda por hora'!$B$228</f>
        <v/>
      </c>
      <c r="C5418" t="n">
        <v>1</v>
      </c>
      <c r="D5418">
        <f>'4 Demanda por hora'!D228</f>
        <v/>
      </c>
    </row>
    <row r="5419">
      <c r="A5419">
        <f>'4 Demanda por hora'!$A$228</f>
        <v/>
      </c>
      <c r="B5419">
        <f>'4 Demanda por hora'!$B$228</f>
        <v/>
      </c>
      <c r="C5419" t="n">
        <v>2</v>
      </c>
      <c r="D5419">
        <f>'4 Demanda por hora'!E228</f>
        <v/>
      </c>
    </row>
    <row r="5420">
      <c r="A5420">
        <f>'4 Demanda por hora'!$A$228</f>
        <v/>
      </c>
      <c r="B5420">
        <f>'4 Demanda por hora'!$B$228</f>
        <v/>
      </c>
      <c r="C5420" t="n">
        <v>3</v>
      </c>
      <c r="D5420">
        <f>'4 Demanda por hora'!F228</f>
        <v/>
      </c>
    </row>
    <row r="5421">
      <c r="A5421">
        <f>'4 Demanda por hora'!$A$228</f>
        <v/>
      </c>
      <c r="B5421">
        <f>'4 Demanda por hora'!$B$228</f>
        <v/>
      </c>
      <c r="C5421" t="n">
        <v>4</v>
      </c>
      <c r="D5421">
        <f>'4 Demanda por hora'!G228</f>
        <v/>
      </c>
    </row>
    <row r="5422">
      <c r="A5422">
        <f>'4 Demanda por hora'!$A$228</f>
        <v/>
      </c>
      <c r="B5422">
        <f>'4 Demanda por hora'!$B$228</f>
        <v/>
      </c>
      <c r="C5422" t="n">
        <v>5</v>
      </c>
      <c r="D5422">
        <f>'4 Demanda por hora'!H228</f>
        <v/>
      </c>
    </row>
    <row r="5423">
      <c r="A5423">
        <f>'4 Demanda por hora'!$A$228</f>
        <v/>
      </c>
      <c r="B5423">
        <f>'4 Demanda por hora'!$B$228</f>
        <v/>
      </c>
      <c r="C5423" t="n">
        <v>6</v>
      </c>
      <c r="D5423">
        <f>'4 Demanda por hora'!I228</f>
        <v/>
      </c>
    </row>
    <row r="5424">
      <c r="A5424">
        <f>'4 Demanda por hora'!$A$228</f>
        <v/>
      </c>
      <c r="B5424">
        <f>'4 Demanda por hora'!$B$228</f>
        <v/>
      </c>
      <c r="C5424" t="n">
        <v>7</v>
      </c>
      <c r="D5424">
        <f>'4 Demanda por hora'!J228</f>
        <v/>
      </c>
    </row>
    <row r="5425">
      <c r="A5425">
        <f>'4 Demanda por hora'!$A$228</f>
        <v/>
      </c>
      <c r="B5425">
        <f>'4 Demanda por hora'!$B$228</f>
        <v/>
      </c>
      <c r="C5425" t="n">
        <v>8</v>
      </c>
      <c r="D5425">
        <f>'4 Demanda por hora'!K228</f>
        <v/>
      </c>
    </row>
    <row r="5426">
      <c r="A5426">
        <f>'4 Demanda por hora'!$A$228</f>
        <v/>
      </c>
      <c r="B5426">
        <f>'4 Demanda por hora'!$B$228</f>
        <v/>
      </c>
      <c r="C5426" t="n">
        <v>9</v>
      </c>
      <c r="D5426">
        <f>'4 Demanda por hora'!L228</f>
        <v/>
      </c>
    </row>
    <row r="5427">
      <c r="A5427">
        <f>'4 Demanda por hora'!$A$228</f>
        <v/>
      </c>
      <c r="B5427">
        <f>'4 Demanda por hora'!$B$228</f>
        <v/>
      </c>
      <c r="C5427" t="n">
        <v>10</v>
      </c>
      <c r="D5427">
        <f>'4 Demanda por hora'!M228</f>
        <v/>
      </c>
    </row>
    <row r="5428">
      <c r="A5428">
        <f>'4 Demanda por hora'!$A$228</f>
        <v/>
      </c>
      <c r="B5428">
        <f>'4 Demanda por hora'!$B$228</f>
        <v/>
      </c>
      <c r="C5428" t="n">
        <v>11</v>
      </c>
      <c r="D5428">
        <f>'4 Demanda por hora'!N228</f>
        <v/>
      </c>
    </row>
    <row r="5429">
      <c r="A5429">
        <f>'4 Demanda por hora'!$A$228</f>
        <v/>
      </c>
      <c r="B5429">
        <f>'4 Demanda por hora'!$B$228</f>
        <v/>
      </c>
      <c r="C5429" t="n">
        <v>12</v>
      </c>
      <c r="D5429">
        <f>'4 Demanda por hora'!O228</f>
        <v/>
      </c>
    </row>
    <row r="5430">
      <c r="A5430">
        <f>'4 Demanda por hora'!$A$228</f>
        <v/>
      </c>
      <c r="B5430">
        <f>'4 Demanda por hora'!$B$228</f>
        <v/>
      </c>
      <c r="C5430" t="n">
        <v>13</v>
      </c>
      <c r="D5430">
        <f>'4 Demanda por hora'!P228</f>
        <v/>
      </c>
    </row>
    <row r="5431">
      <c r="A5431">
        <f>'4 Demanda por hora'!$A$228</f>
        <v/>
      </c>
      <c r="B5431">
        <f>'4 Demanda por hora'!$B$228</f>
        <v/>
      </c>
      <c r="C5431" t="n">
        <v>14</v>
      </c>
      <c r="D5431">
        <f>'4 Demanda por hora'!Q228</f>
        <v/>
      </c>
    </row>
    <row r="5432">
      <c r="A5432">
        <f>'4 Demanda por hora'!$A$228</f>
        <v/>
      </c>
      <c r="B5432">
        <f>'4 Demanda por hora'!$B$228</f>
        <v/>
      </c>
      <c r="C5432" t="n">
        <v>15</v>
      </c>
      <c r="D5432">
        <f>'4 Demanda por hora'!R228</f>
        <v/>
      </c>
    </row>
    <row r="5433">
      <c r="A5433">
        <f>'4 Demanda por hora'!$A$228</f>
        <v/>
      </c>
      <c r="B5433">
        <f>'4 Demanda por hora'!$B$228</f>
        <v/>
      </c>
      <c r="C5433" t="n">
        <v>16</v>
      </c>
      <c r="D5433">
        <f>'4 Demanda por hora'!S228</f>
        <v/>
      </c>
    </row>
    <row r="5434">
      <c r="A5434">
        <f>'4 Demanda por hora'!$A$228</f>
        <v/>
      </c>
      <c r="B5434">
        <f>'4 Demanda por hora'!$B$228</f>
        <v/>
      </c>
      <c r="C5434" t="n">
        <v>17</v>
      </c>
      <c r="D5434">
        <f>'4 Demanda por hora'!T228</f>
        <v/>
      </c>
    </row>
    <row r="5435">
      <c r="A5435">
        <f>'4 Demanda por hora'!$A$228</f>
        <v/>
      </c>
      <c r="B5435">
        <f>'4 Demanda por hora'!$B$228</f>
        <v/>
      </c>
      <c r="C5435" t="n">
        <v>18</v>
      </c>
      <c r="D5435">
        <f>'4 Demanda por hora'!U228</f>
        <v/>
      </c>
    </row>
    <row r="5436">
      <c r="A5436">
        <f>'4 Demanda por hora'!$A$228</f>
        <v/>
      </c>
      <c r="B5436">
        <f>'4 Demanda por hora'!$B$228</f>
        <v/>
      </c>
      <c r="C5436" t="n">
        <v>19</v>
      </c>
      <c r="D5436">
        <f>'4 Demanda por hora'!V228</f>
        <v/>
      </c>
    </row>
    <row r="5437">
      <c r="A5437">
        <f>'4 Demanda por hora'!$A$228</f>
        <v/>
      </c>
      <c r="B5437">
        <f>'4 Demanda por hora'!$B$228</f>
        <v/>
      </c>
      <c r="C5437" t="n">
        <v>20</v>
      </c>
      <c r="D5437">
        <f>'4 Demanda por hora'!W228</f>
        <v/>
      </c>
    </row>
    <row r="5438">
      <c r="A5438">
        <f>'4 Demanda por hora'!$A$228</f>
        <v/>
      </c>
      <c r="B5438">
        <f>'4 Demanda por hora'!$B$228</f>
        <v/>
      </c>
      <c r="C5438" t="n">
        <v>21</v>
      </c>
      <c r="D5438">
        <f>'4 Demanda por hora'!X228</f>
        <v/>
      </c>
    </row>
    <row r="5439">
      <c r="A5439">
        <f>'4 Demanda por hora'!$A$228</f>
        <v/>
      </c>
      <c r="B5439">
        <f>'4 Demanda por hora'!$B$228</f>
        <v/>
      </c>
      <c r="C5439" t="n">
        <v>22</v>
      </c>
      <c r="D5439">
        <f>'4 Demanda por hora'!Y228</f>
        <v/>
      </c>
    </row>
    <row r="5440">
      <c r="A5440">
        <f>'4 Demanda por hora'!$A$228</f>
        <v/>
      </c>
      <c r="B5440">
        <f>'4 Demanda por hora'!$B$228</f>
        <v/>
      </c>
      <c r="C5440" t="n">
        <v>23</v>
      </c>
      <c r="D5440">
        <f>'4 Demanda por hora'!Z228</f>
        <v/>
      </c>
    </row>
    <row r="5441">
      <c r="A5441">
        <f>'4 Demanda por hora'!$A$229</f>
        <v/>
      </c>
      <c r="B5441">
        <f>'4 Demanda por hora'!$B$229</f>
        <v/>
      </c>
      <c r="C5441" t="n">
        <v>0</v>
      </c>
      <c r="D5441">
        <f>'4 Demanda por hora'!C229</f>
        <v/>
      </c>
    </row>
    <row r="5442">
      <c r="A5442">
        <f>'4 Demanda por hora'!$A$229</f>
        <v/>
      </c>
      <c r="B5442">
        <f>'4 Demanda por hora'!$B$229</f>
        <v/>
      </c>
      <c r="C5442" t="n">
        <v>1</v>
      </c>
      <c r="D5442">
        <f>'4 Demanda por hora'!D229</f>
        <v/>
      </c>
    </row>
    <row r="5443">
      <c r="A5443">
        <f>'4 Demanda por hora'!$A$229</f>
        <v/>
      </c>
      <c r="B5443">
        <f>'4 Demanda por hora'!$B$229</f>
        <v/>
      </c>
      <c r="C5443" t="n">
        <v>2</v>
      </c>
      <c r="D5443">
        <f>'4 Demanda por hora'!E229</f>
        <v/>
      </c>
    </row>
    <row r="5444">
      <c r="A5444">
        <f>'4 Demanda por hora'!$A$229</f>
        <v/>
      </c>
      <c r="B5444">
        <f>'4 Demanda por hora'!$B$229</f>
        <v/>
      </c>
      <c r="C5444" t="n">
        <v>3</v>
      </c>
      <c r="D5444">
        <f>'4 Demanda por hora'!F229</f>
        <v/>
      </c>
    </row>
    <row r="5445">
      <c r="A5445">
        <f>'4 Demanda por hora'!$A$229</f>
        <v/>
      </c>
      <c r="B5445">
        <f>'4 Demanda por hora'!$B$229</f>
        <v/>
      </c>
      <c r="C5445" t="n">
        <v>4</v>
      </c>
      <c r="D5445">
        <f>'4 Demanda por hora'!G229</f>
        <v/>
      </c>
    </row>
    <row r="5446">
      <c r="A5446">
        <f>'4 Demanda por hora'!$A$229</f>
        <v/>
      </c>
      <c r="B5446">
        <f>'4 Demanda por hora'!$B$229</f>
        <v/>
      </c>
      <c r="C5446" t="n">
        <v>5</v>
      </c>
      <c r="D5446">
        <f>'4 Demanda por hora'!H229</f>
        <v/>
      </c>
    </row>
    <row r="5447">
      <c r="A5447">
        <f>'4 Demanda por hora'!$A$229</f>
        <v/>
      </c>
      <c r="B5447">
        <f>'4 Demanda por hora'!$B$229</f>
        <v/>
      </c>
      <c r="C5447" t="n">
        <v>6</v>
      </c>
      <c r="D5447">
        <f>'4 Demanda por hora'!I229</f>
        <v/>
      </c>
    </row>
    <row r="5448">
      <c r="A5448">
        <f>'4 Demanda por hora'!$A$229</f>
        <v/>
      </c>
      <c r="B5448">
        <f>'4 Demanda por hora'!$B$229</f>
        <v/>
      </c>
      <c r="C5448" t="n">
        <v>7</v>
      </c>
      <c r="D5448">
        <f>'4 Demanda por hora'!J229</f>
        <v/>
      </c>
    </row>
    <row r="5449">
      <c r="A5449">
        <f>'4 Demanda por hora'!$A$229</f>
        <v/>
      </c>
      <c r="B5449">
        <f>'4 Demanda por hora'!$B$229</f>
        <v/>
      </c>
      <c r="C5449" t="n">
        <v>8</v>
      </c>
      <c r="D5449">
        <f>'4 Demanda por hora'!K229</f>
        <v/>
      </c>
    </row>
    <row r="5450">
      <c r="A5450">
        <f>'4 Demanda por hora'!$A$229</f>
        <v/>
      </c>
      <c r="B5450">
        <f>'4 Demanda por hora'!$B$229</f>
        <v/>
      </c>
      <c r="C5450" t="n">
        <v>9</v>
      </c>
      <c r="D5450">
        <f>'4 Demanda por hora'!L229</f>
        <v/>
      </c>
    </row>
    <row r="5451">
      <c r="A5451">
        <f>'4 Demanda por hora'!$A$229</f>
        <v/>
      </c>
      <c r="B5451">
        <f>'4 Demanda por hora'!$B$229</f>
        <v/>
      </c>
      <c r="C5451" t="n">
        <v>10</v>
      </c>
      <c r="D5451">
        <f>'4 Demanda por hora'!M229</f>
        <v/>
      </c>
    </row>
    <row r="5452">
      <c r="A5452">
        <f>'4 Demanda por hora'!$A$229</f>
        <v/>
      </c>
      <c r="B5452">
        <f>'4 Demanda por hora'!$B$229</f>
        <v/>
      </c>
      <c r="C5452" t="n">
        <v>11</v>
      </c>
      <c r="D5452">
        <f>'4 Demanda por hora'!N229</f>
        <v/>
      </c>
    </row>
    <row r="5453">
      <c r="A5453">
        <f>'4 Demanda por hora'!$A$229</f>
        <v/>
      </c>
      <c r="B5453">
        <f>'4 Demanda por hora'!$B$229</f>
        <v/>
      </c>
      <c r="C5453" t="n">
        <v>12</v>
      </c>
      <c r="D5453">
        <f>'4 Demanda por hora'!O229</f>
        <v/>
      </c>
    </row>
    <row r="5454">
      <c r="A5454">
        <f>'4 Demanda por hora'!$A$229</f>
        <v/>
      </c>
      <c r="B5454">
        <f>'4 Demanda por hora'!$B$229</f>
        <v/>
      </c>
      <c r="C5454" t="n">
        <v>13</v>
      </c>
      <c r="D5454">
        <f>'4 Demanda por hora'!P229</f>
        <v/>
      </c>
    </row>
    <row r="5455">
      <c r="A5455">
        <f>'4 Demanda por hora'!$A$229</f>
        <v/>
      </c>
      <c r="B5455">
        <f>'4 Demanda por hora'!$B$229</f>
        <v/>
      </c>
      <c r="C5455" t="n">
        <v>14</v>
      </c>
      <c r="D5455">
        <f>'4 Demanda por hora'!Q229</f>
        <v/>
      </c>
    </row>
    <row r="5456">
      <c r="A5456">
        <f>'4 Demanda por hora'!$A$229</f>
        <v/>
      </c>
      <c r="B5456">
        <f>'4 Demanda por hora'!$B$229</f>
        <v/>
      </c>
      <c r="C5456" t="n">
        <v>15</v>
      </c>
      <c r="D5456">
        <f>'4 Demanda por hora'!R229</f>
        <v/>
      </c>
    </row>
    <row r="5457">
      <c r="A5457">
        <f>'4 Demanda por hora'!$A$229</f>
        <v/>
      </c>
      <c r="B5457">
        <f>'4 Demanda por hora'!$B$229</f>
        <v/>
      </c>
      <c r="C5457" t="n">
        <v>16</v>
      </c>
      <c r="D5457">
        <f>'4 Demanda por hora'!S229</f>
        <v/>
      </c>
    </row>
    <row r="5458">
      <c r="A5458">
        <f>'4 Demanda por hora'!$A$229</f>
        <v/>
      </c>
      <c r="B5458">
        <f>'4 Demanda por hora'!$B$229</f>
        <v/>
      </c>
      <c r="C5458" t="n">
        <v>17</v>
      </c>
      <c r="D5458">
        <f>'4 Demanda por hora'!T229</f>
        <v/>
      </c>
    </row>
    <row r="5459">
      <c r="A5459">
        <f>'4 Demanda por hora'!$A$229</f>
        <v/>
      </c>
      <c r="B5459">
        <f>'4 Demanda por hora'!$B$229</f>
        <v/>
      </c>
      <c r="C5459" t="n">
        <v>18</v>
      </c>
      <c r="D5459">
        <f>'4 Demanda por hora'!U229</f>
        <v/>
      </c>
    </row>
    <row r="5460">
      <c r="A5460">
        <f>'4 Demanda por hora'!$A$229</f>
        <v/>
      </c>
      <c r="B5460">
        <f>'4 Demanda por hora'!$B$229</f>
        <v/>
      </c>
      <c r="C5460" t="n">
        <v>19</v>
      </c>
      <c r="D5460">
        <f>'4 Demanda por hora'!V229</f>
        <v/>
      </c>
    </row>
    <row r="5461">
      <c r="A5461">
        <f>'4 Demanda por hora'!$A$229</f>
        <v/>
      </c>
      <c r="B5461">
        <f>'4 Demanda por hora'!$B$229</f>
        <v/>
      </c>
      <c r="C5461" t="n">
        <v>20</v>
      </c>
      <c r="D5461">
        <f>'4 Demanda por hora'!W229</f>
        <v/>
      </c>
    </row>
    <row r="5462">
      <c r="A5462">
        <f>'4 Demanda por hora'!$A$229</f>
        <v/>
      </c>
      <c r="B5462">
        <f>'4 Demanda por hora'!$B$229</f>
        <v/>
      </c>
      <c r="C5462" t="n">
        <v>21</v>
      </c>
      <c r="D5462">
        <f>'4 Demanda por hora'!X229</f>
        <v/>
      </c>
    </row>
    <row r="5463">
      <c r="A5463">
        <f>'4 Demanda por hora'!$A$229</f>
        <v/>
      </c>
      <c r="B5463">
        <f>'4 Demanda por hora'!$B$229</f>
        <v/>
      </c>
      <c r="C5463" t="n">
        <v>22</v>
      </c>
      <c r="D5463">
        <f>'4 Demanda por hora'!Y229</f>
        <v/>
      </c>
    </row>
    <row r="5464">
      <c r="A5464">
        <f>'4 Demanda por hora'!$A$229</f>
        <v/>
      </c>
      <c r="B5464">
        <f>'4 Demanda por hora'!$B$229</f>
        <v/>
      </c>
      <c r="C5464" t="n">
        <v>23</v>
      </c>
      <c r="D5464">
        <f>'4 Demanda por hora'!Z229</f>
        <v/>
      </c>
    </row>
    <row r="5465">
      <c r="A5465">
        <f>'4 Demanda por hora'!$A$230</f>
        <v/>
      </c>
      <c r="B5465">
        <f>'4 Demanda por hora'!$B$230</f>
        <v/>
      </c>
      <c r="C5465" t="n">
        <v>0</v>
      </c>
      <c r="D5465">
        <f>'4 Demanda por hora'!C230</f>
        <v/>
      </c>
    </row>
    <row r="5466">
      <c r="A5466">
        <f>'4 Demanda por hora'!$A$230</f>
        <v/>
      </c>
      <c r="B5466">
        <f>'4 Demanda por hora'!$B$230</f>
        <v/>
      </c>
      <c r="C5466" t="n">
        <v>1</v>
      </c>
      <c r="D5466">
        <f>'4 Demanda por hora'!D230</f>
        <v/>
      </c>
    </row>
    <row r="5467">
      <c r="A5467">
        <f>'4 Demanda por hora'!$A$230</f>
        <v/>
      </c>
      <c r="B5467">
        <f>'4 Demanda por hora'!$B$230</f>
        <v/>
      </c>
      <c r="C5467" t="n">
        <v>2</v>
      </c>
      <c r="D5467">
        <f>'4 Demanda por hora'!E230</f>
        <v/>
      </c>
    </row>
    <row r="5468">
      <c r="A5468">
        <f>'4 Demanda por hora'!$A$230</f>
        <v/>
      </c>
      <c r="B5468">
        <f>'4 Demanda por hora'!$B$230</f>
        <v/>
      </c>
      <c r="C5468" t="n">
        <v>3</v>
      </c>
      <c r="D5468">
        <f>'4 Demanda por hora'!F230</f>
        <v/>
      </c>
    </row>
    <row r="5469">
      <c r="A5469">
        <f>'4 Demanda por hora'!$A$230</f>
        <v/>
      </c>
      <c r="B5469">
        <f>'4 Demanda por hora'!$B$230</f>
        <v/>
      </c>
      <c r="C5469" t="n">
        <v>4</v>
      </c>
      <c r="D5469">
        <f>'4 Demanda por hora'!G230</f>
        <v/>
      </c>
    </row>
    <row r="5470">
      <c r="A5470">
        <f>'4 Demanda por hora'!$A$230</f>
        <v/>
      </c>
      <c r="B5470">
        <f>'4 Demanda por hora'!$B$230</f>
        <v/>
      </c>
      <c r="C5470" t="n">
        <v>5</v>
      </c>
      <c r="D5470">
        <f>'4 Demanda por hora'!H230</f>
        <v/>
      </c>
    </row>
    <row r="5471">
      <c r="A5471">
        <f>'4 Demanda por hora'!$A$230</f>
        <v/>
      </c>
      <c r="B5471">
        <f>'4 Demanda por hora'!$B$230</f>
        <v/>
      </c>
      <c r="C5471" t="n">
        <v>6</v>
      </c>
      <c r="D5471">
        <f>'4 Demanda por hora'!I230</f>
        <v/>
      </c>
    </row>
    <row r="5472">
      <c r="A5472">
        <f>'4 Demanda por hora'!$A$230</f>
        <v/>
      </c>
      <c r="B5472">
        <f>'4 Demanda por hora'!$B$230</f>
        <v/>
      </c>
      <c r="C5472" t="n">
        <v>7</v>
      </c>
      <c r="D5472">
        <f>'4 Demanda por hora'!J230</f>
        <v/>
      </c>
    </row>
    <row r="5473">
      <c r="A5473">
        <f>'4 Demanda por hora'!$A$230</f>
        <v/>
      </c>
      <c r="B5473">
        <f>'4 Demanda por hora'!$B$230</f>
        <v/>
      </c>
      <c r="C5473" t="n">
        <v>8</v>
      </c>
      <c r="D5473">
        <f>'4 Demanda por hora'!K230</f>
        <v/>
      </c>
    </row>
    <row r="5474">
      <c r="A5474">
        <f>'4 Demanda por hora'!$A$230</f>
        <v/>
      </c>
      <c r="B5474">
        <f>'4 Demanda por hora'!$B$230</f>
        <v/>
      </c>
      <c r="C5474" t="n">
        <v>9</v>
      </c>
      <c r="D5474">
        <f>'4 Demanda por hora'!L230</f>
        <v/>
      </c>
    </row>
    <row r="5475">
      <c r="A5475">
        <f>'4 Demanda por hora'!$A$230</f>
        <v/>
      </c>
      <c r="B5475">
        <f>'4 Demanda por hora'!$B$230</f>
        <v/>
      </c>
      <c r="C5475" t="n">
        <v>10</v>
      </c>
      <c r="D5475">
        <f>'4 Demanda por hora'!M230</f>
        <v/>
      </c>
    </row>
    <row r="5476">
      <c r="A5476">
        <f>'4 Demanda por hora'!$A$230</f>
        <v/>
      </c>
      <c r="B5476">
        <f>'4 Demanda por hora'!$B$230</f>
        <v/>
      </c>
      <c r="C5476" t="n">
        <v>11</v>
      </c>
      <c r="D5476">
        <f>'4 Demanda por hora'!N230</f>
        <v/>
      </c>
    </row>
    <row r="5477">
      <c r="A5477">
        <f>'4 Demanda por hora'!$A$230</f>
        <v/>
      </c>
      <c r="B5477">
        <f>'4 Demanda por hora'!$B$230</f>
        <v/>
      </c>
      <c r="C5477" t="n">
        <v>12</v>
      </c>
      <c r="D5477">
        <f>'4 Demanda por hora'!O230</f>
        <v/>
      </c>
    </row>
    <row r="5478">
      <c r="A5478">
        <f>'4 Demanda por hora'!$A$230</f>
        <v/>
      </c>
      <c r="B5478">
        <f>'4 Demanda por hora'!$B$230</f>
        <v/>
      </c>
      <c r="C5478" t="n">
        <v>13</v>
      </c>
      <c r="D5478">
        <f>'4 Demanda por hora'!P230</f>
        <v/>
      </c>
    </row>
    <row r="5479">
      <c r="A5479">
        <f>'4 Demanda por hora'!$A$230</f>
        <v/>
      </c>
      <c r="B5479">
        <f>'4 Demanda por hora'!$B$230</f>
        <v/>
      </c>
      <c r="C5479" t="n">
        <v>14</v>
      </c>
      <c r="D5479">
        <f>'4 Demanda por hora'!Q230</f>
        <v/>
      </c>
    </row>
    <row r="5480">
      <c r="A5480">
        <f>'4 Demanda por hora'!$A$230</f>
        <v/>
      </c>
      <c r="B5480">
        <f>'4 Demanda por hora'!$B$230</f>
        <v/>
      </c>
      <c r="C5480" t="n">
        <v>15</v>
      </c>
      <c r="D5480">
        <f>'4 Demanda por hora'!R230</f>
        <v/>
      </c>
    </row>
    <row r="5481">
      <c r="A5481">
        <f>'4 Demanda por hora'!$A$230</f>
        <v/>
      </c>
      <c r="B5481">
        <f>'4 Demanda por hora'!$B$230</f>
        <v/>
      </c>
      <c r="C5481" t="n">
        <v>16</v>
      </c>
      <c r="D5481">
        <f>'4 Demanda por hora'!S230</f>
        <v/>
      </c>
    </row>
    <row r="5482">
      <c r="A5482">
        <f>'4 Demanda por hora'!$A$230</f>
        <v/>
      </c>
      <c r="B5482">
        <f>'4 Demanda por hora'!$B$230</f>
        <v/>
      </c>
      <c r="C5482" t="n">
        <v>17</v>
      </c>
      <c r="D5482">
        <f>'4 Demanda por hora'!T230</f>
        <v/>
      </c>
    </row>
    <row r="5483">
      <c r="A5483">
        <f>'4 Demanda por hora'!$A$230</f>
        <v/>
      </c>
      <c r="B5483">
        <f>'4 Demanda por hora'!$B$230</f>
        <v/>
      </c>
      <c r="C5483" t="n">
        <v>18</v>
      </c>
      <c r="D5483">
        <f>'4 Demanda por hora'!U230</f>
        <v/>
      </c>
    </row>
    <row r="5484">
      <c r="A5484">
        <f>'4 Demanda por hora'!$A$230</f>
        <v/>
      </c>
      <c r="B5484">
        <f>'4 Demanda por hora'!$B$230</f>
        <v/>
      </c>
      <c r="C5484" t="n">
        <v>19</v>
      </c>
      <c r="D5484">
        <f>'4 Demanda por hora'!V230</f>
        <v/>
      </c>
    </row>
    <row r="5485">
      <c r="A5485">
        <f>'4 Demanda por hora'!$A$230</f>
        <v/>
      </c>
      <c r="B5485">
        <f>'4 Demanda por hora'!$B$230</f>
        <v/>
      </c>
      <c r="C5485" t="n">
        <v>20</v>
      </c>
      <c r="D5485">
        <f>'4 Demanda por hora'!W230</f>
        <v/>
      </c>
    </row>
    <row r="5486">
      <c r="A5486">
        <f>'4 Demanda por hora'!$A$230</f>
        <v/>
      </c>
      <c r="B5486">
        <f>'4 Demanda por hora'!$B$230</f>
        <v/>
      </c>
      <c r="C5486" t="n">
        <v>21</v>
      </c>
      <c r="D5486">
        <f>'4 Demanda por hora'!X230</f>
        <v/>
      </c>
    </row>
    <row r="5487">
      <c r="A5487">
        <f>'4 Demanda por hora'!$A$230</f>
        <v/>
      </c>
      <c r="B5487">
        <f>'4 Demanda por hora'!$B$230</f>
        <v/>
      </c>
      <c r="C5487" t="n">
        <v>22</v>
      </c>
      <c r="D5487">
        <f>'4 Demanda por hora'!Y230</f>
        <v/>
      </c>
    </row>
    <row r="5488">
      <c r="A5488">
        <f>'4 Demanda por hora'!$A$230</f>
        <v/>
      </c>
      <c r="B5488">
        <f>'4 Demanda por hora'!$B$230</f>
        <v/>
      </c>
      <c r="C5488" t="n">
        <v>23</v>
      </c>
      <c r="D5488">
        <f>'4 Demanda por hora'!Z230</f>
        <v/>
      </c>
    </row>
    <row r="5489">
      <c r="A5489">
        <f>'4 Demanda por hora'!$A$231</f>
        <v/>
      </c>
      <c r="B5489">
        <f>'4 Demanda por hora'!$B$231</f>
        <v/>
      </c>
      <c r="C5489" t="n">
        <v>0</v>
      </c>
      <c r="D5489">
        <f>'4 Demanda por hora'!C231</f>
        <v/>
      </c>
    </row>
    <row r="5490">
      <c r="A5490">
        <f>'4 Demanda por hora'!$A$231</f>
        <v/>
      </c>
      <c r="B5490">
        <f>'4 Demanda por hora'!$B$231</f>
        <v/>
      </c>
      <c r="C5490" t="n">
        <v>1</v>
      </c>
      <c r="D5490">
        <f>'4 Demanda por hora'!D231</f>
        <v/>
      </c>
    </row>
    <row r="5491">
      <c r="A5491">
        <f>'4 Demanda por hora'!$A$231</f>
        <v/>
      </c>
      <c r="B5491">
        <f>'4 Demanda por hora'!$B$231</f>
        <v/>
      </c>
      <c r="C5491" t="n">
        <v>2</v>
      </c>
      <c r="D5491">
        <f>'4 Demanda por hora'!E231</f>
        <v/>
      </c>
    </row>
    <row r="5492">
      <c r="A5492">
        <f>'4 Demanda por hora'!$A$231</f>
        <v/>
      </c>
      <c r="B5492">
        <f>'4 Demanda por hora'!$B$231</f>
        <v/>
      </c>
      <c r="C5492" t="n">
        <v>3</v>
      </c>
      <c r="D5492">
        <f>'4 Demanda por hora'!F231</f>
        <v/>
      </c>
    </row>
    <row r="5493">
      <c r="A5493">
        <f>'4 Demanda por hora'!$A$231</f>
        <v/>
      </c>
      <c r="B5493">
        <f>'4 Demanda por hora'!$B$231</f>
        <v/>
      </c>
      <c r="C5493" t="n">
        <v>4</v>
      </c>
      <c r="D5493">
        <f>'4 Demanda por hora'!G231</f>
        <v/>
      </c>
    </row>
    <row r="5494">
      <c r="A5494">
        <f>'4 Demanda por hora'!$A$231</f>
        <v/>
      </c>
      <c r="B5494">
        <f>'4 Demanda por hora'!$B$231</f>
        <v/>
      </c>
      <c r="C5494" t="n">
        <v>5</v>
      </c>
      <c r="D5494">
        <f>'4 Demanda por hora'!H231</f>
        <v/>
      </c>
    </row>
    <row r="5495">
      <c r="A5495">
        <f>'4 Demanda por hora'!$A$231</f>
        <v/>
      </c>
      <c r="B5495">
        <f>'4 Demanda por hora'!$B$231</f>
        <v/>
      </c>
      <c r="C5495" t="n">
        <v>6</v>
      </c>
      <c r="D5495">
        <f>'4 Demanda por hora'!I231</f>
        <v/>
      </c>
    </row>
    <row r="5496">
      <c r="A5496">
        <f>'4 Demanda por hora'!$A$231</f>
        <v/>
      </c>
      <c r="B5496">
        <f>'4 Demanda por hora'!$B$231</f>
        <v/>
      </c>
      <c r="C5496" t="n">
        <v>7</v>
      </c>
      <c r="D5496">
        <f>'4 Demanda por hora'!J231</f>
        <v/>
      </c>
    </row>
    <row r="5497">
      <c r="A5497">
        <f>'4 Demanda por hora'!$A$231</f>
        <v/>
      </c>
      <c r="B5497">
        <f>'4 Demanda por hora'!$B$231</f>
        <v/>
      </c>
      <c r="C5497" t="n">
        <v>8</v>
      </c>
      <c r="D5497">
        <f>'4 Demanda por hora'!K231</f>
        <v/>
      </c>
    </row>
    <row r="5498">
      <c r="A5498">
        <f>'4 Demanda por hora'!$A$231</f>
        <v/>
      </c>
      <c r="B5498">
        <f>'4 Demanda por hora'!$B$231</f>
        <v/>
      </c>
      <c r="C5498" t="n">
        <v>9</v>
      </c>
      <c r="D5498">
        <f>'4 Demanda por hora'!L231</f>
        <v/>
      </c>
    </row>
    <row r="5499">
      <c r="A5499">
        <f>'4 Demanda por hora'!$A$231</f>
        <v/>
      </c>
      <c r="B5499">
        <f>'4 Demanda por hora'!$B$231</f>
        <v/>
      </c>
      <c r="C5499" t="n">
        <v>10</v>
      </c>
      <c r="D5499">
        <f>'4 Demanda por hora'!M231</f>
        <v/>
      </c>
    </row>
    <row r="5500">
      <c r="A5500">
        <f>'4 Demanda por hora'!$A$231</f>
        <v/>
      </c>
      <c r="B5500">
        <f>'4 Demanda por hora'!$B$231</f>
        <v/>
      </c>
      <c r="C5500" t="n">
        <v>11</v>
      </c>
      <c r="D5500">
        <f>'4 Demanda por hora'!N231</f>
        <v/>
      </c>
    </row>
    <row r="5501">
      <c r="A5501">
        <f>'4 Demanda por hora'!$A$231</f>
        <v/>
      </c>
      <c r="B5501">
        <f>'4 Demanda por hora'!$B$231</f>
        <v/>
      </c>
      <c r="C5501" t="n">
        <v>12</v>
      </c>
      <c r="D5501">
        <f>'4 Demanda por hora'!O231</f>
        <v/>
      </c>
    </row>
    <row r="5502">
      <c r="A5502">
        <f>'4 Demanda por hora'!$A$231</f>
        <v/>
      </c>
      <c r="B5502">
        <f>'4 Demanda por hora'!$B$231</f>
        <v/>
      </c>
      <c r="C5502" t="n">
        <v>13</v>
      </c>
      <c r="D5502">
        <f>'4 Demanda por hora'!P231</f>
        <v/>
      </c>
    </row>
    <row r="5503">
      <c r="A5503">
        <f>'4 Demanda por hora'!$A$231</f>
        <v/>
      </c>
      <c r="B5503">
        <f>'4 Demanda por hora'!$B$231</f>
        <v/>
      </c>
      <c r="C5503" t="n">
        <v>14</v>
      </c>
      <c r="D5503">
        <f>'4 Demanda por hora'!Q231</f>
        <v/>
      </c>
    </row>
    <row r="5504">
      <c r="A5504">
        <f>'4 Demanda por hora'!$A$231</f>
        <v/>
      </c>
      <c r="B5504">
        <f>'4 Demanda por hora'!$B$231</f>
        <v/>
      </c>
      <c r="C5504" t="n">
        <v>15</v>
      </c>
      <c r="D5504">
        <f>'4 Demanda por hora'!R231</f>
        <v/>
      </c>
    </row>
    <row r="5505">
      <c r="A5505">
        <f>'4 Demanda por hora'!$A$231</f>
        <v/>
      </c>
      <c r="B5505">
        <f>'4 Demanda por hora'!$B$231</f>
        <v/>
      </c>
      <c r="C5505" t="n">
        <v>16</v>
      </c>
      <c r="D5505">
        <f>'4 Demanda por hora'!S231</f>
        <v/>
      </c>
    </row>
    <row r="5506">
      <c r="A5506">
        <f>'4 Demanda por hora'!$A$231</f>
        <v/>
      </c>
      <c r="B5506">
        <f>'4 Demanda por hora'!$B$231</f>
        <v/>
      </c>
      <c r="C5506" t="n">
        <v>17</v>
      </c>
      <c r="D5506">
        <f>'4 Demanda por hora'!T231</f>
        <v/>
      </c>
    </row>
    <row r="5507">
      <c r="A5507">
        <f>'4 Demanda por hora'!$A$231</f>
        <v/>
      </c>
      <c r="B5507">
        <f>'4 Demanda por hora'!$B$231</f>
        <v/>
      </c>
      <c r="C5507" t="n">
        <v>18</v>
      </c>
      <c r="D5507">
        <f>'4 Demanda por hora'!U231</f>
        <v/>
      </c>
    </row>
    <row r="5508">
      <c r="A5508">
        <f>'4 Demanda por hora'!$A$231</f>
        <v/>
      </c>
      <c r="B5508">
        <f>'4 Demanda por hora'!$B$231</f>
        <v/>
      </c>
      <c r="C5508" t="n">
        <v>19</v>
      </c>
      <c r="D5508">
        <f>'4 Demanda por hora'!V231</f>
        <v/>
      </c>
    </row>
    <row r="5509">
      <c r="A5509">
        <f>'4 Demanda por hora'!$A$231</f>
        <v/>
      </c>
      <c r="B5509">
        <f>'4 Demanda por hora'!$B$231</f>
        <v/>
      </c>
      <c r="C5509" t="n">
        <v>20</v>
      </c>
      <c r="D5509">
        <f>'4 Demanda por hora'!W231</f>
        <v/>
      </c>
    </row>
    <row r="5510">
      <c r="A5510">
        <f>'4 Demanda por hora'!$A$231</f>
        <v/>
      </c>
      <c r="B5510">
        <f>'4 Demanda por hora'!$B$231</f>
        <v/>
      </c>
      <c r="C5510" t="n">
        <v>21</v>
      </c>
      <c r="D5510">
        <f>'4 Demanda por hora'!X231</f>
        <v/>
      </c>
    </row>
    <row r="5511">
      <c r="A5511">
        <f>'4 Demanda por hora'!$A$231</f>
        <v/>
      </c>
      <c r="B5511">
        <f>'4 Demanda por hora'!$B$231</f>
        <v/>
      </c>
      <c r="C5511" t="n">
        <v>22</v>
      </c>
      <c r="D5511">
        <f>'4 Demanda por hora'!Y231</f>
        <v/>
      </c>
    </row>
    <row r="5512">
      <c r="A5512">
        <f>'4 Demanda por hora'!$A$231</f>
        <v/>
      </c>
      <c r="B5512">
        <f>'4 Demanda por hora'!$B$231</f>
        <v/>
      </c>
      <c r="C5512" t="n">
        <v>23</v>
      </c>
      <c r="D5512">
        <f>'4 Demanda por hora'!Z231</f>
        <v/>
      </c>
    </row>
    <row r="5513">
      <c r="A5513">
        <f>'4 Demanda por hora'!$A$232</f>
        <v/>
      </c>
      <c r="B5513">
        <f>'4 Demanda por hora'!$B$232</f>
        <v/>
      </c>
      <c r="C5513" t="n">
        <v>0</v>
      </c>
      <c r="D5513">
        <f>'4 Demanda por hora'!C232</f>
        <v/>
      </c>
    </row>
    <row r="5514">
      <c r="A5514">
        <f>'4 Demanda por hora'!$A$232</f>
        <v/>
      </c>
      <c r="B5514">
        <f>'4 Demanda por hora'!$B$232</f>
        <v/>
      </c>
      <c r="C5514" t="n">
        <v>1</v>
      </c>
      <c r="D5514">
        <f>'4 Demanda por hora'!D232</f>
        <v/>
      </c>
    </row>
    <row r="5515">
      <c r="A5515">
        <f>'4 Demanda por hora'!$A$232</f>
        <v/>
      </c>
      <c r="B5515">
        <f>'4 Demanda por hora'!$B$232</f>
        <v/>
      </c>
      <c r="C5515" t="n">
        <v>2</v>
      </c>
      <c r="D5515">
        <f>'4 Demanda por hora'!E232</f>
        <v/>
      </c>
    </row>
    <row r="5516">
      <c r="A5516">
        <f>'4 Demanda por hora'!$A$232</f>
        <v/>
      </c>
      <c r="B5516">
        <f>'4 Demanda por hora'!$B$232</f>
        <v/>
      </c>
      <c r="C5516" t="n">
        <v>3</v>
      </c>
      <c r="D5516">
        <f>'4 Demanda por hora'!F232</f>
        <v/>
      </c>
    </row>
    <row r="5517">
      <c r="A5517">
        <f>'4 Demanda por hora'!$A$232</f>
        <v/>
      </c>
      <c r="B5517">
        <f>'4 Demanda por hora'!$B$232</f>
        <v/>
      </c>
      <c r="C5517" t="n">
        <v>4</v>
      </c>
      <c r="D5517">
        <f>'4 Demanda por hora'!G232</f>
        <v/>
      </c>
    </row>
    <row r="5518">
      <c r="A5518">
        <f>'4 Demanda por hora'!$A$232</f>
        <v/>
      </c>
      <c r="B5518">
        <f>'4 Demanda por hora'!$B$232</f>
        <v/>
      </c>
      <c r="C5518" t="n">
        <v>5</v>
      </c>
      <c r="D5518">
        <f>'4 Demanda por hora'!H232</f>
        <v/>
      </c>
    </row>
    <row r="5519">
      <c r="A5519">
        <f>'4 Demanda por hora'!$A$232</f>
        <v/>
      </c>
      <c r="B5519">
        <f>'4 Demanda por hora'!$B$232</f>
        <v/>
      </c>
      <c r="C5519" t="n">
        <v>6</v>
      </c>
      <c r="D5519">
        <f>'4 Demanda por hora'!I232</f>
        <v/>
      </c>
    </row>
    <row r="5520">
      <c r="A5520">
        <f>'4 Demanda por hora'!$A$232</f>
        <v/>
      </c>
      <c r="B5520">
        <f>'4 Demanda por hora'!$B$232</f>
        <v/>
      </c>
      <c r="C5520" t="n">
        <v>7</v>
      </c>
      <c r="D5520">
        <f>'4 Demanda por hora'!J232</f>
        <v/>
      </c>
    </row>
    <row r="5521">
      <c r="A5521">
        <f>'4 Demanda por hora'!$A$232</f>
        <v/>
      </c>
      <c r="B5521">
        <f>'4 Demanda por hora'!$B$232</f>
        <v/>
      </c>
      <c r="C5521" t="n">
        <v>8</v>
      </c>
      <c r="D5521">
        <f>'4 Demanda por hora'!K232</f>
        <v/>
      </c>
    </row>
    <row r="5522">
      <c r="A5522">
        <f>'4 Demanda por hora'!$A$232</f>
        <v/>
      </c>
      <c r="B5522">
        <f>'4 Demanda por hora'!$B$232</f>
        <v/>
      </c>
      <c r="C5522" t="n">
        <v>9</v>
      </c>
      <c r="D5522">
        <f>'4 Demanda por hora'!L232</f>
        <v/>
      </c>
    </row>
    <row r="5523">
      <c r="A5523">
        <f>'4 Demanda por hora'!$A$232</f>
        <v/>
      </c>
      <c r="B5523">
        <f>'4 Demanda por hora'!$B$232</f>
        <v/>
      </c>
      <c r="C5523" t="n">
        <v>10</v>
      </c>
      <c r="D5523">
        <f>'4 Demanda por hora'!M232</f>
        <v/>
      </c>
    </row>
    <row r="5524">
      <c r="A5524">
        <f>'4 Demanda por hora'!$A$232</f>
        <v/>
      </c>
      <c r="B5524">
        <f>'4 Demanda por hora'!$B$232</f>
        <v/>
      </c>
      <c r="C5524" t="n">
        <v>11</v>
      </c>
      <c r="D5524">
        <f>'4 Demanda por hora'!N232</f>
        <v/>
      </c>
    </row>
    <row r="5525">
      <c r="A5525">
        <f>'4 Demanda por hora'!$A$232</f>
        <v/>
      </c>
      <c r="B5525">
        <f>'4 Demanda por hora'!$B$232</f>
        <v/>
      </c>
      <c r="C5525" t="n">
        <v>12</v>
      </c>
      <c r="D5525">
        <f>'4 Demanda por hora'!O232</f>
        <v/>
      </c>
    </row>
    <row r="5526">
      <c r="A5526">
        <f>'4 Demanda por hora'!$A$232</f>
        <v/>
      </c>
      <c r="B5526">
        <f>'4 Demanda por hora'!$B$232</f>
        <v/>
      </c>
      <c r="C5526" t="n">
        <v>13</v>
      </c>
      <c r="D5526">
        <f>'4 Demanda por hora'!P232</f>
        <v/>
      </c>
    </row>
    <row r="5527">
      <c r="A5527">
        <f>'4 Demanda por hora'!$A$232</f>
        <v/>
      </c>
      <c r="B5527">
        <f>'4 Demanda por hora'!$B$232</f>
        <v/>
      </c>
      <c r="C5527" t="n">
        <v>14</v>
      </c>
      <c r="D5527">
        <f>'4 Demanda por hora'!Q232</f>
        <v/>
      </c>
    </row>
    <row r="5528">
      <c r="A5528">
        <f>'4 Demanda por hora'!$A$232</f>
        <v/>
      </c>
      <c r="B5528">
        <f>'4 Demanda por hora'!$B$232</f>
        <v/>
      </c>
      <c r="C5528" t="n">
        <v>15</v>
      </c>
      <c r="D5528">
        <f>'4 Demanda por hora'!R232</f>
        <v/>
      </c>
    </row>
    <row r="5529">
      <c r="A5529">
        <f>'4 Demanda por hora'!$A$232</f>
        <v/>
      </c>
      <c r="B5529">
        <f>'4 Demanda por hora'!$B$232</f>
        <v/>
      </c>
      <c r="C5529" t="n">
        <v>16</v>
      </c>
      <c r="D5529">
        <f>'4 Demanda por hora'!S232</f>
        <v/>
      </c>
    </row>
    <row r="5530">
      <c r="A5530">
        <f>'4 Demanda por hora'!$A$232</f>
        <v/>
      </c>
      <c r="B5530">
        <f>'4 Demanda por hora'!$B$232</f>
        <v/>
      </c>
      <c r="C5530" t="n">
        <v>17</v>
      </c>
      <c r="D5530">
        <f>'4 Demanda por hora'!T232</f>
        <v/>
      </c>
    </row>
    <row r="5531">
      <c r="A5531">
        <f>'4 Demanda por hora'!$A$232</f>
        <v/>
      </c>
      <c r="B5531">
        <f>'4 Demanda por hora'!$B$232</f>
        <v/>
      </c>
      <c r="C5531" t="n">
        <v>18</v>
      </c>
      <c r="D5531">
        <f>'4 Demanda por hora'!U232</f>
        <v/>
      </c>
    </row>
    <row r="5532">
      <c r="A5532">
        <f>'4 Demanda por hora'!$A$232</f>
        <v/>
      </c>
      <c r="B5532">
        <f>'4 Demanda por hora'!$B$232</f>
        <v/>
      </c>
      <c r="C5532" t="n">
        <v>19</v>
      </c>
      <c r="D5532">
        <f>'4 Demanda por hora'!V232</f>
        <v/>
      </c>
    </row>
    <row r="5533">
      <c r="A5533">
        <f>'4 Demanda por hora'!$A$232</f>
        <v/>
      </c>
      <c r="B5533">
        <f>'4 Demanda por hora'!$B$232</f>
        <v/>
      </c>
      <c r="C5533" t="n">
        <v>20</v>
      </c>
      <c r="D5533">
        <f>'4 Demanda por hora'!W232</f>
        <v/>
      </c>
    </row>
    <row r="5534">
      <c r="A5534">
        <f>'4 Demanda por hora'!$A$232</f>
        <v/>
      </c>
      <c r="B5534">
        <f>'4 Demanda por hora'!$B$232</f>
        <v/>
      </c>
      <c r="C5534" t="n">
        <v>21</v>
      </c>
      <c r="D5534">
        <f>'4 Demanda por hora'!X232</f>
        <v/>
      </c>
    </row>
    <row r="5535">
      <c r="A5535">
        <f>'4 Demanda por hora'!$A$232</f>
        <v/>
      </c>
      <c r="B5535">
        <f>'4 Demanda por hora'!$B$232</f>
        <v/>
      </c>
      <c r="C5535" t="n">
        <v>22</v>
      </c>
      <c r="D5535">
        <f>'4 Demanda por hora'!Y232</f>
        <v/>
      </c>
    </row>
    <row r="5536">
      <c r="A5536">
        <f>'4 Demanda por hora'!$A$232</f>
        <v/>
      </c>
      <c r="B5536">
        <f>'4 Demanda por hora'!$B$232</f>
        <v/>
      </c>
      <c r="C5536" t="n">
        <v>23</v>
      </c>
      <c r="D5536">
        <f>'4 Demanda por hora'!Z232</f>
        <v/>
      </c>
    </row>
    <row r="5537">
      <c r="A5537">
        <f>'4 Demanda por hora'!$A$233</f>
        <v/>
      </c>
      <c r="B5537">
        <f>'4 Demanda por hora'!$B$233</f>
        <v/>
      </c>
      <c r="C5537" t="n">
        <v>0</v>
      </c>
      <c r="D5537">
        <f>'4 Demanda por hora'!C233</f>
        <v/>
      </c>
    </row>
    <row r="5538">
      <c r="A5538">
        <f>'4 Demanda por hora'!$A$233</f>
        <v/>
      </c>
      <c r="B5538">
        <f>'4 Demanda por hora'!$B$233</f>
        <v/>
      </c>
      <c r="C5538" t="n">
        <v>1</v>
      </c>
      <c r="D5538">
        <f>'4 Demanda por hora'!D233</f>
        <v/>
      </c>
    </row>
    <row r="5539">
      <c r="A5539">
        <f>'4 Demanda por hora'!$A$233</f>
        <v/>
      </c>
      <c r="B5539">
        <f>'4 Demanda por hora'!$B$233</f>
        <v/>
      </c>
      <c r="C5539" t="n">
        <v>2</v>
      </c>
      <c r="D5539">
        <f>'4 Demanda por hora'!E233</f>
        <v/>
      </c>
    </row>
    <row r="5540">
      <c r="A5540">
        <f>'4 Demanda por hora'!$A$233</f>
        <v/>
      </c>
      <c r="B5540">
        <f>'4 Demanda por hora'!$B$233</f>
        <v/>
      </c>
      <c r="C5540" t="n">
        <v>3</v>
      </c>
      <c r="D5540">
        <f>'4 Demanda por hora'!F233</f>
        <v/>
      </c>
    </row>
    <row r="5541">
      <c r="A5541">
        <f>'4 Demanda por hora'!$A$233</f>
        <v/>
      </c>
      <c r="B5541">
        <f>'4 Demanda por hora'!$B$233</f>
        <v/>
      </c>
      <c r="C5541" t="n">
        <v>4</v>
      </c>
      <c r="D5541">
        <f>'4 Demanda por hora'!G233</f>
        <v/>
      </c>
    </row>
    <row r="5542">
      <c r="A5542">
        <f>'4 Demanda por hora'!$A$233</f>
        <v/>
      </c>
      <c r="B5542">
        <f>'4 Demanda por hora'!$B$233</f>
        <v/>
      </c>
      <c r="C5542" t="n">
        <v>5</v>
      </c>
      <c r="D5542">
        <f>'4 Demanda por hora'!H233</f>
        <v/>
      </c>
    </row>
    <row r="5543">
      <c r="A5543">
        <f>'4 Demanda por hora'!$A$233</f>
        <v/>
      </c>
      <c r="B5543">
        <f>'4 Demanda por hora'!$B$233</f>
        <v/>
      </c>
      <c r="C5543" t="n">
        <v>6</v>
      </c>
      <c r="D5543">
        <f>'4 Demanda por hora'!I233</f>
        <v/>
      </c>
    </row>
    <row r="5544">
      <c r="A5544">
        <f>'4 Demanda por hora'!$A$233</f>
        <v/>
      </c>
      <c r="B5544">
        <f>'4 Demanda por hora'!$B$233</f>
        <v/>
      </c>
      <c r="C5544" t="n">
        <v>7</v>
      </c>
      <c r="D5544">
        <f>'4 Demanda por hora'!J233</f>
        <v/>
      </c>
    </row>
    <row r="5545">
      <c r="A5545">
        <f>'4 Demanda por hora'!$A$233</f>
        <v/>
      </c>
      <c r="B5545">
        <f>'4 Demanda por hora'!$B$233</f>
        <v/>
      </c>
      <c r="C5545" t="n">
        <v>8</v>
      </c>
      <c r="D5545">
        <f>'4 Demanda por hora'!K233</f>
        <v/>
      </c>
    </row>
    <row r="5546">
      <c r="A5546">
        <f>'4 Demanda por hora'!$A$233</f>
        <v/>
      </c>
      <c r="B5546">
        <f>'4 Demanda por hora'!$B$233</f>
        <v/>
      </c>
      <c r="C5546" t="n">
        <v>9</v>
      </c>
      <c r="D5546">
        <f>'4 Demanda por hora'!L233</f>
        <v/>
      </c>
    </row>
    <row r="5547">
      <c r="A5547">
        <f>'4 Demanda por hora'!$A$233</f>
        <v/>
      </c>
      <c r="B5547">
        <f>'4 Demanda por hora'!$B$233</f>
        <v/>
      </c>
      <c r="C5547" t="n">
        <v>10</v>
      </c>
      <c r="D5547">
        <f>'4 Demanda por hora'!M233</f>
        <v/>
      </c>
    </row>
    <row r="5548">
      <c r="A5548">
        <f>'4 Demanda por hora'!$A$233</f>
        <v/>
      </c>
      <c r="B5548">
        <f>'4 Demanda por hora'!$B$233</f>
        <v/>
      </c>
      <c r="C5548" t="n">
        <v>11</v>
      </c>
      <c r="D5548">
        <f>'4 Demanda por hora'!N233</f>
        <v/>
      </c>
    </row>
    <row r="5549">
      <c r="A5549">
        <f>'4 Demanda por hora'!$A$233</f>
        <v/>
      </c>
      <c r="B5549">
        <f>'4 Demanda por hora'!$B$233</f>
        <v/>
      </c>
      <c r="C5549" t="n">
        <v>12</v>
      </c>
      <c r="D5549">
        <f>'4 Demanda por hora'!O233</f>
        <v/>
      </c>
    </row>
    <row r="5550">
      <c r="A5550">
        <f>'4 Demanda por hora'!$A$233</f>
        <v/>
      </c>
      <c r="B5550">
        <f>'4 Demanda por hora'!$B$233</f>
        <v/>
      </c>
      <c r="C5550" t="n">
        <v>13</v>
      </c>
      <c r="D5550">
        <f>'4 Demanda por hora'!P233</f>
        <v/>
      </c>
    </row>
    <row r="5551">
      <c r="A5551">
        <f>'4 Demanda por hora'!$A$233</f>
        <v/>
      </c>
      <c r="B5551">
        <f>'4 Demanda por hora'!$B$233</f>
        <v/>
      </c>
      <c r="C5551" t="n">
        <v>14</v>
      </c>
      <c r="D5551">
        <f>'4 Demanda por hora'!Q233</f>
        <v/>
      </c>
    </row>
    <row r="5552">
      <c r="A5552">
        <f>'4 Demanda por hora'!$A$233</f>
        <v/>
      </c>
      <c r="B5552">
        <f>'4 Demanda por hora'!$B$233</f>
        <v/>
      </c>
      <c r="C5552" t="n">
        <v>15</v>
      </c>
      <c r="D5552">
        <f>'4 Demanda por hora'!R233</f>
        <v/>
      </c>
    </row>
    <row r="5553">
      <c r="A5553">
        <f>'4 Demanda por hora'!$A$233</f>
        <v/>
      </c>
      <c r="B5553">
        <f>'4 Demanda por hora'!$B$233</f>
        <v/>
      </c>
      <c r="C5553" t="n">
        <v>16</v>
      </c>
      <c r="D5553">
        <f>'4 Demanda por hora'!S233</f>
        <v/>
      </c>
    </row>
    <row r="5554">
      <c r="A5554">
        <f>'4 Demanda por hora'!$A$233</f>
        <v/>
      </c>
      <c r="B5554">
        <f>'4 Demanda por hora'!$B$233</f>
        <v/>
      </c>
      <c r="C5554" t="n">
        <v>17</v>
      </c>
      <c r="D5554">
        <f>'4 Demanda por hora'!T233</f>
        <v/>
      </c>
    </row>
    <row r="5555">
      <c r="A5555">
        <f>'4 Demanda por hora'!$A$233</f>
        <v/>
      </c>
      <c r="B5555">
        <f>'4 Demanda por hora'!$B$233</f>
        <v/>
      </c>
      <c r="C5555" t="n">
        <v>18</v>
      </c>
      <c r="D5555">
        <f>'4 Demanda por hora'!U233</f>
        <v/>
      </c>
    </row>
    <row r="5556">
      <c r="A5556">
        <f>'4 Demanda por hora'!$A$233</f>
        <v/>
      </c>
      <c r="B5556">
        <f>'4 Demanda por hora'!$B$233</f>
        <v/>
      </c>
      <c r="C5556" t="n">
        <v>19</v>
      </c>
      <c r="D5556">
        <f>'4 Demanda por hora'!V233</f>
        <v/>
      </c>
    </row>
    <row r="5557">
      <c r="A5557">
        <f>'4 Demanda por hora'!$A$233</f>
        <v/>
      </c>
      <c r="B5557">
        <f>'4 Demanda por hora'!$B$233</f>
        <v/>
      </c>
      <c r="C5557" t="n">
        <v>20</v>
      </c>
      <c r="D5557">
        <f>'4 Demanda por hora'!W233</f>
        <v/>
      </c>
    </row>
    <row r="5558">
      <c r="A5558">
        <f>'4 Demanda por hora'!$A$233</f>
        <v/>
      </c>
      <c r="B5558">
        <f>'4 Demanda por hora'!$B$233</f>
        <v/>
      </c>
      <c r="C5558" t="n">
        <v>21</v>
      </c>
      <c r="D5558">
        <f>'4 Demanda por hora'!X233</f>
        <v/>
      </c>
    </row>
    <row r="5559">
      <c r="A5559">
        <f>'4 Demanda por hora'!$A$233</f>
        <v/>
      </c>
      <c r="B5559">
        <f>'4 Demanda por hora'!$B$233</f>
        <v/>
      </c>
      <c r="C5559" t="n">
        <v>22</v>
      </c>
      <c r="D5559">
        <f>'4 Demanda por hora'!Y233</f>
        <v/>
      </c>
    </row>
    <row r="5560">
      <c r="A5560">
        <f>'4 Demanda por hora'!$A$233</f>
        <v/>
      </c>
      <c r="B5560">
        <f>'4 Demanda por hora'!$B$233</f>
        <v/>
      </c>
      <c r="C5560" t="n">
        <v>23</v>
      </c>
      <c r="D5560">
        <f>'4 Demanda por hora'!Z233</f>
        <v/>
      </c>
    </row>
    <row r="5561">
      <c r="A5561">
        <f>'4 Demanda por hora'!$A$234</f>
        <v/>
      </c>
      <c r="B5561">
        <f>'4 Demanda por hora'!$B$234</f>
        <v/>
      </c>
      <c r="C5561" t="n">
        <v>0</v>
      </c>
      <c r="D5561">
        <f>'4 Demanda por hora'!C234</f>
        <v/>
      </c>
    </row>
    <row r="5562">
      <c r="A5562">
        <f>'4 Demanda por hora'!$A$234</f>
        <v/>
      </c>
      <c r="B5562">
        <f>'4 Demanda por hora'!$B$234</f>
        <v/>
      </c>
      <c r="C5562" t="n">
        <v>1</v>
      </c>
      <c r="D5562">
        <f>'4 Demanda por hora'!D234</f>
        <v/>
      </c>
    </row>
    <row r="5563">
      <c r="A5563">
        <f>'4 Demanda por hora'!$A$234</f>
        <v/>
      </c>
      <c r="B5563">
        <f>'4 Demanda por hora'!$B$234</f>
        <v/>
      </c>
      <c r="C5563" t="n">
        <v>2</v>
      </c>
      <c r="D5563">
        <f>'4 Demanda por hora'!E234</f>
        <v/>
      </c>
    </row>
    <row r="5564">
      <c r="A5564">
        <f>'4 Demanda por hora'!$A$234</f>
        <v/>
      </c>
      <c r="B5564">
        <f>'4 Demanda por hora'!$B$234</f>
        <v/>
      </c>
      <c r="C5564" t="n">
        <v>3</v>
      </c>
      <c r="D5564">
        <f>'4 Demanda por hora'!F234</f>
        <v/>
      </c>
    </row>
    <row r="5565">
      <c r="A5565">
        <f>'4 Demanda por hora'!$A$234</f>
        <v/>
      </c>
      <c r="B5565">
        <f>'4 Demanda por hora'!$B$234</f>
        <v/>
      </c>
      <c r="C5565" t="n">
        <v>4</v>
      </c>
      <c r="D5565">
        <f>'4 Demanda por hora'!G234</f>
        <v/>
      </c>
    </row>
    <row r="5566">
      <c r="A5566">
        <f>'4 Demanda por hora'!$A$234</f>
        <v/>
      </c>
      <c r="B5566">
        <f>'4 Demanda por hora'!$B$234</f>
        <v/>
      </c>
      <c r="C5566" t="n">
        <v>5</v>
      </c>
      <c r="D5566">
        <f>'4 Demanda por hora'!H234</f>
        <v/>
      </c>
    </row>
    <row r="5567">
      <c r="A5567">
        <f>'4 Demanda por hora'!$A$234</f>
        <v/>
      </c>
      <c r="B5567">
        <f>'4 Demanda por hora'!$B$234</f>
        <v/>
      </c>
      <c r="C5567" t="n">
        <v>6</v>
      </c>
      <c r="D5567">
        <f>'4 Demanda por hora'!I234</f>
        <v/>
      </c>
    </row>
    <row r="5568">
      <c r="A5568">
        <f>'4 Demanda por hora'!$A$234</f>
        <v/>
      </c>
      <c r="B5568">
        <f>'4 Demanda por hora'!$B$234</f>
        <v/>
      </c>
      <c r="C5568" t="n">
        <v>7</v>
      </c>
      <c r="D5568">
        <f>'4 Demanda por hora'!J234</f>
        <v/>
      </c>
    </row>
    <row r="5569">
      <c r="A5569">
        <f>'4 Demanda por hora'!$A$234</f>
        <v/>
      </c>
      <c r="B5569">
        <f>'4 Demanda por hora'!$B$234</f>
        <v/>
      </c>
      <c r="C5569" t="n">
        <v>8</v>
      </c>
      <c r="D5569">
        <f>'4 Demanda por hora'!K234</f>
        <v/>
      </c>
    </row>
    <row r="5570">
      <c r="A5570">
        <f>'4 Demanda por hora'!$A$234</f>
        <v/>
      </c>
      <c r="B5570">
        <f>'4 Demanda por hora'!$B$234</f>
        <v/>
      </c>
      <c r="C5570" t="n">
        <v>9</v>
      </c>
      <c r="D5570">
        <f>'4 Demanda por hora'!L234</f>
        <v/>
      </c>
    </row>
    <row r="5571">
      <c r="A5571">
        <f>'4 Demanda por hora'!$A$234</f>
        <v/>
      </c>
      <c r="B5571">
        <f>'4 Demanda por hora'!$B$234</f>
        <v/>
      </c>
      <c r="C5571" t="n">
        <v>10</v>
      </c>
      <c r="D5571">
        <f>'4 Demanda por hora'!M234</f>
        <v/>
      </c>
    </row>
    <row r="5572">
      <c r="A5572">
        <f>'4 Demanda por hora'!$A$234</f>
        <v/>
      </c>
      <c r="B5572">
        <f>'4 Demanda por hora'!$B$234</f>
        <v/>
      </c>
      <c r="C5572" t="n">
        <v>11</v>
      </c>
      <c r="D5572">
        <f>'4 Demanda por hora'!N234</f>
        <v/>
      </c>
    </row>
    <row r="5573">
      <c r="A5573">
        <f>'4 Demanda por hora'!$A$234</f>
        <v/>
      </c>
      <c r="B5573">
        <f>'4 Demanda por hora'!$B$234</f>
        <v/>
      </c>
      <c r="C5573" t="n">
        <v>12</v>
      </c>
      <c r="D5573">
        <f>'4 Demanda por hora'!O234</f>
        <v/>
      </c>
    </row>
    <row r="5574">
      <c r="A5574">
        <f>'4 Demanda por hora'!$A$234</f>
        <v/>
      </c>
      <c r="B5574">
        <f>'4 Demanda por hora'!$B$234</f>
        <v/>
      </c>
      <c r="C5574" t="n">
        <v>13</v>
      </c>
      <c r="D5574">
        <f>'4 Demanda por hora'!P234</f>
        <v/>
      </c>
    </row>
    <row r="5575">
      <c r="A5575">
        <f>'4 Demanda por hora'!$A$234</f>
        <v/>
      </c>
      <c r="B5575">
        <f>'4 Demanda por hora'!$B$234</f>
        <v/>
      </c>
      <c r="C5575" t="n">
        <v>14</v>
      </c>
      <c r="D5575">
        <f>'4 Demanda por hora'!Q234</f>
        <v/>
      </c>
    </row>
    <row r="5576">
      <c r="A5576">
        <f>'4 Demanda por hora'!$A$234</f>
        <v/>
      </c>
      <c r="B5576">
        <f>'4 Demanda por hora'!$B$234</f>
        <v/>
      </c>
      <c r="C5576" t="n">
        <v>15</v>
      </c>
      <c r="D5576">
        <f>'4 Demanda por hora'!R234</f>
        <v/>
      </c>
    </row>
    <row r="5577">
      <c r="A5577">
        <f>'4 Demanda por hora'!$A$234</f>
        <v/>
      </c>
      <c r="B5577">
        <f>'4 Demanda por hora'!$B$234</f>
        <v/>
      </c>
      <c r="C5577" t="n">
        <v>16</v>
      </c>
      <c r="D5577">
        <f>'4 Demanda por hora'!S234</f>
        <v/>
      </c>
    </row>
    <row r="5578">
      <c r="A5578">
        <f>'4 Demanda por hora'!$A$234</f>
        <v/>
      </c>
      <c r="B5578">
        <f>'4 Demanda por hora'!$B$234</f>
        <v/>
      </c>
      <c r="C5578" t="n">
        <v>17</v>
      </c>
      <c r="D5578">
        <f>'4 Demanda por hora'!T234</f>
        <v/>
      </c>
    </row>
    <row r="5579">
      <c r="A5579">
        <f>'4 Demanda por hora'!$A$234</f>
        <v/>
      </c>
      <c r="B5579">
        <f>'4 Demanda por hora'!$B$234</f>
        <v/>
      </c>
      <c r="C5579" t="n">
        <v>18</v>
      </c>
      <c r="D5579">
        <f>'4 Demanda por hora'!U234</f>
        <v/>
      </c>
    </row>
    <row r="5580">
      <c r="A5580">
        <f>'4 Demanda por hora'!$A$234</f>
        <v/>
      </c>
      <c r="B5580">
        <f>'4 Demanda por hora'!$B$234</f>
        <v/>
      </c>
      <c r="C5580" t="n">
        <v>19</v>
      </c>
      <c r="D5580">
        <f>'4 Demanda por hora'!V234</f>
        <v/>
      </c>
    </row>
    <row r="5581">
      <c r="A5581">
        <f>'4 Demanda por hora'!$A$234</f>
        <v/>
      </c>
      <c r="B5581">
        <f>'4 Demanda por hora'!$B$234</f>
        <v/>
      </c>
      <c r="C5581" t="n">
        <v>20</v>
      </c>
      <c r="D5581">
        <f>'4 Demanda por hora'!W234</f>
        <v/>
      </c>
    </row>
    <row r="5582">
      <c r="A5582">
        <f>'4 Demanda por hora'!$A$234</f>
        <v/>
      </c>
      <c r="B5582">
        <f>'4 Demanda por hora'!$B$234</f>
        <v/>
      </c>
      <c r="C5582" t="n">
        <v>21</v>
      </c>
      <c r="D5582">
        <f>'4 Demanda por hora'!X234</f>
        <v/>
      </c>
    </row>
    <row r="5583">
      <c r="A5583">
        <f>'4 Demanda por hora'!$A$234</f>
        <v/>
      </c>
      <c r="B5583">
        <f>'4 Demanda por hora'!$B$234</f>
        <v/>
      </c>
      <c r="C5583" t="n">
        <v>22</v>
      </c>
      <c r="D5583">
        <f>'4 Demanda por hora'!Y234</f>
        <v/>
      </c>
    </row>
    <row r="5584">
      <c r="A5584">
        <f>'4 Demanda por hora'!$A$234</f>
        <v/>
      </c>
      <c r="B5584">
        <f>'4 Demanda por hora'!$B$234</f>
        <v/>
      </c>
      <c r="C5584" t="n">
        <v>23</v>
      </c>
      <c r="D5584">
        <f>'4 Demanda por hora'!Z234</f>
        <v/>
      </c>
    </row>
    <row r="5585">
      <c r="A5585">
        <f>'4 Demanda por hora'!$A$235</f>
        <v/>
      </c>
      <c r="B5585">
        <f>'4 Demanda por hora'!$B$235</f>
        <v/>
      </c>
      <c r="C5585" t="n">
        <v>0</v>
      </c>
      <c r="D5585">
        <f>'4 Demanda por hora'!C235</f>
        <v/>
      </c>
    </row>
    <row r="5586">
      <c r="A5586">
        <f>'4 Demanda por hora'!$A$235</f>
        <v/>
      </c>
      <c r="B5586">
        <f>'4 Demanda por hora'!$B$235</f>
        <v/>
      </c>
      <c r="C5586" t="n">
        <v>1</v>
      </c>
      <c r="D5586">
        <f>'4 Demanda por hora'!D235</f>
        <v/>
      </c>
    </row>
    <row r="5587">
      <c r="A5587">
        <f>'4 Demanda por hora'!$A$235</f>
        <v/>
      </c>
      <c r="B5587">
        <f>'4 Demanda por hora'!$B$235</f>
        <v/>
      </c>
      <c r="C5587" t="n">
        <v>2</v>
      </c>
      <c r="D5587">
        <f>'4 Demanda por hora'!E235</f>
        <v/>
      </c>
    </row>
    <row r="5588">
      <c r="A5588">
        <f>'4 Demanda por hora'!$A$235</f>
        <v/>
      </c>
      <c r="B5588">
        <f>'4 Demanda por hora'!$B$235</f>
        <v/>
      </c>
      <c r="C5588" t="n">
        <v>3</v>
      </c>
      <c r="D5588">
        <f>'4 Demanda por hora'!F235</f>
        <v/>
      </c>
    </row>
    <row r="5589">
      <c r="A5589">
        <f>'4 Demanda por hora'!$A$235</f>
        <v/>
      </c>
      <c r="B5589">
        <f>'4 Demanda por hora'!$B$235</f>
        <v/>
      </c>
      <c r="C5589" t="n">
        <v>4</v>
      </c>
      <c r="D5589">
        <f>'4 Demanda por hora'!G235</f>
        <v/>
      </c>
    </row>
    <row r="5590">
      <c r="A5590">
        <f>'4 Demanda por hora'!$A$235</f>
        <v/>
      </c>
      <c r="B5590">
        <f>'4 Demanda por hora'!$B$235</f>
        <v/>
      </c>
      <c r="C5590" t="n">
        <v>5</v>
      </c>
      <c r="D5590">
        <f>'4 Demanda por hora'!H235</f>
        <v/>
      </c>
    </row>
    <row r="5591">
      <c r="A5591">
        <f>'4 Demanda por hora'!$A$235</f>
        <v/>
      </c>
      <c r="B5591">
        <f>'4 Demanda por hora'!$B$235</f>
        <v/>
      </c>
      <c r="C5591" t="n">
        <v>6</v>
      </c>
      <c r="D5591">
        <f>'4 Demanda por hora'!I235</f>
        <v/>
      </c>
    </row>
    <row r="5592">
      <c r="A5592">
        <f>'4 Demanda por hora'!$A$235</f>
        <v/>
      </c>
      <c r="B5592">
        <f>'4 Demanda por hora'!$B$235</f>
        <v/>
      </c>
      <c r="C5592" t="n">
        <v>7</v>
      </c>
      <c r="D5592">
        <f>'4 Demanda por hora'!J235</f>
        <v/>
      </c>
    </row>
    <row r="5593">
      <c r="A5593">
        <f>'4 Demanda por hora'!$A$235</f>
        <v/>
      </c>
      <c r="B5593">
        <f>'4 Demanda por hora'!$B$235</f>
        <v/>
      </c>
      <c r="C5593" t="n">
        <v>8</v>
      </c>
      <c r="D5593">
        <f>'4 Demanda por hora'!K235</f>
        <v/>
      </c>
    </row>
    <row r="5594">
      <c r="A5594">
        <f>'4 Demanda por hora'!$A$235</f>
        <v/>
      </c>
      <c r="B5594">
        <f>'4 Demanda por hora'!$B$235</f>
        <v/>
      </c>
      <c r="C5594" t="n">
        <v>9</v>
      </c>
      <c r="D5594">
        <f>'4 Demanda por hora'!L235</f>
        <v/>
      </c>
    </row>
    <row r="5595">
      <c r="A5595">
        <f>'4 Demanda por hora'!$A$235</f>
        <v/>
      </c>
      <c r="B5595">
        <f>'4 Demanda por hora'!$B$235</f>
        <v/>
      </c>
      <c r="C5595" t="n">
        <v>10</v>
      </c>
      <c r="D5595">
        <f>'4 Demanda por hora'!M235</f>
        <v/>
      </c>
    </row>
    <row r="5596">
      <c r="A5596">
        <f>'4 Demanda por hora'!$A$235</f>
        <v/>
      </c>
      <c r="B5596">
        <f>'4 Demanda por hora'!$B$235</f>
        <v/>
      </c>
      <c r="C5596" t="n">
        <v>11</v>
      </c>
      <c r="D5596">
        <f>'4 Demanda por hora'!N235</f>
        <v/>
      </c>
    </row>
    <row r="5597">
      <c r="A5597">
        <f>'4 Demanda por hora'!$A$235</f>
        <v/>
      </c>
      <c r="B5597">
        <f>'4 Demanda por hora'!$B$235</f>
        <v/>
      </c>
      <c r="C5597" t="n">
        <v>12</v>
      </c>
      <c r="D5597">
        <f>'4 Demanda por hora'!O235</f>
        <v/>
      </c>
    </row>
    <row r="5598">
      <c r="A5598">
        <f>'4 Demanda por hora'!$A$235</f>
        <v/>
      </c>
      <c r="B5598">
        <f>'4 Demanda por hora'!$B$235</f>
        <v/>
      </c>
      <c r="C5598" t="n">
        <v>13</v>
      </c>
      <c r="D5598">
        <f>'4 Demanda por hora'!P235</f>
        <v/>
      </c>
    </row>
    <row r="5599">
      <c r="A5599">
        <f>'4 Demanda por hora'!$A$235</f>
        <v/>
      </c>
      <c r="B5599">
        <f>'4 Demanda por hora'!$B$235</f>
        <v/>
      </c>
      <c r="C5599" t="n">
        <v>14</v>
      </c>
      <c r="D5599">
        <f>'4 Demanda por hora'!Q235</f>
        <v/>
      </c>
    </row>
    <row r="5600">
      <c r="A5600">
        <f>'4 Demanda por hora'!$A$235</f>
        <v/>
      </c>
      <c r="B5600">
        <f>'4 Demanda por hora'!$B$235</f>
        <v/>
      </c>
      <c r="C5600" t="n">
        <v>15</v>
      </c>
      <c r="D5600">
        <f>'4 Demanda por hora'!R235</f>
        <v/>
      </c>
    </row>
    <row r="5601">
      <c r="A5601">
        <f>'4 Demanda por hora'!$A$235</f>
        <v/>
      </c>
      <c r="B5601">
        <f>'4 Demanda por hora'!$B$235</f>
        <v/>
      </c>
      <c r="C5601" t="n">
        <v>16</v>
      </c>
      <c r="D5601">
        <f>'4 Demanda por hora'!S235</f>
        <v/>
      </c>
    </row>
    <row r="5602">
      <c r="A5602">
        <f>'4 Demanda por hora'!$A$235</f>
        <v/>
      </c>
      <c r="B5602">
        <f>'4 Demanda por hora'!$B$235</f>
        <v/>
      </c>
      <c r="C5602" t="n">
        <v>17</v>
      </c>
      <c r="D5602">
        <f>'4 Demanda por hora'!T235</f>
        <v/>
      </c>
    </row>
    <row r="5603">
      <c r="A5603">
        <f>'4 Demanda por hora'!$A$235</f>
        <v/>
      </c>
      <c r="B5603">
        <f>'4 Demanda por hora'!$B$235</f>
        <v/>
      </c>
      <c r="C5603" t="n">
        <v>18</v>
      </c>
      <c r="D5603">
        <f>'4 Demanda por hora'!U235</f>
        <v/>
      </c>
    </row>
    <row r="5604">
      <c r="A5604">
        <f>'4 Demanda por hora'!$A$235</f>
        <v/>
      </c>
      <c r="B5604">
        <f>'4 Demanda por hora'!$B$235</f>
        <v/>
      </c>
      <c r="C5604" t="n">
        <v>19</v>
      </c>
      <c r="D5604">
        <f>'4 Demanda por hora'!V235</f>
        <v/>
      </c>
    </row>
    <row r="5605">
      <c r="A5605">
        <f>'4 Demanda por hora'!$A$235</f>
        <v/>
      </c>
      <c r="B5605">
        <f>'4 Demanda por hora'!$B$235</f>
        <v/>
      </c>
      <c r="C5605" t="n">
        <v>20</v>
      </c>
      <c r="D5605">
        <f>'4 Demanda por hora'!W235</f>
        <v/>
      </c>
    </row>
    <row r="5606">
      <c r="A5606">
        <f>'4 Demanda por hora'!$A$235</f>
        <v/>
      </c>
      <c r="B5606">
        <f>'4 Demanda por hora'!$B$235</f>
        <v/>
      </c>
      <c r="C5606" t="n">
        <v>21</v>
      </c>
      <c r="D5606">
        <f>'4 Demanda por hora'!X235</f>
        <v/>
      </c>
    </row>
    <row r="5607">
      <c r="A5607">
        <f>'4 Demanda por hora'!$A$235</f>
        <v/>
      </c>
      <c r="B5607">
        <f>'4 Demanda por hora'!$B$235</f>
        <v/>
      </c>
      <c r="C5607" t="n">
        <v>22</v>
      </c>
      <c r="D5607">
        <f>'4 Demanda por hora'!Y235</f>
        <v/>
      </c>
    </row>
    <row r="5608">
      <c r="A5608">
        <f>'4 Demanda por hora'!$A$235</f>
        <v/>
      </c>
      <c r="B5608">
        <f>'4 Demanda por hora'!$B$235</f>
        <v/>
      </c>
      <c r="C5608" t="n">
        <v>23</v>
      </c>
      <c r="D5608">
        <f>'4 Demanda por hora'!Z235</f>
        <v/>
      </c>
    </row>
    <row r="5609">
      <c r="A5609">
        <f>'4 Demanda por hora'!$A$236</f>
        <v/>
      </c>
      <c r="B5609">
        <f>'4 Demanda por hora'!$B$236</f>
        <v/>
      </c>
      <c r="C5609" t="n">
        <v>0</v>
      </c>
      <c r="D5609">
        <f>'4 Demanda por hora'!C236</f>
        <v/>
      </c>
    </row>
    <row r="5610">
      <c r="A5610">
        <f>'4 Demanda por hora'!$A$236</f>
        <v/>
      </c>
      <c r="B5610">
        <f>'4 Demanda por hora'!$B$236</f>
        <v/>
      </c>
      <c r="C5610" t="n">
        <v>1</v>
      </c>
      <c r="D5610">
        <f>'4 Demanda por hora'!D236</f>
        <v/>
      </c>
    </row>
    <row r="5611">
      <c r="A5611">
        <f>'4 Demanda por hora'!$A$236</f>
        <v/>
      </c>
      <c r="B5611">
        <f>'4 Demanda por hora'!$B$236</f>
        <v/>
      </c>
      <c r="C5611" t="n">
        <v>2</v>
      </c>
      <c r="D5611">
        <f>'4 Demanda por hora'!E236</f>
        <v/>
      </c>
    </row>
    <row r="5612">
      <c r="A5612">
        <f>'4 Demanda por hora'!$A$236</f>
        <v/>
      </c>
      <c r="B5612">
        <f>'4 Demanda por hora'!$B$236</f>
        <v/>
      </c>
      <c r="C5612" t="n">
        <v>3</v>
      </c>
      <c r="D5612">
        <f>'4 Demanda por hora'!F236</f>
        <v/>
      </c>
    </row>
    <row r="5613">
      <c r="A5613">
        <f>'4 Demanda por hora'!$A$236</f>
        <v/>
      </c>
      <c r="B5613">
        <f>'4 Demanda por hora'!$B$236</f>
        <v/>
      </c>
      <c r="C5613" t="n">
        <v>4</v>
      </c>
      <c r="D5613">
        <f>'4 Demanda por hora'!G236</f>
        <v/>
      </c>
    </row>
    <row r="5614">
      <c r="A5614">
        <f>'4 Demanda por hora'!$A$236</f>
        <v/>
      </c>
      <c r="B5614">
        <f>'4 Demanda por hora'!$B$236</f>
        <v/>
      </c>
      <c r="C5614" t="n">
        <v>5</v>
      </c>
      <c r="D5614">
        <f>'4 Demanda por hora'!H236</f>
        <v/>
      </c>
    </row>
    <row r="5615">
      <c r="A5615">
        <f>'4 Demanda por hora'!$A$236</f>
        <v/>
      </c>
      <c r="B5615">
        <f>'4 Demanda por hora'!$B$236</f>
        <v/>
      </c>
      <c r="C5615" t="n">
        <v>6</v>
      </c>
      <c r="D5615">
        <f>'4 Demanda por hora'!I236</f>
        <v/>
      </c>
    </row>
    <row r="5616">
      <c r="A5616">
        <f>'4 Demanda por hora'!$A$236</f>
        <v/>
      </c>
      <c r="B5616">
        <f>'4 Demanda por hora'!$B$236</f>
        <v/>
      </c>
      <c r="C5616" t="n">
        <v>7</v>
      </c>
      <c r="D5616">
        <f>'4 Demanda por hora'!J236</f>
        <v/>
      </c>
    </row>
    <row r="5617">
      <c r="A5617">
        <f>'4 Demanda por hora'!$A$236</f>
        <v/>
      </c>
      <c r="B5617">
        <f>'4 Demanda por hora'!$B$236</f>
        <v/>
      </c>
      <c r="C5617" t="n">
        <v>8</v>
      </c>
      <c r="D5617">
        <f>'4 Demanda por hora'!K236</f>
        <v/>
      </c>
    </row>
    <row r="5618">
      <c r="A5618">
        <f>'4 Demanda por hora'!$A$236</f>
        <v/>
      </c>
      <c r="B5618">
        <f>'4 Demanda por hora'!$B$236</f>
        <v/>
      </c>
      <c r="C5618" t="n">
        <v>9</v>
      </c>
      <c r="D5618">
        <f>'4 Demanda por hora'!L236</f>
        <v/>
      </c>
    </row>
    <row r="5619">
      <c r="A5619">
        <f>'4 Demanda por hora'!$A$236</f>
        <v/>
      </c>
      <c r="B5619">
        <f>'4 Demanda por hora'!$B$236</f>
        <v/>
      </c>
      <c r="C5619" t="n">
        <v>10</v>
      </c>
      <c r="D5619">
        <f>'4 Demanda por hora'!M236</f>
        <v/>
      </c>
    </row>
    <row r="5620">
      <c r="A5620">
        <f>'4 Demanda por hora'!$A$236</f>
        <v/>
      </c>
      <c r="B5620">
        <f>'4 Demanda por hora'!$B$236</f>
        <v/>
      </c>
      <c r="C5620" t="n">
        <v>11</v>
      </c>
      <c r="D5620">
        <f>'4 Demanda por hora'!N236</f>
        <v/>
      </c>
    </row>
    <row r="5621">
      <c r="A5621">
        <f>'4 Demanda por hora'!$A$236</f>
        <v/>
      </c>
      <c r="B5621">
        <f>'4 Demanda por hora'!$B$236</f>
        <v/>
      </c>
      <c r="C5621" t="n">
        <v>12</v>
      </c>
      <c r="D5621">
        <f>'4 Demanda por hora'!O236</f>
        <v/>
      </c>
    </row>
    <row r="5622">
      <c r="A5622">
        <f>'4 Demanda por hora'!$A$236</f>
        <v/>
      </c>
      <c r="B5622">
        <f>'4 Demanda por hora'!$B$236</f>
        <v/>
      </c>
      <c r="C5622" t="n">
        <v>13</v>
      </c>
      <c r="D5622">
        <f>'4 Demanda por hora'!P236</f>
        <v/>
      </c>
    </row>
    <row r="5623">
      <c r="A5623">
        <f>'4 Demanda por hora'!$A$236</f>
        <v/>
      </c>
      <c r="B5623">
        <f>'4 Demanda por hora'!$B$236</f>
        <v/>
      </c>
      <c r="C5623" t="n">
        <v>14</v>
      </c>
      <c r="D5623">
        <f>'4 Demanda por hora'!Q236</f>
        <v/>
      </c>
    </row>
    <row r="5624">
      <c r="A5624">
        <f>'4 Demanda por hora'!$A$236</f>
        <v/>
      </c>
      <c r="B5624">
        <f>'4 Demanda por hora'!$B$236</f>
        <v/>
      </c>
      <c r="C5624" t="n">
        <v>15</v>
      </c>
      <c r="D5624">
        <f>'4 Demanda por hora'!R236</f>
        <v/>
      </c>
    </row>
    <row r="5625">
      <c r="A5625">
        <f>'4 Demanda por hora'!$A$236</f>
        <v/>
      </c>
      <c r="B5625">
        <f>'4 Demanda por hora'!$B$236</f>
        <v/>
      </c>
      <c r="C5625" t="n">
        <v>16</v>
      </c>
      <c r="D5625">
        <f>'4 Demanda por hora'!S236</f>
        <v/>
      </c>
    </row>
    <row r="5626">
      <c r="A5626">
        <f>'4 Demanda por hora'!$A$236</f>
        <v/>
      </c>
      <c r="B5626">
        <f>'4 Demanda por hora'!$B$236</f>
        <v/>
      </c>
      <c r="C5626" t="n">
        <v>17</v>
      </c>
      <c r="D5626">
        <f>'4 Demanda por hora'!T236</f>
        <v/>
      </c>
    </row>
    <row r="5627">
      <c r="A5627">
        <f>'4 Demanda por hora'!$A$236</f>
        <v/>
      </c>
      <c r="B5627">
        <f>'4 Demanda por hora'!$B$236</f>
        <v/>
      </c>
      <c r="C5627" t="n">
        <v>18</v>
      </c>
      <c r="D5627">
        <f>'4 Demanda por hora'!U236</f>
        <v/>
      </c>
    </row>
    <row r="5628">
      <c r="A5628">
        <f>'4 Demanda por hora'!$A$236</f>
        <v/>
      </c>
      <c r="B5628">
        <f>'4 Demanda por hora'!$B$236</f>
        <v/>
      </c>
      <c r="C5628" t="n">
        <v>19</v>
      </c>
      <c r="D5628">
        <f>'4 Demanda por hora'!V236</f>
        <v/>
      </c>
    </row>
    <row r="5629">
      <c r="A5629">
        <f>'4 Demanda por hora'!$A$236</f>
        <v/>
      </c>
      <c r="B5629">
        <f>'4 Demanda por hora'!$B$236</f>
        <v/>
      </c>
      <c r="C5629" t="n">
        <v>20</v>
      </c>
      <c r="D5629">
        <f>'4 Demanda por hora'!W236</f>
        <v/>
      </c>
    </row>
    <row r="5630">
      <c r="A5630">
        <f>'4 Demanda por hora'!$A$236</f>
        <v/>
      </c>
      <c r="B5630">
        <f>'4 Demanda por hora'!$B$236</f>
        <v/>
      </c>
      <c r="C5630" t="n">
        <v>21</v>
      </c>
      <c r="D5630">
        <f>'4 Demanda por hora'!X236</f>
        <v/>
      </c>
    </row>
    <row r="5631">
      <c r="A5631">
        <f>'4 Demanda por hora'!$A$236</f>
        <v/>
      </c>
      <c r="B5631">
        <f>'4 Demanda por hora'!$B$236</f>
        <v/>
      </c>
      <c r="C5631" t="n">
        <v>22</v>
      </c>
      <c r="D5631">
        <f>'4 Demanda por hora'!Y236</f>
        <v/>
      </c>
    </row>
    <row r="5632">
      <c r="A5632">
        <f>'4 Demanda por hora'!$A$236</f>
        <v/>
      </c>
      <c r="B5632">
        <f>'4 Demanda por hora'!$B$236</f>
        <v/>
      </c>
      <c r="C5632" t="n">
        <v>23</v>
      </c>
      <c r="D5632">
        <f>'4 Demanda por hora'!Z236</f>
        <v/>
      </c>
    </row>
    <row r="5633">
      <c r="A5633">
        <f>'4 Demanda por hora'!$A$237</f>
        <v/>
      </c>
      <c r="B5633">
        <f>'4 Demanda por hora'!$B$237</f>
        <v/>
      </c>
      <c r="C5633" t="n">
        <v>0</v>
      </c>
      <c r="D5633">
        <f>'4 Demanda por hora'!C237</f>
        <v/>
      </c>
    </row>
    <row r="5634">
      <c r="A5634">
        <f>'4 Demanda por hora'!$A$237</f>
        <v/>
      </c>
      <c r="B5634">
        <f>'4 Demanda por hora'!$B$237</f>
        <v/>
      </c>
      <c r="C5634" t="n">
        <v>1</v>
      </c>
      <c r="D5634">
        <f>'4 Demanda por hora'!D237</f>
        <v/>
      </c>
    </row>
    <row r="5635">
      <c r="A5635">
        <f>'4 Demanda por hora'!$A$237</f>
        <v/>
      </c>
      <c r="B5635">
        <f>'4 Demanda por hora'!$B$237</f>
        <v/>
      </c>
      <c r="C5635" t="n">
        <v>2</v>
      </c>
      <c r="D5635">
        <f>'4 Demanda por hora'!E237</f>
        <v/>
      </c>
    </row>
    <row r="5636">
      <c r="A5636">
        <f>'4 Demanda por hora'!$A$237</f>
        <v/>
      </c>
      <c r="B5636">
        <f>'4 Demanda por hora'!$B$237</f>
        <v/>
      </c>
      <c r="C5636" t="n">
        <v>3</v>
      </c>
      <c r="D5636">
        <f>'4 Demanda por hora'!F237</f>
        <v/>
      </c>
    </row>
    <row r="5637">
      <c r="A5637">
        <f>'4 Demanda por hora'!$A$237</f>
        <v/>
      </c>
      <c r="B5637">
        <f>'4 Demanda por hora'!$B$237</f>
        <v/>
      </c>
      <c r="C5637" t="n">
        <v>4</v>
      </c>
      <c r="D5637">
        <f>'4 Demanda por hora'!G237</f>
        <v/>
      </c>
    </row>
    <row r="5638">
      <c r="A5638">
        <f>'4 Demanda por hora'!$A$237</f>
        <v/>
      </c>
      <c r="B5638">
        <f>'4 Demanda por hora'!$B$237</f>
        <v/>
      </c>
      <c r="C5638" t="n">
        <v>5</v>
      </c>
      <c r="D5638">
        <f>'4 Demanda por hora'!H237</f>
        <v/>
      </c>
    </row>
    <row r="5639">
      <c r="A5639">
        <f>'4 Demanda por hora'!$A$237</f>
        <v/>
      </c>
      <c r="B5639">
        <f>'4 Demanda por hora'!$B$237</f>
        <v/>
      </c>
      <c r="C5639" t="n">
        <v>6</v>
      </c>
      <c r="D5639">
        <f>'4 Demanda por hora'!I237</f>
        <v/>
      </c>
    </row>
    <row r="5640">
      <c r="A5640">
        <f>'4 Demanda por hora'!$A$237</f>
        <v/>
      </c>
      <c r="B5640">
        <f>'4 Demanda por hora'!$B$237</f>
        <v/>
      </c>
      <c r="C5640" t="n">
        <v>7</v>
      </c>
      <c r="D5640">
        <f>'4 Demanda por hora'!J237</f>
        <v/>
      </c>
    </row>
    <row r="5641">
      <c r="A5641">
        <f>'4 Demanda por hora'!$A$237</f>
        <v/>
      </c>
      <c r="B5641">
        <f>'4 Demanda por hora'!$B$237</f>
        <v/>
      </c>
      <c r="C5641" t="n">
        <v>8</v>
      </c>
      <c r="D5641">
        <f>'4 Demanda por hora'!K237</f>
        <v/>
      </c>
    </row>
    <row r="5642">
      <c r="A5642">
        <f>'4 Demanda por hora'!$A$237</f>
        <v/>
      </c>
      <c r="B5642">
        <f>'4 Demanda por hora'!$B$237</f>
        <v/>
      </c>
      <c r="C5642" t="n">
        <v>9</v>
      </c>
      <c r="D5642">
        <f>'4 Demanda por hora'!L237</f>
        <v/>
      </c>
    </row>
    <row r="5643">
      <c r="A5643">
        <f>'4 Demanda por hora'!$A$237</f>
        <v/>
      </c>
      <c r="B5643">
        <f>'4 Demanda por hora'!$B$237</f>
        <v/>
      </c>
      <c r="C5643" t="n">
        <v>10</v>
      </c>
      <c r="D5643">
        <f>'4 Demanda por hora'!M237</f>
        <v/>
      </c>
    </row>
    <row r="5644">
      <c r="A5644">
        <f>'4 Demanda por hora'!$A$237</f>
        <v/>
      </c>
      <c r="B5644">
        <f>'4 Demanda por hora'!$B$237</f>
        <v/>
      </c>
      <c r="C5644" t="n">
        <v>11</v>
      </c>
      <c r="D5644">
        <f>'4 Demanda por hora'!N237</f>
        <v/>
      </c>
    </row>
    <row r="5645">
      <c r="A5645">
        <f>'4 Demanda por hora'!$A$237</f>
        <v/>
      </c>
      <c r="B5645">
        <f>'4 Demanda por hora'!$B$237</f>
        <v/>
      </c>
      <c r="C5645" t="n">
        <v>12</v>
      </c>
      <c r="D5645">
        <f>'4 Demanda por hora'!O237</f>
        <v/>
      </c>
    </row>
    <row r="5646">
      <c r="A5646">
        <f>'4 Demanda por hora'!$A$237</f>
        <v/>
      </c>
      <c r="B5646">
        <f>'4 Demanda por hora'!$B$237</f>
        <v/>
      </c>
      <c r="C5646" t="n">
        <v>13</v>
      </c>
      <c r="D5646">
        <f>'4 Demanda por hora'!P237</f>
        <v/>
      </c>
    </row>
    <row r="5647">
      <c r="A5647">
        <f>'4 Demanda por hora'!$A$237</f>
        <v/>
      </c>
      <c r="B5647">
        <f>'4 Demanda por hora'!$B$237</f>
        <v/>
      </c>
      <c r="C5647" t="n">
        <v>14</v>
      </c>
      <c r="D5647">
        <f>'4 Demanda por hora'!Q237</f>
        <v/>
      </c>
    </row>
    <row r="5648">
      <c r="A5648">
        <f>'4 Demanda por hora'!$A$237</f>
        <v/>
      </c>
      <c r="B5648">
        <f>'4 Demanda por hora'!$B$237</f>
        <v/>
      </c>
      <c r="C5648" t="n">
        <v>15</v>
      </c>
      <c r="D5648">
        <f>'4 Demanda por hora'!R237</f>
        <v/>
      </c>
    </row>
    <row r="5649">
      <c r="A5649">
        <f>'4 Demanda por hora'!$A$237</f>
        <v/>
      </c>
      <c r="B5649">
        <f>'4 Demanda por hora'!$B$237</f>
        <v/>
      </c>
      <c r="C5649" t="n">
        <v>16</v>
      </c>
      <c r="D5649">
        <f>'4 Demanda por hora'!S237</f>
        <v/>
      </c>
    </row>
    <row r="5650">
      <c r="A5650">
        <f>'4 Demanda por hora'!$A$237</f>
        <v/>
      </c>
      <c r="B5650">
        <f>'4 Demanda por hora'!$B$237</f>
        <v/>
      </c>
      <c r="C5650" t="n">
        <v>17</v>
      </c>
      <c r="D5650">
        <f>'4 Demanda por hora'!T237</f>
        <v/>
      </c>
    </row>
    <row r="5651">
      <c r="A5651">
        <f>'4 Demanda por hora'!$A$237</f>
        <v/>
      </c>
      <c r="B5651">
        <f>'4 Demanda por hora'!$B$237</f>
        <v/>
      </c>
      <c r="C5651" t="n">
        <v>18</v>
      </c>
      <c r="D5651">
        <f>'4 Demanda por hora'!U237</f>
        <v/>
      </c>
    </row>
    <row r="5652">
      <c r="A5652">
        <f>'4 Demanda por hora'!$A$237</f>
        <v/>
      </c>
      <c r="B5652">
        <f>'4 Demanda por hora'!$B$237</f>
        <v/>
      </c>
      <c r="C5652" t="n">
        <v>19</v>
      </c>
      <c r="D5652">
        <f>'4 Demanda por hora'!V237</f>
        <v/>
      </c>
    </row>
    <row r="5653">
      <c r="A5653">
        <f>'4 Demanda por hora'!$A$237</f>
        <v/>
      </c>
      <c r="B5653">
        <f>'4 Demanda por hora'!$B$237</f>
        <v/>
      </c>
      <c r="C5653" t="n">
        <v>20</v>
      </c>
      <c r="D5653">
        <f>'4 Demanda por hora'!W237</f>
        <v/>
      </c>
    </row>
    <row r="5654">
      <c r="A5654">
        <f>'4 Demanda por hora'!$A$237</f>
        <v/>
      </c>
      <c r="B5654">
        <f>'4 Demanda por hora'!$B$237</f>
        <v/>
      </c>
      <c r="C5654" t="n">
        <v>21</v>
      </c>
      <c r="D5654">
        <f>'4 Demanda por hora'!X237</f>
        <v/>
      </c>
    </row>
    <row r="5655">
      <c r="A5655">
        <f>'4 Demanda por hora'!$A$237</f>
        <v/>
      </c>
      <c r="B5655">
        <f>'4 Demanda por hora'!$B$237</f>
        <v/>
      </c>
      <c r="C5655" t="n">
        <v>22</v>
      </c>
      <c r="D5655">
        <f>'4 Demanda por hora'!Y237</f>
        <v/>
      </c>
    </row>
    <row r="5656">
      <c r="A5656">
        <f>'4 Demanda por hora'!$A$237</f>
        <v/>
      </c>
      <c r="B5656">
        <f>'4 Demanda por hora'!$B$237</f>
        <v/>
      </c>
      <c r="C5656" t="n">
        <v>23</v>
      </c>
      <c r="D5656">
        <f>'4 Demanda por hora'!Z237</f>
        <v/>
      </c>
    </row>
    <row r="5657">
      <c r="A5657">
        <f>'4 Demanda por hora'!$A$238</f>
        <v/>
      </c>
      <c r="B5657">
        <f>'4 Demanda por hora'!$B$238</f>
        <v/>
      </c>
      <c r="C5657" t="n">
        <v>0</v>
      </c>
      <c r="D5657">
        <f>'4 Demanda por hora'!C238</f>
        <v/>
      </c>
    </row>
    <row r="5658">
      <c r="A5658">
        <f>'4 Demanda por hora'!$A$238</f>
        <v/>
      </c>
      <c r="B5658">
        <f>'4 Demanda por hora'!$B$238</f>
        <v/>
      </c>
      <c r="C5658" t="n">
        <v>1</v>
      </c>
      <c r="D5658">
        <f>'4 Demanda por hora'!D238</f>
        <v/>
      </c>
    </row>
    <row r="5659">
      <c r="A5659">
        <f>'4 Demanda por hora'!$A$238</f>
        <v/>
      </c>
      <c r="B5659">
        <f>'4 Demanda por hora'!$B$238</f>
        <v/>
      </c>
      <c r="C5659" t="n">
        <v>2</v>
      </c>
      <c r="D5659">
        <f>'4 Demanda por hora'!E238</f>
        <v/>
      </c>
    </row>
    <row r="5660">
      <c r="A5660">
        <f>'4 Demanda por hora'!$A$238</f>
        <v/>
      </c>
      <c r="B5660">
        <f>'4 Demanda por hora'!$B$238</f>
        <v/>
      </c>
      <c r="C5660" t="n">
        <v>3</v>
      </c>
      <c r="D5660">
        <f>'4 Demanda por hora'!F238</f>
        <v/>
      </c>
    </row>
    <row r="5661">
      <c r="A5661">
        <f>'4 Demanda por hora'!$A$238</f>
        <v/>
      </c>
      <c r="B5661">
        <f>'4 Demanda por hora'!$B$238</f>
        <v/>
      </c>
      <c r="C5661" t="n">
        <v>4</v>
      </c>
      <c r="D5661">
        <f>'4 Demanda por hora'!G238</f>
        <v/>
      </c>
    </row>
    <row r="5662">
      <c r="A5662">
        <f>'4 Demanda por hora'!$A$238</f>
        <v/>
      </c>
      <c r="B5662">
        <f>'4 Demanda por hora'!$B$238</f>
        <v/>
      </c>
      <c r="C5662" t="n">
        <v>5</v>
      </c>
      <c r="D5662">
        <f>'4 Demanda por hora'!H238</f>
        <v/>
      </c>
    </row>
    <row r="5663">
      <c r="A5663">
        <f>'4 Demanda por hora'!$A$238</f>
        <v/>
      </c>
      <c r="B5663">
        <f>'4 Demanda por hora'!$B$238</f>
        <v/>
      </c>
      <c r="C5663" t="n">
        <v>6</v>
      </c>
      <c r="D5663">
        <f>'4 Demanda por hora'!I238</f>
        <v/>
      </c>
    </row>
    <row r="5664">
      <c r="A5664">
        <f>'4 Demanda por hora'!$A$238</f>
        <v/>
      </c>
      <c r="B5664">
        <f>'4 Demanda por hora'!$B$238</f>
        <v/>
      </c>
      <c r="C5664" t="n">
        <v>7</v>
      </c>
      <c r="D5664">
        <f>'4 Demanda por hora'!J238</f>
        <v/>
      </c>
    </row>
    <row r="5665">
      <c r="A5665">
        <f>'4 Demanda por hora'!$A$238</f>
        <v/>
      </c>
      <c r="B5665">
        <f>'4 Demanda por hora'!$B$238</f>
        <v/>
      </c>
      <c r="C5665" t="n">
        <v>8</v>
      </c>
      <c r="D5665">
        <f>'4 Demanda por hora'!K238</f>
        <v/>
      </c>
    </row>
    <row r="5666">
      <c r="A5666">
        <f>'4 Demanda por hora'!$A$238</f>
        <v/>
      </c>
      <c r="B5666">
        <f>'4 Demanda por hora'!$B$238</f>
        <v/>
      </c>
      <c r="C5666" t="n">
        <v>9</v>
      </c>
      <c r="D5666">
        <f>'4 Demanda por hora'!L238</f>
        <v/>
      </c>
    </row>
    <row r="5667">
      <c r="A5667">
        <f>'4 Demanda por hora'!$A$238</f>
        <v/>
      </c>
      <c r="B5667">
        <f>'4 Demanda por hora'!$B$238</f>
        <v/>
      </c>
      <c r="C5667" t="n">
        <v>10</v>
      </c>
      <c r="D5667">
        <f>'4 Demanda por hora'!M238</f>
        <v/>
      </c>
    </row>
    <row r="5668">
      <c r="A5668">
        <f>'4 Demanda por hora'!$A$238</f>
        <v/>
      </c>
      <c r="B5668">
        <f>'4 Demanda por hora'!$B$238</f>
        <v/>
      </c>
      <c r="C5668" t="n">
        <v>11</v>
      </c>
      <c r="D5668">
        <f>'4 Demanda por hora'!N238</f>
        <v/>
      </c>
    </row>
    <row r="5669">
      <c r="A5669">
        <f>'4 Demanda por hora'!$A$238</f>
        <v/>
      </c>
      <c r="B5669">
        <f>'4 Demanda por hora'!$B$238</f>
        <v/>
      </c>
      <c r="C5669" t="n">
        <v>12</v>
      </c>
      <c r="D5669">
        <f>'4 Demanda por hora'!O238</f>
        <v/>
      </c>
    </row>
    <row r="5670">
      <c r="A5670">
        <f>'4 Demanda por hora'!$A$238</f>
        <v/>
      </c>
      <c r="B5670">
        <f>'4 Demanda por hora'!$B$238</f>
        <v/>
      </c>
      <c r="C5670" t="n">
        <v>13</v>
      </c>
      <c r="D5670">
        <f>'4 Demanda por hora'!P238</f>
        <v/>
      </c>
    </row>
    <row r="5671">
      <c r="A5671">
        <f>'4 Demanda por hora'!$A$238</f>
        <v/>
      </c>
      <c r="B5671">
        <f>'4 Demanda por hora'!$B$238</f>
        <v/>
      </c>
      <c r="C5671" t="n">
        <v>14</v>
      </c>
      <c r="D5671">
        <f>'4 Demanda por hora'!Q238</f>
        <v/>
      </c>
    </row>
    <row r="5672">
      <c r="A5672">
        <f>'4 Demanda por hora'!$A$238</f>
        <v/>
      </c>
      <c r="B5672">
        <f>'4 Demanda por hora'!$B$238</f>
        <v/>
      </c>
      <c r="C5672" t="n">
        <v>15</v>
      </c>
      <c r="D5672">
        <f>'4 Demanda por hora'!R238</f>
        <v/>
      </c>
    </row>
    <row r="5673">
      <c r="A5673">
        <f>'4 Demanda por hora'!$A$238</f>
        <v/>
      </c>
      <c r="B5673">
        <f>'4 Demanda por hora'!$B$238</f>
        <v/>
      </c>
      <c r="C5673" t="n">
        <v>16</v>
      </c>
      <c r="D5673">
        <f>'4 Demanda por hora'!S238</f>
        <v/>
      </c>
    </row>
    <row r="5674">
      <c r="A5674">
        <f>'4 Demanda por hora'!$A$238</f>
        <v/>
      </c>
      <c r="B5674">
        <f>'4 Demanda por hora'!$B$238</f>
        <v/>
      </c>
      <c r="C5674" t="n">
        <v>17</v>
      </c>
      <c r="D5674">
        <f>'4 Demanda por hora'!T238</f>
        <v/>
      </c>
    </row>
    <row r="5675">
      <c r="A5675">
        <f>'4 Demanda por hora'!$A$238</f>
        <v/>
      </c>
      <c r="B5675">
        <f>'4 Demanda por hora'!$B$238</f>
        <v/>
      </c>
      <c r="C5675" t="n">
        <v>18</v>
      </c>
      <c r="D5675">
        <f>'4 Demanda por hora'!U238</f>
        <v/>
      </c>
    </row>
    <row r="5676">
      <c r="A5676">
        <f>'4 Demanda por hora'!$A$238</f>
        <v/>
      </c>
      <c r="B5676">
        <f>'4 Demanda por hora'!$B$238</f>
        <v/>
      </c>
      <c r="C5676" t="n">
        <v>19</v>
      </c>
      <c r="D5676">
        <f>'4 Demanda por hora'!V238</f>
        <v/>
      </c>
    </row>
    <row r="5677">
      <c r="A5677">
        <f>'4 Demanda por hora'!$A$238</f>
        <v/>
      </c>
      <c r="B5677">
        <f>'4 Demanda por hora'!$B$238</f>
        <v/>
      </c>
      <c r="C5677" t="n">
        <v>20</v>
      </c>
      <c r="D5677">
        <f>'4 Demanda por hora'!W238</f>
        <v/>
      </c>
    </row>
    <row r="5678">
      <c r="A5678">
        <f>'4 Demanda por hora'!$A$238</f>
        <v/>
      </c>
      <c r="B5678">
        <f>'4 Demanda por hora'!$B$238</f>
        <v/>
      </c>
      <c r="C5678" t="n">
        <v>21</v>
      </c>
      <c r="D5678">
        <f>'4 Demanda por hora'!X238</f>
        <v/>
      </c>
    </row>
    <row r="5679">
      <c r="A5679">
        <f>'4 Demanda por hora'!$A$238</f>
        <v/>
      </c>
      <c r="B5679">
        <f>'4 Demanda por hora'!$B$238</f>
        <v/>
      </c>
      <c r="C5679" t="n">
        <v>22</v>
      </c>
      <c r="D5679">
        <f>'4 Demanda por hora'!Y238</f>
        <v/>
      </c>
    </row>
    <row r="5680">
      <c r="A5680">
        <f>'4 Demanda por hora'!$A$238</f>
        <v/>
      </c>
      <c r="B5680">
        <f>'4 Demanda por hora'!$B$238</f>
        <v/>
      </c>
      <c r="C5680" t="n">
        <v>23</v>
      </c>
      <c r="D5680">
        <f>'4 Demanda por hora'!Z238</f>
        <v/>
      </c>
    </row>
    <row r="5681">
      <c r="A5681">
        <f>'4 Demanda por hora'!$A$239</f>
        <v/>
      </c>
      <c r="B5681">
        <f>'4 Demanda por hora'!$B$239</f>
        <v/>
      </c>
      <c r="C5681" t="n">
        <v>0</v>
      </c>
      <c r="D5681">
        <f>'4 Demanda por hora'!C239</f>
        <v/>
      </c>
    </row>
    <row r="5682">
      <c r="A5682">
        <f>'4 Demanda por hora'!$A$239</f>
        <v/>
      </c>
      <c r="B5682">
        <f>'4 Demanda por hora'!$B$239</f>
        <v/>
      </c>
      <c r="C5682" t="n">
        <v>1</v>
      </c>
      <c r="D5682">
        <f>'4 Demanda por hora'!D239</f>
        <v/>
      </c>
    </row>
    <row r="5683">
      <c r="A5683">
        <f>'4 Demanda por hora'!$A$239</f>
        <v/>
      </c>
      <c r="B5683">
        <f>'4 Demanda por hora'!$B$239</f>
        <v/>
      </c>
      <c r="C5683" t="n">
        <v>2</v>
      </c>
      <c r="D5683">
        <f>'4 Demanda por hora'!E239</f>
        <v/>
      </c>
    </row>
    <row r="5684">
      <c r="A5684">
        <f>'4 Demanda por hora'!$A$239</f>
        <v/>
      </c>
      <c r="B5684">
        <f>'4 Demanda por hora'!$B$239</f>
        <v/>
      </c>
      <c r="C5684" t="n">
        <v>3</v>
      </c>
      <c r="D5684">
        <f>'4 Demanda por hora'!F239</f>
        <v/>
      </c>
    </row>
    <row r="5685">
      <c r="A5685">
        <f>'4 Demanda por hora'!$A$239</f>
        <v/>
      </c>
      <c r="B5685">
        <f>'4 Demanda por hora'!$B$239</f>
        <v/>
      </c>
      <c r="C5685" t="n">
        <v>4</v>
      </c>
      <c r="D5685">
        <f>'4 Demanda por hora'!G239</f>
        <v/>
      </c>
    </row>
    <row r="5686">
      <c r="A5686">
        <f>'4 Demanda por hora'!$A$239</f>
        <v/>
      </c>
      <c r="B5686">
        <f>'4 Demanda por hora'!$B$239</f>
        <v/>
      </c>
      <c r="C5686" t="n">
        <v>5</v>
      </c>
      <c r="D5686">
        <f>'4 Demanda por hora'!H239</f>
        <v/>
      </c>
    </row>
    <row r="5687">
      <c r="A5687">
        <f>'4 Demanda por hora'!$A$239</f>
        <v/>
      </c>
      <c r="B5687">
        <f>'4 Demanda por hora'!$B$239</f>
        <v/>
      </c>
      <c r="C5687" t="n">
        <v>6</v>
      </c>
      <c r="D5687">
        <f>'4 Demanda por hora'!I239</f>
        <v/>
      </c>
    </row>
    <row r="5688">
      <c r="A5688">
        <f>'4 Demanda por hora'!$A$239</f>
        <v/>
      </c>
      <c r="B5688">
        <f>'4 Demanda por hora'!$B$239</f>
        <v/>
      </c>
      <c r="C5688" t="n">
        <v>7</v>
      </c>
      <c r="D5688">
        <f>'4 Demanda por hora'!J239</f>
        <v/>
      </c>
    </row>
    <row r="5689">
      <c r="A5689">
        <f>'4 Demanda por hora'!$A$239</f>
        <v/>
      </c>
      <c r="B5689">
        <f>'4 Demanda por hora'!$B$239</f>
        <v/>
      </c>
      <c r="C5689" t="n">
        <v>8</v>
      </c>
      <c r="D5689">
        <f>'4 Demanda por hora'!K239</f>
        <v/>
      </c>
    </row>
    <row r="5690">
      <c r="A5690">
        <f>'4 Demanda por hora'!$A$239</f>
        <v/>
      </c>
      <c r="B5690">
        <f>'4 Demanda por hora'!$B$239</f>
        <v/>
      </c>
      <c r="C5690" t="n">
        <v>9</v>
      </c>
      <c r="D5690">
        <f>'4 Demanda por hora'!L239</f>
        <v/>
      </c>
    </row>
    <row r="5691">
      <c r="A5691">
        <f>'4 Demanda por hora'!$A$239</f>
        <v/>
      </c>
      <c r="B5691">
        <f>'4 Demanda por hora'!$B$239</f>
        <v/>
      </c>
      <c r="C5691" t="n">
        <v>10</v>
      </c>
      <c r="D5691">
        <f>'4 Demanda por hora'!M239</f>
        <v/>
      </c>
    </row>
    <row r="5692">
      <c r="A5692">
        <f>'4 Demanda por hora'!$A$239</f>
        <v/>
      </c>
      <c r="B5692">
        <f>'4 Demanda por hora'!$B$239</f>
        <v/>
      </c>
      <c r="C5692" t="n">
        <v>11</v>
      </c>
      <c r="D5692">
        <f>'4 Demanda por hora'!N239</f>
        <v/>
      </c>
    </row>
    <row r="5693">
      <c r="A5693">
        <f>'4 Demanda por hora'!$A$239</f>
        <v/>
      </c>
      <c r="B5693">
        <f>'4 Demanda por hora'!$B$239</f>
        <v/>
      </c>
      <c r="C5693" t="n">
        <v>12</v>
      </c>
      <c r="D5693">
        <f>'4 Demanda por hora'!O239</f>
        <v/>
      </c>
    </row>
    <row r="5694">
      <c r="A5694">
        <f>'4 Demanda por hora'!$A$239</f>
        <v/>
      </c>
      <c r="B5694">
        <f>'4 Demanda por hora'!$B$239</f>
        <v/>
      </c>
      <c r="C5694" t="n">
        <v>13</v>
      </c>
      <c r="D5694">
        <f>'4 Demanda por hora'!P239</f>
        <v/>
      </c>
    </row>
    <row r="5695">
      <c r="A5695">
        <f>'4 Demanda por hora'!$A$239</f>
        <v/>
      </c>
      <c r="B5695">
        <f>'4 Demanda por hora'!$B$239</f>
        <v/>
      </c>
      <c r="C5695" t="n">
        <v>14</v>
      </c>
      <c r="D5695">
        <f>'4 Demanda por hora'!Q239</f>
        <v/>
      </c>
    </row>
    <row r="5696">
      <c r="A5696">
        <f>'4 Demanda por hora'!$A$239</f>
        <v/>
      </c>
      <c r="B5696">
        <f>'4 Demanda por hora'!$B$239</f>
        <v/>
      </c>
      <c r="C5696" t="n">
        <v>15</v>
      </c>
      <c r="D5696">
        <f>'4 Demanda por hora'!R239</f>
        <v/>
      </c>
    </row>
    <row r="5697">
      <c r="A5697">
        <f>'4 Demanda por hora'!$A$239</f>
        <v/>
      </c>
      <c r="B5697">
        <f>'4 Demanda por hora'!$B$239</f>
        <v/>
      </c>
      <c r="C5697" t="n">
        <v>16</v>
      </c>
      <c r="D5697">
        <f>'4 Demanda por hora'!S239</f>
        <v/>
      </c>
    </row>
    <row r="5698">
      <c r="A5698">
        <f>'4 Demanda por hora'!$A$239</f>
        <v/>
      </c>
      <c r="B5698">
        <f>'4 Demanda por hora'!$B$239</f>
        <v/>
      </c>
      <c r="C5698" t="n">
        <v>17</v>
      </c>
      <c r="D5698">
        <f>'4 Demanda por hora'!T239</f>
        <v/>
      </c>
    </row>
    <row r="5699">
      <c r="A5699">
        <f>'4 Demanda por hora'!$A$239</f>
        <v/>
      </c>
      <c r="B5699">
        <f>'4 Demanda por hora'!$B$239</f>
        <v/>
      </c>
      <c r="C5699" t="n">
        <v>18</v>
      </c>
      <c r="D5699">
        <f>'4 Demanda por hora'!U239</f>
        <v/>
      </c>
    </row>
    <row r="5700">
      <c r="A5700">
        <f>'4 Demanda por hora'!$A$239</f>
        <v/>
      </c>
      <c r="B5700">
        <f>'4 Demanda por hora'!$B$239</f>
        <v/>
      </c>
      <c r="C5700" t="n">
        <v>19</v>
      </c>
      <c r="D5700">
        <f>'4 Demanda por hora'!V239</f>
        <v/>
      </c>
    </row>
    <row r="5701">
      <c r="A5701">
        <f>'4 Demanda por hora'!$A$239</f>
        <v/>
      </c>
      <c r="B5701">
        <f>'4 Demanda por hora'!$B$239</f>
        <v/>
      </c>
      <c r="C5701" t="n">
        <v>20</v>
      </c>
      <c r="D5701">
        <f>'4 Demanda por hora'!W239</f>
        <v/>
      </c>
    </row>
    <row r="5702">
      <c r="A5702">
        <f>'4 Demanda por hora'!$A$239</f>
        <v/>
      </c>
      <c r="B5702">
        <f>'4 Demanda por hora'!$B$239</f>
        <v/>
      </c>
      <c r="C5702" t="n">
        <v>21</v>
      </c>
      <c r="D5702">
        <f>'4 Demanda por hora'!X239</f>
        <v/>
      </c>
    </row>
    <row r="5703">
      <c r="A5703">
        <f>'4 Demanda por hora'!$A$239</f>
        <v/>
      </c>
      <c r="B5703">
        <f>'4 Demanda por hora'!$B$239</f>
        <v/>
      </c>
      <c r="C5703" t="n">
        <v>22</v>
      </c>
      <c r="D5703">
        <f>'4 Demanda por hora'!Y239</f>
        <v/>
      </c>
    </row>
    <row r="5704">
      <c r="A5704">
        <f>'4 Demanda por hora'!$A$239</f>
        <v/>
      </c>
      <c r="B5704">
        <f>'4 Demanda por hora'!$B$239</f>
        <v/>
      </c>
      <c r="C5704" t="n">
        <v>23</v>
      </c>
      <c r="D5704">
        <f>'4 Demanda por hora'!Z239</f>
        <v/>
      </c>
    </row>
    <row r="5705">
      <c r="A5705">
        <f>'4 Demanda por hora'!$A$240</f>
        <v/>
      </c>
      <c r="B5705">
        <f>'4 Demanda por hora'!$B$240</f>
        <v/>
      </c>
      <c r="C5705" t="n">
        <v>0</v>
      </c>
      <c r="D5705">
        <f>'4 Demanda por hora'!C240</f>
        <v/>
      </c>
    </row>
    <row r="5706">
      <c r="A5706">
        <f>'4 Demanda por hora'!$A$240</f>
        <v/>
      </c>
      <c r="B5706">
        <f>'4 Demanda por hora'!$B$240</f>
        <v/>
      </c>
      <c r="C5706" t="n">
        <v>1</v>
      </c>
      <c r="D5706">
        <f>'4 Demanda por hora'!D240</f>
        <v/>
      </c>
    </row>
    <row r="5707">
      <c r="A5707">
        <f>'4 Demanda por hora'!$A$240</f>
        <v/>
      </c>
      <c r="B5707">
        <f>'4 Demanda por hora'!$B$240</f>
        <v/>
      </c>
      <c r="C5707" t="n">
        <v>2</v>
      </c>
      <c r="D5707">
        <f>'4 Demanda por hora'!E240</f>
        <v/>
      </c>
    </row>
    <row r="5708">
      <c r="A5708">
        <f>'4 Demanda por hora'!$A$240</f>
        <v/>
      </c>
      <c r="B5708">
        <f>'4 Demanda por hora'!$B$240</f>
        <v/>
      </c>
      <c r="C5708" t="n">
        <v>3</v>
      </c>
      <c r="D5708">
        <f>'4 Demanda por hora'!F240</f>
        <v/>
      </c>
    </row>
    <row r="5709">
      <c r="A5709">
        <f>'4 Demanda por hora'!$A$240</f>
        <v/>
      </c>
      <c r="B5709">
        <f>'4 Demanda por hora'!$B$240</f>
        <v/>
      </c>
      <c r="C5709" t="n">
        <v>4</v>
      </c>
      <c r="D5709">
        <f>'4 Demanda por hora'!G240</f>
        <v/>
      </c>
    </row>
    <row r="5710">
      <c r="A5710">
        <f>'4 Demanda por hora'!$A$240</f>
        <v/>
      </c>
      <c r="B5710">
        <f>'4 Demanda por hora'!$B$240</f>
        <v/>
      </c>
      <c r="C5710" t="n">
        <v>5</v>
      </c>
      <c r="D5710">
        <f>'4 Demanda por hora'!H240</f>
        <v/>
      </c>
    </row>
    <row r="5711">
      <c r="A5711">
        <f>'4 Demanda por hora'!$A$240</f>
        <v/>
      </c>
      <c r="B5711">
        <f>'4 Demanda por hora'!$B$240</f>
        <v/>
      </c>
      <c r="C5711" t="n">
        <v>6</v>
      </c>
      <c r="D5711">
        <f>'4 Demanda por hora'!I240</f>
        <v/>
      </c>
    </row>
    <row r="5712">
      <c r="A5712">
        <f>'4 Demanda por hora'!$A$240</f>
        <v/>
      </c>
      <c r="B5712">
        <f>'4 Demanda por hora'!$B$240</f>
        <v/>
      </c>
      <c r="C5712" t="n">
        <v>7</v>
      </c>
      <c r="D5712">
        <f>'4 Demanda por hora'!J240</f>
        <v/>
      </c>
    </row>
    <row r="5713">
      <c r="A5713">
        <f>'4 Demanda por hora'!$A$240</f>
        <v/>
      </c>
      <c r="B5713">
        <f>'4 Demanda por hora'!$B$240</f>
        <v/>
      </c>
      <c r="C5713" t="n">
        <v>8</v>
      </c>
      <c r="D5713">
        <f>'4 Demanda por hora'!K240</f>
        <v/>
      </c>
    </row>
    <row r="5714">
      <c r="A5714">
        <f>'4 Demanda por hora'!$A$240</f>
        <v/>
      </c>
      <c r="B5714">
        <f>'4 Demanda por hora'!$B$240</f>
        <v/>
      </c>
      <c r="C5714" t="n">
        <v>9</v>
      </c>
      <c r="D5714">
        <f>'4 Demanda por hora'!L240</f>
        <v/>
      </c>
    </row>
    <row r="5715">
      <c r="A5715">
        <f>'4 Demanda por hora'!$A$240</f>
        <v/>
      </c>
      <c r="B5715">
        <f>'4 Demanda por hora'!$B$240</f>
        <v/>
      </c>
      <c r="C5715" t="n">
        <v>10</v>
      </c>
      <c r="D5715">
        <f>'4 Demanda por hora'!M240</f>
        <v/>
      </c>
    </row>
    <row r="5716">
      <c r="A5716">
        <f>'4 Demanda por hora'!$A$240</f>
        <v/>
      </c>
      <c r="B5716">
        <f>'4 Demanda por hora'!$B$240</f>
        <v/>
      </c>
      <c r="C5716" t="n">
        <v>11</v>
      </c>
      <c r="D5716">
        <f>'4 Demanda por hora'!N240</f>
        <v/>
      </c>
    </row>
    <row r="5717">
      <c r="A5717">
        <f>'4 Demanda por hora'!$A$240</f>
        <v/>
      </c>
      <c r="B5717">
        <f>'4 Demanda por hora'!$B$240</f>
        <v/>
      </c>
      <c r="C5717" t="n">
        <v>12</v>
      </c>
      <c r="D5717">
        <f>'4 Demanda por hora'!O240</f>
        <v/>
      </c>
    </row>
    <row r="5718">
      <c r="A5718">
        <f>'4 Demanda por hora'!$A$240</f>
        <v/>
      </c>
      <c r="B5718">
        <f>'4 Demanda por hora'!$B$240</f>
        <v/>
      </c>
      <c r="C5718" t="n">
        <v>13</v>
      </c>
      <c r="D5718">
        <f>'4 Demanda por hora'!P240</f>
        <v/>
      </c>
    </row>
    <row r="5719">
      <c r="A5719">
        <f>'4 Demanda por hora'!$A$240</f>
        <v/>
      </c>
      <c r="B5719">
        <f>'4 Demanda por hora'!$B$240</f>
        <v/>
      </c>
      <c r="C5719" t="n">
        <v>14</v>
      </c>
      <c r="D5719">
        <f>'4 Demanda por hora'!Q240</f>
        <v/>
      </c>
    </row>
    <row r="5720">
      <c r="A5720">
        <f>'4 Demanda por hora'!$A$240</f>
        <v/>
      </c>
      <c r="B5720">
        <f>'4 Demanda por hora'!$B$240</f>
        <v/>
      </c>
      <c r="C5720" t="n">
        <v>15</v>
      </c>
      <c r="D5720">
        <f>'4 Demanda por hora'!R240</f>
        <v/>
      </c>
    </row>
    <row r="5721">
      <c r="A5721">
        <f>'4 Demanda por hora'!$A$240</f>
        <v/>
      </c>
      <c r="B5721">
        <f>'4 Demanda por hora'!$B$240</f>
        <v/>
      </c>
      <c r="C5721" t="n">
        <v>16</v>
      </c>
      <c r="D5721">
        <f>'4 Demanda por hora'!S240</f>
        <v/>
      </c>
    </row>
    <row r="5722">
      <c r="A5722">
        <f>'4 Demanda por hora'!$A$240</f>
        <v/>
      </c>
      <c r="B5722">
        <f>'4 Demanda por hora'!$B$240</f>
        <v/>
      </c>
      <c r="C5722" t="n">
        <v>17</v>
      </c>
      <c r="D5722">
        <f>'4 Demanda por hora'!T240</f>
        <v/>
      </c>
    </row>
    <row r="5723">
      <c r="A5723">
        <f>'4 Demanda por hora'!$A$240</f>
        <v/>
      </c>
      <c r="B5723">
        <f>'4 Demanda por hora'!$B$240</f>
        <v/>
      </c>
      <c r="C5723" t="n">
        <v>18</v>
      </c>
      <c r="D5723">
        <f>'4 Demanda por hora'!U240</f>
        <v/>
      </c>
    </row>
    <row r="5724">
      <c r="A5724">
        <f>'4 Demanda por hora'!$A$240</f>
        <v/>
      </c>
      <c r="B5724">
        <f>'4 Demanda por hora'!$B$240</f>
        <v/>
      </c>
      <c r="C5724" t="n">
        <v>19</v>
      </c>
      <c r="D5724">
        <f>'4 Demanda por hora'!V240</f>
        <v/>
      </c>
    </row>
    <row r="5725">
      <c r="A5725">
        <f>'4 Demanda por hora'!$A$240</f>
        <v/>
      </c>
      <c r="B5725">
        <f>'4 Demanda por hora'!$B$240</f>
        <v/>
      </c>
      <c r="C5725" t="n">
        <v>20</v>
      </c>
      <c r="D5725">
        <f>'4 Demanda por hora'!W240</f>
        <v/>
      </c>
    </row>
    <row r="5726">
      <c r="A5726">
        <f>'4 Demanda por hora'!$A$240</f>
        <v/>
      </c>
      <c r="B5726">
        <f>'4 Demanda por hora'!$B$240</f>
        <v/>
      </c>
      <c r="C5726" t="n">
        <v>21</v>
      </c>
      <c r="D5726">
        <f>'4 Demanda por hora'!X240</f>
        <v/>
      </c>
    </row>
    <row r="5727">
      <c r="A5727">
        <f>'4 Demanda por hora'!$A$240</f>
        <v/>
      </c>
      <c r="B5727">
        <f>'4 Demanda por hora'!$B$240</f>
        <v/>
      </c>
      <c r="C5727" t="n">
        <v>22</v>
      </c>
      <c r="D5727">
        <f>'4 Demanda por hora'!Y240</f>
        <v/>
      </c>
    </row>
    <row r="5728">
      <c r="A5728">
        <f>'4 Demanda por hora'!$A$240</f>
        <v/>
      </c>
      <c r="B5728">
        <f>'4 Demanda por hora'!$B$240</f>
        <v/>
      </c>
      <c r="C5728" t="n">
        <v>23</v>
      </c>
      <c r="D5728">
        <f>'4 Demanda por hora'!Z240</f>
        <v/>
      </c>
    </row>
    <row r="5729">
      <c r="A5729">
        <f>'4 Demanda por hora'!$A$241</f>
        <v/>
      </c>
      <c r="B5729">
        <f>'4 Demanda por hora'!$B$241</f>
        <v/>
      </c>
      <c r="C5729" t="n">
        <v>0</v>
      </c>
      <c r="D5729">
        <f>'4 Demanda por hora'!C241</f>
        <v/>
      </c>
    </row>
    <row r="5730">
      <c r="A5730">
        <f>'4 Demanda por hora'!$A$241</f>
        <v/>
      </c>
      <c r="B5730">
        <f>'4 Demanda por hora'!$B$241</f>
        <v/>
      </c>
      <c r="C5730" t="n">
        <v>1</v>
      </c>
      <c r="D5730">
        <f>'4 Demanda por hora'!D241</f>
        <v/>
      </c>
    </row>
    <row r="5731">
      <c r="A5731">
        <f>'4 Demanda por hora'!$A$241</f>
        <v/>
      </c>
      <c r="B5731">
        <f>'4 Demanda por hora'!$B$241</f>
        <v/>
      </c>
      <c r="C5731" t="n">
        <v>2</v>
      </c>
      <c r="D5731">
        <f>'4 Demanda por hora'!E241</f>
        <v/>
      </c>
    </row>
    <row r="5732">
      <c r="A5732">
        <f>'4 Demanda por hora'!$A$241</f>
        <v/>
      </c>
      <c r="B5732">
        <f>'4 Demanda por hora'!$B$241</f>
        <v/>
      </c>
      <c r="C5732" t="n">
        <v>3</v>
      </c>
      <c r="D5732">
        <f>'4 Demanda por hora'!F241</f>
        <v/>
      </c>
    </row>
    <row r="5733">
      <c r="A5733">
        <f>'4 Demanda por hora'!$A$241</f>
        <v/>
      </c>
      <c r="B5733">
        <f>'4 Demanda por hora'!$B$241</f>
        <v/>
      </c>
      <c r="C5733" t="n">
        <v>4</v>
      </c>
      <c r="D5733">
        <f>'4 Demanda por hora'!G241</f>
        <v/>
      </c>
    </row>
    <row r="5734">
      <c r="A5734">
        <f>'4 Demanda por hora'!$A$241</f>
        <v/>
      </c>
      <c r="B5734">
        <f>'4 Demanda por hora'!$B$241</f>
        <v/>
      </c>
      <c r="C5734" t="n">
        <v>5</v>
      </c>
      <c r="D5734">
        <f>'4 Demanda por hora'!H241</f>
        <v/>
      </c>
    </row>
    <row r="5735">
      <c r="A5735">
        <f>'4 Demanda por hora'!$A$241</f>
        <v/>
      </c>
      <c r="B5735">
        <f>'4 Demanda por hora'!$B$241</f>
        <v/>
      </c>
      <c r="C5735" t="n">
        <v>6</v>
      </c>
      <c r="D5735">
        <f>'4 Demanda por hora'!I241</f>
        <v/>
      </c>
    </row>
    <row r="5736">
      <c r="A5736">
        <f>'4 Demanda por hora'!$A$241</f>
        <v/>
      </c>
      <c r="B5736">
        <f>'4 Demanda por hora'!$B$241</f>
        <v/>
      </c>
      <c r="C5736" t="n">
        <v>7</v>
      </c>
      <c r="D5736">
        <f>'4 Demanda por hora'!J241</f>
        <v/>
      </c>
    </row>
    <row r="5737">
      <c r="A5737">
        <f>'4 Demanda por hora'!$A$241</f>
        <v/>
      </c>
      <c r="B5737">
        <f>'4 Demanda por hora'!$B$241</f>
        <v/>
      </c>
      <c r="C5737" t="n">
        <v>8</v>
      </c>
      <c r="D5737">
        <f>'4 Demanda por hora'!K241</f>
        <v/>
      </c>
    </row>
    <row r="5738">
      <c r="A5738">
        <f>'4 Demanda por hora'!$A$241</f>
        <v/>
      </c>
      <c r="B5738">
        <f>'4 Demanda por hora'!$B$241</f>
        <v/>
      </c>
      <c r="C5738" t="n">
        <v>9</v>
      </c>
      <c r="D5738">
        <f>'4 Demanda por hora'!L241</f>
        <v/>
      </c>
    </row>
    <row r="5739">
      <c r="A5739">
        <f>'4 Demanda por hora'!$A$241</f>
        <v/>
      </c>
      <c r="B5739">
        <f>'4 Demanda por hora'!$B$241</f>
        <v/>
      </c>
      <c r="C5739" t="n">
        <v>10</v>
      </c>
      <c r="D5739">
        <f>'4 Demanda por hora'!M241</f>
        <v/>
      </c>
    </row>
    <row r="5740">
      <c r="A5740">
        <f>'4 Demanda por hora'!$A$241</f>
        <v/>
      </c>
      <c r="B5740">
        <f>'4 Demanda por hora'!$B$241</f>
        <v/>
      </c>
      <c r="C5740" t="n">
        <v>11</v>
      </c>
      <c r="D5740">
        <f>'4 Demanda por hora'!N241</f>
        <v/>
      </c>
    </row>
    <row r="5741">
      <c r="A5741">
        <f>'4 Demanda por hora'!$A$241</f>
        <v/>
      </c>
      <c r="B5741">
        <f>'4 Demanda por hora'!$B$241</f>
        <v/>
      </c>
      <c r="C5741" t="n">
        <v>12</v>
      </c>
      <c r="D5741">
        <f>'4 Demanda por hora'!O241</f>
        <v/>
      </c>
    </row>
    <row r="5742">
      <c r="A5742">
        <f>'4 Demanda por hora'!$A$241</f>
        <v/>
      </c>
      <c r="B5742">
        <f>'4 Demanda por hora'!$B$241</f>
        <v/>
      </c>
      <c r="C5742" t="n">
        <v>13</v>
      </c>
      <c r="D5742">
        <f>'4 Demanda por hora'!P241</f>
        <v/>
      </c>
    </row>
    <row r="5743">
      <c r="A5743">
        <f>'4 Demanda por hora'!$A$241</f>
        <v/>
      </c>
      <c r="B5743">
        <f>'4 Demanda por hora'!$B$241</f>
        <v/>
      </c>
      <c r="C5743" t="n">
        <v>14</v>
      </c>
      <c r="D5743">
        <f>'4 Demanda por hora'!Q241</f>
        <v/>
      </c>
    </row>
    <row r="5744">
      <c r="A5744">
        <f>'4 Demanda por hora'!$A$241</f>
        <v/>
      </c>
      <c r="B5744">
        <f>'4 Demanda por hora'!$B$241</f>
        <v/>
      </c>
      <c r="C5744" t="n">
        <v>15</v>
      </c>
      <c r="D5744">
        <f>'4 Demanda por hora'!R241</f>
        <v/>
      </c>
    </row>
    <row r="5745">
      <c r="A5745">
        <f>'4 Demanda por hora'!$A$241</f>
        <v/>
      </c>
      <c r="B5745">
        <f>'4 Demanda por hora'!$B$241</f>
        <v/>
      </c>
      <c r="C5745" t="n">
        <v>16</v>
      </c>
      <c r="D5745">
        <f>'4 Demanda por hora'!S241</f>
        <v/>
      </c>
    </row>
    <row r="5746">
      <c r="A5746">
        <f>'4 Demanda por hora'!$A$241</f>
        <v/>
      </c>
      <c r="B5746">
        <f>'4 Demanda por hora'!$B$241</f>
        <v/>
      </c>
      <c r="C5746" t="n">
        <v>17</v>
      </c>
      <c r="D5746">
        <f>'4 Demanda por hora'!T241</f>
        <v/>
      </c>
    </row>
    <row r="5747">
      <c r="A5747">
        <f>'4 Demanda por hora'!$A$241</f>
        <v/>
      </c>
      <c r="B5747">
        <f>'4 Demanda por hora'!$B$241</f>
        <v/>
      </c>
      <c r="C5747" t="n">
        <v>18</v>
      </c>
      <c r="D5747">
        <f>'4 Demanda por hora'!U241</f>
        <v/>
      </c>
    </row>
    <row r="5748">
      <c r="A5748">
        <f>'4 Demanda por hora'!$A$241</f>
        <v/>
      </c>
      <c r="B5748">
        <f>'4 Demanda por hora'!$B$241</f>
        <v/>
      </c>
      <c r="C5748" t="n">
        <v>19</v>
      </c>
      <c r="D5748">
        <f>'4 Demanda por hora'!V241</f>
        <v/>
      </c>
    </row>
    <row r="5749">
      <c r="A5749">
        <f>'4 Demanda por hora'!$A$241</f>
        <v/>
      </c>
      <c r="B5749">
        <f>'4 Demanda por hora'!$B$241</f>
        <v/>
      </c>
      <c r="C5749" t="n">
        <v>20</v>
      </c>
      <c r="D5749">
        <f>'4 Demanda por hora'!W241</f>
        <v/>
      </c>
    </row>
    <row r="5750">
      <c r="A5750">
        <f>'4 Demanda por hora'!$A$241</f>
        <v/>
      </c>
      <c r="B5750">
        <f>'4 Demanda por hora'!$B$241</f>
        <v/>
      </c>
      <c r="C5750" t="n">
        <v>21</v>
      </c>
      <c r="D5750">
        <f>'4 Demanda por hora'!X241</f>
        <v/>
      </c>
    </row>
    <row r="5751">
      <c r="A5751">
        <f>'4 Demanda por hora'!$A$241</f>
        <v/>
      </c>
      <c r="B5751">
        <f>'4 Demanda por hora'!$B$241</f>
        <v/>
      </c>
      <c r="C5751" t="n">
        <v>22</v>
      </c>
      <c r="D5751">
        <f>'4 Demanda por hora'!Y241</f>
        <v/>
      </c>
    </row>
    <row r="5752">
      <c r="A5752">
        <f>'4 Demanda por hora'!$A$241</f>
        <v/>
      </c>
      <c r="B5752">
        <f>'4 Demanda por hora'!$B$241</f>
        <v/>
      </c>
      <c r="C5752" t="n">
        <v>23</v>
      </c>
      <c r="D5752">
        <f>'4 Demanda por hora'!Z241</f>
        <v/>
      </c>
    </row>
    <row r="5753">
      <c r="A5753">
        <f>'4 Demanda por hora'!$A$242</f>
        <v/>
      </c>
      <c r="B5753">
        <f>'4 Demanda por hora'!$B$242</f>
        <v/>
      </c>
      <c r="C5753" t="n">
        <v>0</v>
      </c>
      <c r="D5753">
        <f>'4 Demanda por hora'!C242</f>
        <v/>
      </c>
    </row>
    <row r="5754">
      <c r="A5754">
        <f>'4 Demanda por hora'!$A$242</f>
        <v/>
      </c>
      <c r="B5754">
        <f>'4 Demanda por hora'!$B$242</f>
        <v/>
      </c>
      <c r="C5754" t="n">
        <v>1</v>
      </c>
      <c r="D5754">
        <f>'4 Demanda por hora'!D242</f>
        <v/>
      </c>
    </row>
    <row r="5755">
      <c r="A5755">
        <f>'4 Demanda por hora'!$A$242</f>
        <v/>
      </c>
      <c r="B5755">
        <f>'4 Demanda por hora'!$B$242</f>
        <v/>
      </c>
      <c r="C5755" t="n">
        <v>2</v>
      </c>
      <c r="D5755">
        <f>'4 Demanda por hora'!E242</f>
        <v/>
      </c>
    </row>
    <row r="5756">
      <c r="A5756">
        <f>'4 Demanda por hora'!$A$242</f>
        <v/>
      </c>
      <c r="B5756">
        <f>'4 Demanda por hora'!$B$242</f>
        <v/>
      </c>
      <c r="C5756" t="n">
        <v>3</v>
      </c>
      <c r="D5756">
        <f>'4 Demanda por hora'!F242</f>
        <v/>
      </c>
    </row>
    <row r="5757">
      <c r="A5757">
        <f>'4 Demanda por hora'!$A$242</f>
        <v/>
      </c>
      <c r="B5757">
        <f>'4 Demanda por hora'!$B$242</f>
        <v/>
      </c>
      <c r="C5757" t="n">
        <v>4</v>
      </c>
      <c r="D5757">
        <f>'4 Demanda por hora'!G242</f>
        <v/>
      </c>
    </row>
    <row r="5758">
      <c r="A5758">
        <f>'4 Demanda por hora'!$A$242</f>
        <v/>
      </c>
      <c r="B5758">
        <f>'4 Demanda por hora'!$B$242</f>
        <v/>
      </c>
      <c r="C5758" t="n">
        <v>5</v>
      </c>
      <c r="D5758">
        <f>'4 Demanda por hora'!H242</f>
        <v/>
      </c>
    </row>
    <row r="5759">
      <c r="A5759">
        <f>'4 Demanda por hora'!$A$242</f>
        <v/>
      </c>
      <c r="B5759">
        <f>'4 Demanda por hora'!$B$242</f>
        <v/>
      </c>
      <c r="C5759" t="n">
        <v>6</v>
      </c>
      <c r="D5759">
        <f>'4 Demanda por hora'!I242</f>
        <v/>
      </c>
    </row>
    <row r="5760">
      <c r="A5760">
        <f>'4 Demanda por hora'!$A$242</f>
        <v/>
      </c>
      <c r="B5760">
        <f>'4 Demanda por hora'!$B$242</f>
        <v/>
      </c>
      <c r="C5760" t="n">
        <v>7</v>
      </c>
      <c r="D5760">
        <f>'4 Demanda por hora'!J242</f>
        <v/>
      </c>
    </row>
    <row r="5761">
      <c r="A5761">
        <f>'4 Demanda por hora'!$A$242</f>
        <v/>
      </c>
      <c r="B5761">
        <f>'4 Demanda por hora'!$B$242</f>
        <v/>
      </c>
      <c r="C5761" t="n">
        <v>8</v>
      </c>
      <c r="D5761">
        <f>'4 Demanda por hora'!K242</f>
        <v/>
      </c>
    </row>
    <row r="5762">
      <c r="A5762">
        <f>'4 Demanda por hora'!$A$242</f>
        <v/>
      </c>
      <c r="B5762">
        <f>'4 Demanda por hora'!$B$242</f>
        <v/>
      </c>
      <c r="C5762" t="n">
        <v>9</v>
      </c>
      <c r="D5762">
        <f>'4 Demanda por hora'!L242</f>
        <v/>
      </c>
    </row>
    <row r="5763">
      <c r="A5763">
        <f>'4 Demanda por hora'!$A$242</f>
        <v/>
      </c>
      <c r="B5763">
        <f>'4 Demanda por hora'!$B$242</f>
        <v/>
      </c>
      <c r="C5763" t="n">
        <v>10</v>
      </c>
      <c r="D5763">
        <f>'4 Demanda por hora'!M242</f>
        <v/>
      </c>
    </row>
    <row r="5764">
      <c r="A5764">
        <f>'4 Demanda por hora'!$A$242</f>
        <v/>
      </c>
      <c r="B5764">
        <f>'4 Demanda por hora'!$B$242</f>
        <v/>
      </c>
      <c r="C5764" t="n">
        <v>11</v>
      </c>
      <c r="D5764">
        <f>'4 Demanda por hora'!N242</f>
        <v/>
      </c>
    </row>
    <row r="5765">
      <c r="A5765">
        <f>'4 Demanda por hora'!$A$242</f>
        <v/>
      </c>
      <c r="B5765">
        <f>'4 Demanda por hora'!$B$242</f>
        <v/>
      </c>
      <c r="C5765" t="n">
        <v>12</v>
      </c>
      <c r="D5765">
        <f>'4 Demanda por hora'!O242</f>
        <v/>
      </c>
    </row>
    <row r="5766">
      <c r="A5766">
        <f>'4 Demanda por hora'!$A$242</f>
        <v/>
      </c>
      <c r="B5766">
        <f>'4 Demanda por hora'!$B$242</f>
        <v/>
      </c>
      <c r="C5766" t="n">
        <v>13</v>
      </c>
      <c r="D5766">
        <f>'4 Demanda por hora'!P242</f>
        <v/>
      </c>
    </row>
    <row r="5767">
      <c r="A5767">
        <f>'4 Demanda por hora'!$A$242</f>
        <v/>
      </c>
      <c r="B5767">
        <f>'4 Demanda por hora'!$B$242</f>
        <v/>
      </c>
      <c r="C5767" t="n">
        <v>14</v>
      </c>
      <c r="D5767">
        <f>'4 Demanda por hora'!Q242</f>
        <v/>
      </c>
    </row>
    <row r="5768">
      <c r="A5768">
        <f>'4 Demanda por hora'!$A$242</f>
        <v/>
      </c>
      <c r="B5768">
        <f>'4 Demanda por hora'!$B$242</f>
        <v/>
      </c>
      <c r="C5768" t="n">
        <v>15</v>
      </c>
      <c r="D5768">
        <f>'4 Demanda por hora'!R242</f>
        <v/>
      </c>
    </row>
    <row r="5769">
      <c r="A5769">
        <f>'4 Demanda por hora'!$A$242</f>
        <v/>
      </c>
      <c r="B5769">
        <f>'4 Demanda por hora'!$B$242</f>
        <v/>
      </c>
      <c r="C5769" t="n">
        <v>16</v>
      </c>
      <c r="D5769">
        <f>'4 Demanda por hora'!S242</f>
        <v/>
      </c>
    </row>
    <row r="5770">
      <c r="A5770">
        <f>'4 Demanda por hora'!$A$242</f>
        <v/>
      </c>
      <c r="B5770">
        <f>'4 Demanda por hora'!$B$242</f>
        <v/>
      </c>
      <c r="C5770" t="n">
        <v>17</v>
      </c>
      <c r="D5770">
        <f>'4 Demanda por hora'!T242</f>
        <v/>
      </c>
    </row>
    <row r="5771">
      <c r="A5771">
        <f>'4 Demanda por hora'!$A$242</f>
        <v/>
      </c>
      <c r="B5771">
        <f>'4 Demanda por hora'!$B$242</f>
        <v/>
      </c>
      <c r="C5771" t="n">
        <v>18</v>
      </c>
      <c r="D5771">
        <f>'4 Demanda por hora'!U242</f>
        <v/>
      </c>
    </row>
    <row r="5772">
      <c r="A5772">
        <f>'4 Demanda por hora'!$A$242</f>
        <v/>
      </c>
      <c r="B5772">
        <f>'4 Demanda por hora'!$B$242</f>
        <v/>
      </c>
      <c r="C5772" t="n">
        <v>19</v>
      </c>
      <c r="D5772">
        <f>'4 Demanda por hora'!V242</f>
        <v/>
      </c>
    </row>
    <row r="5773">
      <c r="A5773">
        <f>'4 Demanda por hora'!$A$242</f>
        <v/>
      </c>
      <c r="B5773">
        <f>'4 Demanda por hora'!$B$242</f>
        <v/>
      </c>
      <c r="C5773" t="n">
        <v>20</v>
      </c>
      <c r="D5773">
        <f>'4 Demanda por hora'!W242</f>
        <v/>
      </c>
    </row>
    <row r="5774">
      <c r="A5774">
        <f>'4 Demanda por hora'!$A$242</f>
        <v/>
      </c>
      <c r="B5774">
        <f>'4 Demanda por hora'!$B$242</f>
        <v/>
      </c>
      <c r="C5774" t="n">
        <v>21</v>
      </c>
      <c r="D5774">
        <f>'4 Demanda por hora'!X242</f>
        <v/>
      </c>
    </row>
    <row r="5775">
      <c r="A5775">
        <f>'4 Demanda por hora'!$A$242</f>
        <v/>
      </c>
      <c r="B5775">
        <f>'4 Demanda por hora'!$B$242</f>
        <v/>
      </c>
      <c r="C5775" t="n">
        <v>22</v>
      </c>
      <c r="D5775">
        <f>'4 Demanda por hora'!Y242</f>
        <v/>
      </c>
    </row>
    <row r="5776">
      <c r="A5776">
        <f>'4 Demanda por hora'!$A$242</f>
        <v/>
      </c>
      <c r="B5776">
        <f>'4 Demanda por hora'!$B$242</f>
        <v/>
      </c>
      <c r="C5776" t="n">
        <v>23</v>
      </c>
      <c r="D5776">
        <f>'4 Demanda por hora'!Z242</f>
        <v/>
      </c>
    </row>
    <row r="5777">
      <c r="A5777">
        <f>'4 Demanda por hora'!$A$243</f>
        <v/>
      </c>
      <c r="B5777">
        <f>'4 Demanda por hora'!$B$243</f>
        <v/>
      </c>
      <c r="C5777" t="n">
        <v>0</v>
      </c>
      <c r="D5777">
        <f>'4 Demanda por hora'!C243</f>
        <v/>
      </c>
    </row>
    <row r="5778">
      <c r="A5778">
        <f>'4 Demanda por hora'!$A$243</f>
        <v/>
      </c>
      <c r="B5778">
        <f>'4 Demanda por hora'!$B$243</f>
        <v/>
      </c>
      <c r="C5778" t="n">
        <v>1</v>
      </c>
      <c r="D5778">
        <f>'4 Demanda por hora'!D243</f>
        <v/>
      </c>
    </row>
    <row r="5779">
      <c r="A5779">
        <f>'4 Demanda por hora'!$A$243</f>
        <v/>
      </c>
      <c r="B5779">
        <f>'4 Demanda por hora'!$B$243</f>
        <v/>
      </c>
      <c r="C5779" t="n">
        <v>2</v>
      </c>
      <c r="D5779">
        <f>'4 Demanda por hora'!E243</f>
        <v/>
      </c>
    </row>
    <row r="5780">
      <c r="A5780">
        <f>'4 Demanda por hora'!$A$243</f>
        <v/>
      </c>
      <c r="B5780">
        <f>'4 Demanda por hora'!$B$243</f>
        <v/>
      </c>
      <c r="C5780" t="n">
        <v>3</v>
      </c>
      <c r="D5780">
        <f>'4 Demanda por hora'!F243</f>
        <v/>
      </c>
    </row>
    <row r="5781">
      <c r="A5781">
        <f>'4 Demanda por hora'!$A$243</f>
        <v/>
      </c>
      <c r="B5781">
        <f>'4 Demanda por hora'!$B$243</f>
        <v/>
      </c>
      <c r="C5781" t="n">
        <v>4</v>
      </c>
      <c r="D5781">
        <f>'4 Demanda por hora'!G243</f>
        <v/>
      </c>
    </row>
    <row r="5782">
      <c r="A5782">
        <f>'4 Demanda por hora'!$A$243</f>
        <v/>
      </c>
      <c r="B5782">
        <f>'4 Demanda por hora'!$B$243</f>
        <v/>
      </c>
      <c r="C5782" t="n">
        <v>5</v>
      </c>
      <c r="D5782">
        <f>'4 Demanda por hora'!H243</f>
        <v/>
      </c>
    </row>
    <row r="5783">
      <c r="A5783">
        <f>'4 Demanda por hora'!$A$243</f>
        <v/>
      </c>
      <c r="B5783">
        <f>'4 Demanda por hora'!$B$243</f>
        <v/>
      </c>
      <c r="C5783" t="n">
        <v>6</v>
      </c>
      <c r="D5783">
        <f>'4 Demanda por hora'!I243</f>
        <v/>
      </c>
    </row>
    <row r="5784">
      <c r="A5784">
        <f>'4 Demanda por hora'!$A$243</f>
        <v/>
      </c>
      <c r="B5784">
        <f>'4 Demanda por hora'!$B$243</f>
        <v/>
      </c>
      <c r="C5784" t="n">
        <v>7</v>
      </c>
      <c r="D5784">
        <f>'4 Demanda por hora'!J243</f>
        <v/>
      </c>
    </row>
    <row r="5785">
      <c r="A5785">
        <f>'4 Demanda por hora'!$A$243</f>
        <v/>
      </c>
      <c r="B5785">
        <f>'4 Demanda por hora'!$B$243</f>
        <v/>
      </c>
      <c r="C5785" t="n">
        <v>8</v>
      </c>
      <c r="D5785">
        <f>'4 Demanda por hora'!K243</f>
        <v/>
      </c>
    </row>
    <row r="5786">
      <c r="A5786">
        <f>'4 Demanda por hora'!$A$243</f>
        <v/>
      </c>
      <c r="B5786">
        <f>'4 Demanda por hora'!$B$243</f>
        <v/>
      </c>
      <c r="C5786" t="n">
        <v>9</v>
      </c>
      <c r="D5786">
        <f>'4 Demanda por hora'!L243</f>
        <v/>
      </c>
    </row>
    <row r="5787">
      <c r="A5787">
        <f>'4 Demanda por hora'!$A$243</f>
        <v/>
      </c>
      <c r="B5787">
        <f>'4 Demanda por hora'!$B$243</f>
        <v/>
      </c>
      <c r="C5787" t="n">
        <v>10</v>
      </c>
      <c r="D5787">
        <f>'4 Demanda por hora'!M243</f>
        <v/>
      </c>
    </row>
    <row r="5788">
      <c r="A5788">
        <f>'4 Demanda por hora'!$A$243</f>
        <v/>
      </c>
      <c r="B5788">
        <f>'4 Demanda por hora'!$B$243</f>
        <v/>
      </c>
      <c r="C5788" t="n">
        <v>11</v>
      </c>
      <c r="D5788">
        <f>'4 Demanda por hora'!N243</f>
        <v/>
      </c>
    </row>
    <row r="5789">
      <c r="A5789">
        <f>'4 Demanda por hora'!$A$243</f>
        <v/>
      </c>
      <c r="B5789">
        <f>'4 Demanda por hora'!$B$243</f>
        <v/>
      </c>
      <c r="C5789" t="n">
        <v>12</v>
      </c>
      <c r="D5789">
        <f>'4 Demanda por hora'!O243</f>
        <v/>
      </c>
    </row>
    <row r="5790">
      <c r="A5790">
        <f>'4 Demanda por hora'!$A$243</f>
        <v/>
      </c>
      <c r="B5790">
        <f>'4 Demanda por hora'!$B$243</f>
        <v/>
      </c>
      <c r="C5790" t="n">
        <v>13</v>
      </c>
      <c r="D5790">
        <f>'4 Demanda por hora'!P243</f>
        <v/>
      </c>
    </row>
    <row r="5791">
      <c r="A5791">
        <f>'4 Demanda por hora'!$A$243</f>
        <v/>
      </c>
      <c r="B5791">
        <f>'4 Demanda por hora'!$B$243</f>
        <v/>
      </c>
      <c r="C5791" t="n">
        <v>14</v>
      </c>
      <c r="D5791">
        <f>'4 Demanda por hora'!Q243</f>
        <v/>
      </c>
    </row>
    <row r="5792">
      <c r="A5792">
        <f>'4 Demanda por hora'!$A$243</f>
        <v/>
      </c>
      <c r="B5792">
        <f>'4 Demanda por hora'!$B$243</f>
        <v/>
      </c>
      <c r="C5792" t="n">
        <v>15</v>
      </c>
      <c r="D5792">
        <f>'4 Demanda por hora'!R243</f>
        <v/>
      </c>
    </row>
    <row r="5793">
      <c r="A5793">
        <f>'4 Demanda por hora'!$A$243</f>
        <v/>
      </c>
      <c r="B5793">
        <f>'4 Demanda por hora'!$B$243</f>
        <v/>
      </c>
      <c r="C5793" t="n">
        <v>16</v>
      </c>
      <c r="D5793">
        <f>'4 Demanda por hora'!S243</f>
        <v/>
      </c>
    </row>
    <row r="5794">
      <c r="A5794">
        <f>'4 Demanda por hora'!$A$243</f>
        <v/>
      </c>
      <c r="B5794">
        <f>'4 Demanda por hora'!$B$243</f>
        <v/>
      </c>
      <c r="C5794" t="n">
        <v>17</v>
      </c>
      <c r="D5794">
        <f>'4 Demanda por hora'!T243</f>
        <v/>
      </c>
    </row>
    <row r="5795">
      <c r="A5795">
        <f>'4 Demanda por hora'!$A$243</f>
        <v/>
      </c>
      <c r="B5795">
        <f>'4 Demanda por hora'!$B$243</f>
        <v/>
      </c>
      <c r="C5795" t="n">
        <v>18</v>
      </c>
      <c r="D5795">
        <f>'4 Demanda por hora'!U243</f>
        <v/>
      </c>
    </row>
    <row r="5796">
      <c r="A5796">
        <f>'4 Demanda por hora'!$A$243</f>
        <v/>
      </c>
      <c r="B5796">
        <f>'4 Demanda por hora'!$B$243</f>
        <v/>
      </c>
      <c r="C5796" t="n">
        <v>19</v>
      </c>
      <c r="D5796">
        <f>'4 Demanda por hora'!V243</f>
        <v/>
      </c>
    </row>
    <row r="5797">
      <c r="A5797">
        <f>'4 Demanda por hora'!$A$243</f>
        <v/>
      </c>
      <c r="B5797">
        <f>'4 Demanda por hora'!$B$243</f>
        <v/>
      </c>
      <c r="C5797" t="n">
        <v>20</v>
      </c>
      <c r="D5797">
        <f>'4 Demanda por hora'!W243</f>
        <v/>
      </c>
    </row>
    <row r="5798">
      <c r="A5798">
        <f>'4 Demanda por hora'!$A$243</f>
        <v/>
      </c>
      <c r="B5798">
        <f>'4 Demanda por hora'!$B$243</f>
        <v/>
      </c>
      <c r="C5798" t="n">
        <v>21</v>
      </c>
      <c r="D5798">
        <f>'4 Demanda por hora'!X243</f>
        <v/>
      </c>
    </row>
    <row r="5799">
      <c r="A5799">
        <f>'4 Demanda por hora'!$A$243</f>
        <v/>
      </c>
      <c r="B5799">
        <f>'4 Demanda por hora'!$B$243</f>
        <v/>
      </c>
      <c r="C5799" t="n">
        <v>22</v>
      </c>
      <c r="D5799">
        <f>'4 Demanda por hora'!Y243</f>
        <v/>
      </c>
    </row>
    <row r="5800">
      <c r="A5800">
        <f>'4 Demanda por hora'!$A$243</f>
        <v/>
      </c>
      <c r="B5800">
        <f>'4 Demanda por hora'!$B$243</f>
        <v/>
      </c>
      <c r="C5800" t="n">
        <v>23</v>
      </c>
      <c r="D5800">
        <f>'4 Demanda por hora'!Z243</f>
        <v/>
      </c>
    </row>
    <row r="5801">
      <c r="A5801">
        <f>'4 Demanda por hora'!$A$244</f>
        <v/>
      </c>
      <c r="B5801">
        <f>'4 Demanda por hora'!$B$244</f>
        <v/>
      </c>
      <c r="C5801" t="n">
        <v>0</v>
      </c>
      <c r="D5801">
        <f>'4 Demanda por hora'!C244</f>
        <v/>
      </c>
    </row>
    <row r="5802">
      <c r="A5802">
        <f>'4 Demanda por hora'!$A$244</f>
        <v/>
      </c>
      <c r="B5802">
        <f>'4 Demanda por hora'!$B$244</f>
        <v/>
      </c>
      <c r="C5802" t="n">
        <v>1</v>
      </c>
      <c r="D5802">
        <f>'4 Demanda por hora'!D244</f>
        <v/>
      </c>
    </row>
    <row r="5803">
      <c r="A5803">
        <f>'4 Demanda por hora'!$A$244</f>
        <v/>
      </c>
      <c r="B5803">
        <f>'4 Demanda por hora'!$B$244</f>
        <v/>
      </c>
      <c r="C5803" t="n">
        <v>2</v>
      </c>
      <c r="D5803">
        <f>'4 Demanda por hora'!E244</f>
        <v/>
      </c>
    </row>
    <row r="5804">
      <c r="A5804">
        <f>'4 Demanda por hora'!$A$244</f>
        <v/>
      </c>
      <c r="B5804">
        <f>'4 Demanda por hora'!$B$244</f>
        <v/>
      </c>
      <c r="C5804" t="n">
        <v>3</v>
      </c>
      <c r="D5804">
        <f>'4 Demanda por hora'!F244</f>
        <v/>
      </c>
    </row>
    <row r="5805">
      <c r="A5805">
        <f>'4 Demanda por hora'!$A$244</f>
        <v/>
      </c>
      <c r="B5805">
        <f>'4 Demanda por hora'!$B$244</f>
        <v/>
      </c>
      <c r="C5805" t="n">
        <v>4</v>
      </c>
      <c r="D5805">
        <f>'4 Demanda por hora'!G244</f>
        <v/>
      </c>
    </row>
    <row r="5806">
      <c r="A5806">
        <f>'4 Demanda por hora'!$A$244</f>
        <v/>
      </c>
      <c r="B5806">
        <f>'4 Demanda por hora'!$B$244</f>
        <v/>
      </c>
      <c r="C5806" t="n">
        <v>5</v>
      </c>
      <c r="D5806">
        <f>'4 Demanda por hora'!H244</f>
        <v/>
      </c>
    </row>
    <row r="5807">
      <c r="A5807">
        <f>'4 Demanda por hora'!$A$244</f>
        <v/>
      </c>
      <c r="B5807">
        <f>'4 Demanda por hora'!$B$244</f>
        <v/>
      </c>
      <c r="C5807" t="n">
        <v>6</v>
      </c>
      <c r="D5807">
        <f>'4 Demanda por hora'!I244</f>
        <v/>
      </c>
    </row>
    <row r="5808">
      <c r="A5808">
        <f>'4 Demanda por hora'!$A$244</f>
        <v/>
      </c>
      <c r="B5808">
        <f>'4 Demanda por hora'!$B$244</f>
        <v/>
      </c>
      <c r="C5808" t="n">
        <v>7</v>
      </c>
      <c r="D5808">
        <f>'4 Demanda por hora'!J244</f>
        <v/>
      </c>
    </row>
    <row r="5809">
      <c r="A5809">
        <f>'4 Demanda por hora'!$A$244</f>
        <v/>
      </c>
      <c r="B5809">
        <f>'4 Demanda por hora'!$B$244</f>
        <v/>
      </c>
      <c r="C5809" t="n">
        <v>8</v>
      </c>
      <c r="D5809">
        <f>'4 Demanda por hora'!K244</f>
        <v/>
      </c>
    </row>
    <row r="5810">
      <c r="A5810">
        <f>'4 Demanda por hora'!$A$244</f>
        <v/>
      </c>
      <c r="B5810">
        <f>'4 Demanda por hora'!$B$244</f>
        <v/>
      </c>
      <c r="C5810" t="n">
        <v>9</v>
      </c>
      <c r="D5810">
        <f>'4 Demanda por hora'!L244</f>
        <v/>
      </c>
    </row>
    <row r="5811">
      <c r="A5811">
        <f>'4 Demanda por hora'!$A$244</f>
        <v/>
      </c>
      <c r="B5811">
        <f>'4 Demanda por hora'!$B$244</f>
        <v/>
      </c>
      <c r="C5811" t="n">
        <v>10</v>
      </c>
      <c r="D5811">
        <f>'4 Demanda por hora'!M244</f>
        <v/>
      </c>
    </row>
    <row r="5812">
      <c r="A5812">
        <f>'4 Demanda por hora'!$A$244</f>
        <v/>
      </c>
      <c r="B5812">
        <f>'4 Demanda por hora'!$B$244</f>
        <v/>
      </c>
      <c r="C5812" t="n">
        <v>11</v>
      </c>
      <c r="D5812">
        <f>'4 Demanda por hora'!N244</f>
        <v/>
      </c>
    </row>
    <row r="5813">
      <c r="A5813">
        <f>'4 Demanda por hora'!$A$244</f>
        <v/>
      </c>
      <c r="B5813">
        <f>'4 Demanda por hora'!$B$244</f>
        <v/>
      </c>
      <c r="C5813" t="n">
        <v>12</v>
      </c>
      <c r="D5813">
        <f>'4 Demanda por hora'!O244</f>
        <v/>
      </c>
    </row>
    <row r="5814">
      <c r="A5814">
        <f>'4 Demanda por hora'!$A$244</f>
        <v/>
      </c>
      <c r="B5814">
        <f>'4 Demanda por hora'!$B$244</f>
        <v/>
      </c>
      <c r="C5814" t="n">
        <v>13</v>
      </c>
      <c r="D5814">
        <f>'4 Demanda por hora'!P244</f>
        <v/>
      </c>
    </row>
    <row r="5815">
      <c r="A5815">
        <f>'4 Demanda por hora'!$A$244</f>
        <v/>
      </c>
      <c r="B5815">
        <f>'4 Demanda por hora'!$B$244</f>
        <v/>
      </c>
      <c r="C5815" t="n">
        <v>14</v>
      </c>
      <c r="D5815">
        <f>'4 Demanda por hora'!Q244</f>
        <v/>
      </c>
    </row>
    <row r="5816">
      <c r="A5816">
        <f>'4 Demanda por hora'!$A$244</f>
        <v/>
      </c>
      <c r="B5816">
        <f>'4 Demanda por hora'!$B$244</f>
        <v/>
      </c>
      <c r="C5816" t="n">
        <v>15</v>
      </c>
      <c r="D5816">
        <f>'4 Demanda por hora'!R244</f>
        <v/>
      </c>
    </row>
    <row r="5817">
      <c r="A5817">
        <f>'4 Demanda por hora'!$A$244</f>
        <v/>
      </c>
      <c r="B5817">
        <f>'4 Demanda por hora'!$B$244</f>
        <v/>
      </c>
      <c r="C5817" t="n">
        <v>16</v>
      </c>
      <c r="D5817">
        <f>'4 Demanda por hora'!S244</f>
        <v/>
      </c>
    </row>
    <row r="5818">
      <c r="A5818">
        <f>'4 Demanda por hora'!$A$244</f>
        <v/>
      </c>
      <c r="B5818">
        <f>'4 Demanda por hora'!$B$244</f>
        <v/>
      </c>
      <c r="C5818" t="n">
        <v>17</v>
      </c>
      <c r="D5818">
        <f>'4 Demanda por hora'!T244</f>
        <v/>
      </c>
    </row>
    <row r="5819">
      <c r="A5819">
        <f>'4 Demanda por hora'!$A$244</f>
        <v/>
      </c>
      <c r="B5819">
        <f>'4 Demanda por hora'!$B$244</f>
        <v/>
      </c>
      <c r="C5819" t="n">
        <v>18</v>
      </c>
      <c r="D5819">
        <f>'4 Demanda por hora'!U244</f>
        <v/>
      </c>
    </row>
    <row r="5820">
      <c r="A5820">
        <f>'4 Demanda por hora'!$A$244</f>
        <v/>
      </c>
      <c r="B5820">
        <f>'4 Demanda por hora'!$B$244</f>
        <v/>
      </c>
      <c r="C5820" t="n">
        <v>19</v>
      </c>
      <c r="D5820">
        <f>'4 Demanda por hora'!V244</f>
        <v/>
      </c>
    </row>
    <row r="5821">
      <c r="A5821">
        <f>'4 Demanda por hora'!$A$244</f>
        <v/>
      </c>
      <c r="B5821">
        <f>'4 Demanda por hora'!$B$244</f>
        <v/>
      </c>
      <c r="C5821" t="n">
        <v>20</v>
      </c>
      <c r="D5821">
        <f>'4 Demanda por hora'!W244</f>
        <v/>
      </c>
    </row>
    <row r="5822">
      <c r="A5822">
        <f>'4 Demanda por hora'!$A$244</f>
        <v/>
      </c>
      <c r="B5822">
        <f>'4 Demanda por hora'!$B$244</f>
        <v/>
      </c>
      <c r="C5822" t="n">
        <v>21</v>
      </c>
      <c r="D5822">
        <f>'4 Demanda por hora'!X244</f>
        <v/>
      </c>
    </row>
    <row r="5823">
      <c r="A5823">
        <f>'4 Demanda por hora'!$A$244</f>
        <v/>
      </c>
      <c r="B5823">
        <f>'4 Demanda por hora'!$B$244</f>
        <v/>
      </c>
      <c r="C5823" t="n">
        <v>22</v>
      </c>
      <c r="D5823">
        <f>'4 Demanda por hora'!Y244</f>
        <v/>
      </c>
    </row>
    <row r="5824">
      <c r="A5824">
        <f>'4 Demanda por hora'!$A$244</f>
        <v/>
      </c>
      <c r="B5824">
        <f>'4 Demanda por hora'!$B$244</f>
        <v/>
      </c>
      <c r="C5824" t="n">
        <v>23</v>
      </c>
      <c r="D5824">
        <f>'4 Demanda por hora'!Z244</f>
        <v/>
      </c>
    </row>
    <row r="5825">
      <c r="A5825">
        <f>'4 Demanda por hora'!$A$245</f>
        <v/>
      </c>
      <c r="B5825">
        <f>'4 Demanda por hora'!$B$245</f>
        <v/>
      </c>
      <c r="C5825" t="n">
        <v>0</v>
      </c>
      <c r="D5825">
        <f>'4 Demanda por hora'!C245</f>
        <v/>
      </c>
    </row>
    <row r="5826">
      <c r="A5826">
        <f>'4 Demanda por hora'!$A$245</f>
        <v/>
      </c>
      <c r="B5826">
        <f>'4 Demanda por hora'!$B$245</f>
        <v/>
      </c>
      <c r="C5826" t="n">
        <v>1</v>
      </c>
      <c r="D5826">
        <f>'4 Demanda por hora'!D245</f>
        <v/>
      </c>
    </row>
    <row r="5827">
      <c r="A5827">
        <f>'4 Demanda por hora'!$A$245</f>
        <v/>
      </c>
      <c r="B5827">
        <f>'4 Demanda por hora'!$B$245</f>
        <v/>
      </c>
      <c r="C5827" t="n">
        <v>2</v>
      </c>
      <c r="D5827">
        <f>'4 Demanda por hora'!E245</f>
        <v/>
      </c>
    </row>
    <row r="5828">
      <c r="A5828">
        <f>'4 Demanda por hora'!$A$245</f>
        <v/>
      </c>
      <c r="B5828">
        <f>'4 Demanda por hora'!$B$245</f>
        <v/>
      </c>
      <c r="C5828" t="n">
        <v>3</v>
      </c>
      <c r="D5828">
        <f>'4 Demanda por hora'!F245</f>
        <v/>
      </c>
    </row>
    <row r="5829">
      <c r="A5829">
        <f>'4 Demanda por hora'!$A$245</f>
        <v/>
      </c>
      <c r="B5829">
        <f>'4 Demanda por hora'!$B$245</f>
        <v/>
      </c>
      <c r="C5829" t="n">
        <v>4</v>
      </c>
      <c r="D5829">
        <f>'4 Demanda por hora'!G245</f>
        <v/>
      </c>
    </row>
    <row r="5830">
      <c r="A5830">
        <f>'4 Demanda por hora'!$A$245</f>
        <v/>
      </c>
      <c r="B5830">
        <f>'4 Demanda por hora'!$B$245</f>
        <v/>
      </c>
      <c r="C5830" t="n">
        <v>5</v>
      </c>
      <c r="D5830">
        <f>'4 Demanda por hora'!H245</f>
        <v/>
      </c>
    </row>
    <row r="5831">
      <c r="A5831">
        <f>'4 Demanda por hora'!$A$245</f>
        <v/>
      </c>
      <c r="B5831">
        <f>'4 Demanda por hora'!$B$245</f>
        <v/>
      </c>
      <c r="C5831" t="n">
        <v>6</v>
      </c>
      <c r="D5831">
        <f>'4 Demanda por hora'!I245</f>
        <v/>
      </c>
    </row>
    <row r="5832">
      <c r="A5832">
        <f>'4 Demanda por hora'!$A$245</f>
        <v/>
      </c>
      <c r="B5832">
        <f>'4 Demanda por hora'!$B$245</f>
        <v/>
      </c>
      <c r="C5832" t="n">
        <v>7</v>
      </c>
      <c r="D5832">
        <f>'4 Demanda por hora'!J245</f>
        <v/>
      </c>
    </row>
    <row r="5833">
      <c r="A5833">
        <f>'4 Demanda por hora'!$A$245</f>
        <v/>
      </c>
      <c r="B5833">
        <f>'4 Demanda por hora'!$B$245</f>
        <v/>
      </c>
      <c r="C5833" t="n">
        <v>8</v>
      </c>
      <c r="D5833">
        <f>'4 Demanda por hora'!K245</f>
        <v/>
      </c>
    </row>
    <row r="5834">
      <c r="A5834">
        <f>'4 Demanda por hora'!$A$245</f>
        <v/>
      </c>
      <c r="B5834">
        <f>'4 Demanda por hora'!$B$245</f>
        <v/>
      </c>
      <c r="C5834" t="n">
        <v>9</v>
      </c>
      <c r="D5834">
        <f>'4 Demanda por hora'!L245</f>
        <v/>
      </c>
    </row>
    <row r="5835">
      <c r="A5835">
        <f>'4 Demanda por hora'!$A$245</f>
        <v/>
      </c>
      <c r="B5835">
        <f>'4 Demanda por hora'!$B$245</f>
        <v/>
      </c>
      <c r="C5835" t="n">
        <v>10</v>
      </c>
      <c r="D5835">
        <f>'4 Demanda por hora'!M245</f>
        <v/>
      </c>
    </row>
    <row r="5836">
      <c r="A5836">
        <f>'4 Demanda por hora'!$A$245</f>
        <v/>
      </c>
      <c r="B5836">
        <f>'4 Demanda por hora'!$B$245</f>
        <v/>
      </c>
      <c r="C5836" t="n">
        <v>11</v>
      </c>
      <c r="D5836">
        <f>'4 Demanda por hora'!N245</f>
        <v/>
      </c>
    </row>
    <row r="5837">
      <c r="A5837">
        <f>'4 Demanda por hora'!$A$245</f>
        <v/>
      </c>
      <c r="B5837">
        <f>'4 Demanda por hora'!$B$245</f>
        <v/>
      </c>
      <c r="C5837" t="n">
        <v>12</v>
      </c>
      <c r="D5837">
        <f>'4 Demanda por hora'!O245</f>
        <v/>
      </c>
    </row>
    <row r="5838">
      <c r="A5838">
        <f>'4 Demanda por hora'!$A$245</f>
        <v/>
      </c>
      <c r="B5838">
        <f>'4 Demanda por hora'!$B$245</f>
        <v/>
      </c>
      <c r="C5838" t="n">
        <v>13</v>
      </c>
      <c r="D5838">
        <f>'4 Demanda por hora'!P245</f>
        <v/>
      </c>
    </row>
    <row r="5839">
      <c r="A5839">
        <f>'4 Demanda por hora'!$A$245</f>
        <v/>
      </c>
      <c r="B5839">
        <f>'4 Demanda por hora'!$B$245</f>
        <v/>
      </c>
      <c r="C5839" t="n">
        <v>14</v>
      </c>
      <c r="D5839">
        <f>'4 Demanda por hora'!Q245</f>
        <v/>
      </c>
    </row>
    <row r="5840">
      <c r="A5840">
        <f>'4 Demanda por hora'!$A$245</f>
        <v/>
      </c>
      <c r="B5840">
        <f>'4 Demanda por hora'!$B$245</f>
        <v/>
      </c>
      <c r="C5840" t="n">
        <v>15</v>
      </c>
      <c r="D5840">
        <f>'4 Demanda por hora'!R245</f>
        <v/>
      </c>
    </row>
    <row r="5841">
      <c r="A5841">
        <f>'4 Demanda por hora'!$A$245</f>
        <v/>
      </c>
      <c r="B5841">
        <f>'4 Demanda por hora'!$B$245</f>
        <v/>
      </c>
      <c r="C5841" t="n">
        <v>16</v>
      </c>
      <c r="D5841">
        <f>'4 Demanda por hora'!S245</f>
        <v/>
      </c>
    </row>
    <row r="5842">
      <c r="A5842">
        <f>'4 Demanda por hora'!$A$245</f>
        <v/>
      </c>
      <c r="B5842">
        <f>'4 Demanda por hora'!$B$245</f>
        <v/>
      </c>
      <c r="C5842" t="n">
        <v>17</v>
      </c>
      <c r="D5842">
        <f>'4 Demanda por hora'!T245</f>
        <v/>
      </c>
    </row>
    <row r="5843">
      <c r="A5843">
        <f>'4 Demanda por hora'!$A$245</f>
        <v/>
      </c>
      <c r="B5843">
        <f>'4 Demanda por hora'!$B$245</f>
        <v/>
      </c>
      <c r="C5843" t="n">
        <v>18</v>
      </c>
      <c r="D5843">
        <f>'4 Demanda por hora'!U245</f>
        <v/>
      </c>
    </row>
    <row r="5844">
      <c r="A5844">
        <f>'4 Demanda por hora'!$A$245</f>
        <v/>
      </c>
      <c r="B5844">
        <f>'4 Demanda por hora'!$B$245</f>
        <v/>
      </c>
      <c r="C5844" t="n">
        <v>19</v>
      </c>
      <c r="D5844">
        <f>'4 Demanda por hora'!V245</f>
        <v/>
      </c>
    </row>
    <row r="5845">
      <c r="A5845">
        <f>'4 Demanda por hora'!$A$245</f>
        <v/>
      </c>
      <c r="B5845">
        <f>'4 Demanda por hora'!$B$245</f>
        <v/>
      </c>
      <c r="C5845" t="n">
        <v>20</v>
      </c>
      <c r="D5845">
        <f>'4 Demanda por hora'!W245</f>
        <v/>
      </c>
    </row>
    <row r="5846">
      <c r="A5846">
        <f>'4 Demanda por hora'!$A$245</f>
        <v/>
      </c>
      <c r="B5846">
        <f>'4 Demanda por hora'!$B$245</f>
        <v/>
      </c>
      <c r="C5846" t="n">
        <v>21</v>
      </c>
      <c r="D5846">
        <f>'4 Demanda por hora'!X245</f>
        <v/>
      </c>
    </row>
    <row r="5847">
      <c r="A5847">
        <f>'4 Demanda por hora'!$A$245</f>
        <v/>
      </c>
      <c r="B5847">
        <f>'4 Demanda por hora'!$B$245</f>
        <v/>
      </c>
      <c r="C5847" t="n">
        <v>22</v>
      </c>
      <c r="D5847">
        <f>'4 Demanda por hora'!Y245</f>
        <v/>
      </c>
    </row>
    <row r="5848">
      <c r="A5848">
        <f>'4 Demanda por hora'!$A$245</f>
        <v/>
      </c>
      <c r="B5848">
        <f>'4 Demanda por hora'!$B$245</f>
        <v/>
      </c>
      <c r="C5848" t="n">
        <v>23</v>
      </c>
      <c r="D5848">
        <f>'4 Demanda por hora'!Z245</f>
        <v/>
      </c>
    </row>
    <row r="5849">
      <c r="A5849">
        <f>'4 Demanda por hora'!$A$246</f>
        <v/>
      </c>
      <c r="B5849">
        <f>'4 Demanda por hora'!$B$246</f>
        <v/>
      </c>
      <c r="C5849" t="n">
        <v>0</v>
      </c>
      <c r="D5849">
        <f>'4 Demanda por hora'!C246</f>
        <v/>
      </c>
    </row>
    <row r="5850">
      <c r="A5850">
        <f>'4 Demanda por hora'!$A$246</f>
        <v/>
      </c>
      <c r="B5850">
        <f>'4 Demanda por hora'!$B$246</f>
        <v/>
      </c>
      <c r="C5850" t="n">
        <v>1</v>
      </c>
      <c r="D5850">
        <f>'4 Demanda por hora'!D246</f>
        <v/>
      </c>
    </row>
    <row r="5851">
      <c r="A5851">
        <f>'4 Demanda por hora'!$A$246</f>
        <v/>
      </c>
      <c r="B5851">
        <f>'4 Demanda por hora'!$B$246</f>
        <v/>
      </c>
      <c r="C5851" t="n">
        <v>2</v>
      </c>
      <c r="D5851">
        <f>'4 Demanda por hora'!E246</f>
        <v/>
      </c>
    </row>
    <row r="5852">
      <c r="A5852">
        <f>'4 Demanda por hora'!$A$246</f>
        <v/>
      </c>
      <c r="B5852">
        <f>'4 Demanda por hora'!$B$246</f>
        <v/>
      </c>
      <c r="C5852" t="n">
        <v>3</v>
      </c>
      <c r="D5852">
        <f>'4 Demanda por hora'!F246</f>
        <v/>
      </c>
    </row>
    <row r="5853">
      <c r="A5853">
        <f>'4 Demanda por hora'!$A$246</f>
        <v/>
      </c>
      <c r="B5853">
        <f>'4 Demanda por hora'!$B$246</f>
        <v/>
      </c>
      <c r="C5853" t="n">
        <v>4</v>
      </c>
      <c r="D5853">
        <f>'4 Demanda por hora'!G246</f>
        <v/>
      </c>
    </row>
    <row r="5854">
      <c r="A5854">
        <f>'4 Demanda por hora'!$A$246</f>
        <v/>
      </c>
      <c r="B5854">
        <f>'4 Demanda por hora'!$B$246</f>
        <v/>
      </c>
      <c r="C5854" t="n">
        <v>5</v>
      </c>
      <c r="D5854">
        <f>'4 Demanda por hora'!H246</f>
        <v/>
      </c>
    </row>
    <row r="5855">
      <c r="A5855">
        <f>'4 Demanda por hora'!$A$246</f>
        <v/>
      </c>
      <c r="B5855">
        <f>'4 Demanda por hora'!$B$246</f>
        <v/>
      </c>
      <c r="C5855" t="n">
        <v>6</v>
      </c>
      <c r="D5855">
        <f>'4 Demanda por hora'!I246</f>
        <v/>
      </c>
    </row>
    <row r="5856">
      <c r="A5856">
        <f>'4 Demanda por hora'!$A$246</f>
        <v/>
      </c>
      <c r="B5856">
        <f>'4 Demanda por hora'!$B$246</f>
        <v/>
      </c>
      <c r="C5856" t="n">
        <v>7</v>
      </c>
      <c r="D5856">
        <f>'4 Demanda por hora'!J246</f>
        <v/>
      </c>
    </row>
    <row r="5857">
      <c r="A5857">
        <f>'4 Demanda por hora'!$A$246</f>
        <v/>
      </c>
      <c r="B5857">
        <f>'4 Demanda por hora'!$B$246</f>
        <v/>
      </c>
      <c r="C5857" t="n">
        <v>8</v>
      </c>
      <c r="D5857">
        <f>'4 Demanda por hora'!K246</f>
        <v/>
      </c>
    </row>
    <row r="5858">
      <c r="A5858">
        <f>'4 Demanda por hora'!$A$246</f>
        <v/>
      </c>
      <c r="B5858">
        <f>'4 Demanda por hora'!$B$246</f>
        <v/>
      </c>
      <c r="C5858" t="n">
        <v>9</v>
      </c>
      <c r="D5858">
        <f>'4 Demanda por hora'!L246</f>
        <v/>
      </c>
    </row>
    <row r="5859">
      <c r="A5859">
        <f>'4 Demanda por hora'!$A$246</f>
        <v/>
      </c>
      <c r="B5859">
        <f>'4 Demanda por hora'!$B$246</f>
        <v/>
      </c>
      <c r="C5859" t="n">
        <v>10</v>
      </c>
      <c r="D5859">
        <f>'4 Demanda por hora'!M246</f>
        <v/>
      </c>
    </row>
    <row r="5860">
      <c r="A5860">
        <f>'4 Demanda por hora'!$A$246</f>
        <v/>
      </c>
      <c r="B5860">
        <f>'4 Demanda por hora'!$B$246</f>
        <v/>
      </c>
      <c r="C5860" t="n">
        <v>11</v>
      </c>
      <c r="D5860">
        <f>'4 Demanda por hora'!N246</f>
        <v/>
      </c>
    </row>
    <row r="5861">
      <c r="A5861">
        <f>'4 Demanda por hora'!$A$246</f>
        <v/>
      </c>
      <c r="B5861">
        <f>'4 Demanda por hora'!$B$246</f>
        <v/>
      </c>
      <c r="C5861" t="n">
        <v>12</v>
      </c>
      <c r="D5861">
        <f>'4 Demanda por hora'!O246</f>
        <v/>
      </c>
    </row>
    <row r="5862">
      <c r="A5862">
        <f>'4 Demanda por hora'!$A$246</f>
        <v/>
      </c>
      <c r="B5862">
        <f>'4 Demanda por hora'!$B$246</f>
        <v/>
      </c>
      <c r="C5862" t="n">
        <v>13</v>
      </c>
      <c r="D5862">
        <f>'4 Demanda por hora'!P246</f>
        <v/>
      </c>
    </row>
    <row r="5863">
      <c r="A5863">
        <f>'4 Demanda por hora'!$A$246</f>
        <v/>
      </c>
      <c r="B5863">
        <f>'4 Demanda por hora'!$B$246</f>
        <v/>
      </c>
      <c r="C5863" t="n">
        <v>14</v>
      </c>
      <c r="D5863">
        <f>'4 Demanda por hora'!Q246</f>
        <v/>
      </c>
    </row>
    <row r="5864">
      <c r="A5864">
        <f>'4 Demanda por hora'!$A$246</f>
        <v/>
      </c>
      <c r="B5864">
        <f>'4 Demanda por hora'!$B$246</f>
        <v/>
      </c>
      <c r="C5864" t="n">
        <v>15</v>
      </c>
      <c r="D5864">
        <f>'4 Demanda por hora'!R246</f>
        <v/>
      </c>
    </row>
    <row r="5865">
      <c r="A5865">
        <f>'4 Demanda por hora'!$A$246</f>
        <v/>
      </c>
      <c r="B5865">
        <f>'4 Demanda por hora'!$B$246</f>
        <v/>
      </c>
      <c r="C5865" t="n">
        <v>16</v>
      </c>
      <c r="D5865">
        <f>'4 Demanda por hora'!S246</f>
        <v/>
      </c>
    </row>
    <row r="5866">
      <c r="A5866">
        <f>'4 Demanda por hora'!$A$246</f>
        <v/>
      </c>
      <c r="B5866">
        <f>'4 Demanda por hora'!$B$246</f>
        <v/>
      </c>
      <c r="C5866" t="n">
        <v>17</v>
      </c>
      <c r="D5866">
        <f>'4 Demanda por hora'!T246</f>
        <v/>
      </c>
    </row>
    <row r="5867">
      <c r="A5867">
        <f>'4 Demanda por hora'!$A$246</f>
        <v/>
      </c>
      <c r="B5867">
        <f>'4 Demanda por hora'!$B$246</f>
        <v/>
      </c>
      <c r="C5867" t="n">
        <v>18</v>
      </c>
      <c r="D5867">
        <f>'4 Demanda por hora'!U246</f>
        <v/>
      </c>
    </row>
    <row r="5868">
      <c r="A5868">
        <f>'4 Demanda por hora'!$A$246</f>
        <v/>
      </c>
      <c r="B5868">
        <f>'4 Demanda por hora'!$B$246</f>
        <v/>
      </c>
      <c r="C5868" t="n">
        <v>19</v>
      </c>
      <c r="D5868">
        <f>'4 Demanda por hora'!V246</f>
        <v/>
      </c>
    </row>
    <row r="5869">
      <c r="A5869">
        <f>'4 Demanda por hora'!$A$246</f>
        <v/>
      </c>
      <c r="B5869">
        <f>'4 Demanda por hora'!$B$246</f>
        <v/>
      </c>
      <c r="C5869" t="n">
        <v>20</v>
      </c>
      <c r="D5869">
        <f>'4 Demanda por hora'!W246</f>
        <v/>
      </c>
    </row>
    <row r="5870">
      <c r="A5870">
        <f>'4 Demanda por hora'!$A$246</f>
        <v/>
      </c>
      <c r="B5870">
        <f>'4 Demanda por hora'!$B$246</f>
        <v/>
      </c>
      <c r="C5870" t="n">
        <v>21</v>
      </c>
      <c r="D5870">
        <f>'4 Demanda por hora'!X246</f>
        <v/>
      </c>
    </row>
    <row r="5871">
      <c r="A5871">
        <f>'4 Demanda por hora'!$A$246</f>
        <v/>
      </c>
      <c r="B5871">
        <f>'4 Demanda por hora'!$B$246</f>
        <v/>
      </c>
      <c r="C5871" t="n">
        <v>22</v>
      </c>
      <c r="D5871">
        <f>'4 Demanda por hora'!Y246</f>
        <v/>
      </c>
    </row>
    <row r="5872">
      <c r="A5872">
        <f>'4 Demanda por hora'!$A$246</f>
        <v/>
      </c>
      <c r="B5872">
        <f>'4 Demanda por hora'!$B$246</f>
        <v/>
      </c>
      <c r="C5872" t="n">
        <v>23</v>
      </c>
      <c r="D5872">
        <f>'4 Demanda por hora'!Z246</f>
        <v/>
      </c>
    </row>
    <row r="5873">
      <c r="A5873">
        <f>'4 Demanda por hora'!$A$247</f>
        <v/>
      </c>
      <c r="B5873">
        <f>'4 Demanda por hora'!$B$247</f>
        <v/>
      </c>
      <c r="C5873" t="n">
        <v>0</v>
      </c>
      <c r="D5873">
        <f>'4 Demanda por hora'!C247</f>
        <v/>
      </c>
    </row>
    <row r="5874">
      <c r="A5874">
        <f>'4 Demanda por hora'!$A$247</f>
        <v/>
      </c>
      <c r="B5874">
        <f>'4 Demanda por hora'!$B$247</f>
        <v/>
      </c>
      <c r="C5874" t="n">
        <v>1</v>
      </c>
      <c r="D5874">
        <f>'4 Demanda por hora'!D247</f>
        <v/>
      </c>
    </row>
    <row r="5875">
      <c r="A5875">
        <f>'4 Demanda por hora'!$A$247</f>
        <v/>
      </c>
      <c r="B5875">
        <f>'4 Demanda por hora'!$B$247</f>
        <v/>
      </c>
      <c r="C5875" t="n">
        <v>2</v>
      </c>
      <c r="D5875">
        <f>'4 Demanda por hora'!E247</f>
        <v/>
      </c>
    </row>
    <row r="5876">
      <c r="A5876">
        <f>'4 Demanda por hora'!$A$247</f>
        <v/>
      </c>
      <c r="B5876">
        <f>'4 Demanda por hora'!$B$247</f>
        <v/>
      </c>
      <c r="C5876" t="n">
        <v>3</v>
      </c>
      <c r="D5876">
        <f>'4 Demanda por hora'!F247</f>
        <v/>
      </c>
    </row>
    <row r="5877">
      <c r="A5877">
        <f>'4 Demanda por hora'!$A$247</f>
        <v/>
      </c>
      <c r="B5877">
        <f>'4 Demanda por hora'!$B$247</f>
        <v/>
      </c>
      <c r="C5877" t="n">
        <v>4</v>
      </c>
      <c r="D5877">
        <f>'4 Demanda por hora'!G247</f>
        <v/>
      </c>
    </row>
    <row r="5878">
      <c r="A5878">
        <f>'4 Demanda por hora'!$A$247</f>
        <v/>
      </c>
      <c r="B5878">
        <f>'4 Demanda por hora'!$B$247</f>
        <v/>
      </c>
      <c r="C5878" t="n">
        <v>5</v>
      </c>
      <c r="D5878">
        <f>'4 Demanda por hora'!H247</f>
        <v/>
      </c>
    </row>
    <row r="5879">
      <c r="A5879">
        <f>'4 Demanda por hora'!$A$247</f>
        <v/>
      </c>
      <c r="B5879">
        <f>'4 Demanda por hora'!$B$247</f>
        <v/>
      </c>
      <c r="C5879" t="n">
        <v>6</v>
      </c>
      <c r="D5879">
        <f>'4 Demanda por hora'!I247</f>
        <v/>
      </c>
    </row>
    <row r="5880">
      <c r="A5880">
        <f>'4 Demanda por hora'!$A$247</f>
        <v/>
      </c>
      <c r="B5880">
        <f>'4 Demanda por hora'!$B$247</f>
        <v/>
      </c>
      <c r="C5880" t="n">
        <v>7</v>
      </c>
      <c r="D5880">
        <f>'4 Demanda por hora'!J247</f>
        <v/>
      </c>
    </row>
    <row r="5881">
      <c r="A5881">
        <f>'4 Demanda por hora'!$A$247</f>
        <v/>
      </c>
      <c r="B5881">
        <f>'4 Demanda por hora'!$B$247</f>
        <v/>
      </c>
      <c r="C5881" t="n">
        <v>8</v>
      </c>
      <c r="D5881">
        <f>'4 Demanda por hora'!K247</f>
        <v/>
      </c>
    </row>
    <row r="5882">
      <c r="A5882">
        <f>'4 Demanda por hora'!$A$247</f>
        <v/>
      </c>
      <c r="B5882">
        <f>'4 Demanda por hora'!$B$247</f>
        <v/>
      </c>
      <c r="C5882" t="n">
        <v>9</v>
      </c>
      <c r="D5882">
        <f>'4 Demanda por hora'!L247</f>
        <v/>
      </c>
    </row>
    <row r="5883">
      <c r="A5883">
        <f>'4 Demanda por hora'!$A$247</f>
        <v/>
      </c>
      <c r="B5883">
        <f>'4 Demanda por hora'!$B$247</f>
        <v/>
      </c>
      <c r="C5883" t="n">
        <v>10</v>
      </c>
      <c r="D5883">
        <f>'4 Demanda por hora'!M247</f>
        <v/>
      </c>
    </row>
    <row r="5884">
      <c r="A5884">
        <f>'4 Demanda por hora'!$A$247</f>
        <v/>
      </c>
      <c r="B5884">
        <f>'4 Demanda por hora'!$B$247</f>
        <v/>
      </c>
      <c r="C5884" t="n">
        <v>11</v>
      </c>
      <c r="D5884">
        <f>'4 Demanda por hora'!N247</f>
        <v/>
      </c>
    </row>
    <row r="5885">
      <c r="A5885">
        <f>'4 Demanda por hora'!$A$247</f>
        <v/>
      </c>
      <c r="B5885">
        <f>'4 Demanda por hora'!$B$247</f>
        <v/>
      </c>
      <c r="C5885" t="n">
        <v>12</v>
      </c>
      <c r="D5885">
        <f>'4 Demanda por hora'!O247</f>
        <v/>
      </c>
    </row>
    <row r="5886">
      <c r="A5886">
        <f>'4 Demanda por hora'!$A$247</f>
        <v/>
      </c>
      <c r="B5886">
        <f>'4 Demanda por hora'!$B$247</f>
        <v/>
      </c>
      <c r="C5886" t="n">
        <v>13</v>
      </c>
      <c r="D5886">
        <f>'4 Demanda por hora'!P247</f>
        <v/>
      </c>
    </row>
    <row r="5887">
      <c r="A5887">
        <f>'4 Demanda por hora'!$A$247</f>
        <v/>
      </c>
      <c r="B5887">
        <f>'4 Demanda por hora'!$B$247</f>
        <v/>
      </c>
      <c r="C5887" t="n">
        <v>14</v>
      </c>
      <c r="D5887">
        <f>'4 Demanda por hora'!Q247</f>
        <v/>
      </c>
    </row>
    <row r="5888">
      <c r="A5888">
        <f>'4 Demanda por hora'!$A$247</f>
        <v/>
      </c>
      <c r="B5888">
        <f>'4 Demanda por hora'!$B$247</f>
        <v/>
      </c>
      <c r="C5888" t="n">
        <v>15</v>
      </c>
      <c r="D5888">
        <f>'4 Demanda por hora'!R247</f>
        <v/>
      </c>
    </row>
    <row r="5889">
      <c r="A5889">
        <f>'4 Demanda por hora'!$A$247</f>
        <v/>
      </c>
      <c r="B5889">
        <f>'4 Demanda por hora'!$B$247</f>
        <v/>
      </c>
      <c r="C5889" t="n">
        <v>16</v>
      </c>
      <c r="D5889">
        <f>'4 Demanda por hora'!S247</f>
        <v/>
      </c>
    </row>
    <row r="5890">
      <c r="A5890">
        <f>'4 Demanda por hora'!$A$247</f>
        <v/>
      </c>
      <c r="B5890">
        <f>'4 Demanda por hora'!$B$247</f>
        <v/>
      </c>
      <c r="C5890" t="n">
        <v>17</v>
      </c>
      <c r="D5890">
        <f>'4 Demanda por hora'!T247</f>
        <v/>
      </c>
    </row>
    <row r="5891">
      <c r="A5891">
        <f>'4 Demanda por hora'!$A$247</f>
        <v/>
      </c>
      <c r="B5891">
        <f>'4 Demanda por hora'!$B$247</f>
        <v/>
      </c>
      <c r="C5891" t="n">
        <v>18</v>
      </c>
      <c r="D5891">
        <f>'4 Demanda por hora'!U247</f>
        <v/>
      </c>
    </row>
    <row r="5892">
      <c r="A5892">
        <f>'4 Demanda por hora'!$A$247</f>
        <v/>
      </c>
      <c r="B5892">
        <f>'4 Demanda por hora'!$B$247</f>
        <v/>
      </c>
      <c r="C5892" t="n">
        <v>19</v>
      </c>
      <c r="D5892">
        <f>'4 Demanda por hora'!V247</f>
        <v/>
      </c>
    </row>
    <row r="5893">
      <c r="A5893">
        <f>'4 Demanda por hora'!$A$247</f>
        <v/>
      </c>
      <c r="B5893">
        <f>'4 Demanda por hora'!$B$247</f>
        <v/>
      </c>
      <c r="C5893" t="n">
        <v>20</v>
      </c>
      <c r="D5893">
        <f>'4 Demanda por hora'!W247</f>
        <v/>
      </c>
    </row>
    <row r="5894">
      <c r="A5894">
        <f>'4 Demanda por hora'!$A$247</f>
        <v/>
      </c>
      <c r="B5894">
        <f>'4 Demanda por hora'!$B$247</f>
        <v/>
      </c>
      <c r="C5894" t="n">
        <v>21</v>
      </c>
      <c r="D5894">
        <f>'4 Demanda por hora'!X247</f>
        <v/>
      </c>
    </row>
    <row r="5895">
      <c r="A5895">
        <f>'4 Demanda por hora'!$A$247</f>
        <v/>
      </c>
      <c r="B5895">
        <f>'4 Demanda por hora'!$B$247</f>
        <v/>
      </c>
      <c r="C5895" t="n">
        <v>22</v>
      </c>
      <c r="D5895">
        <f>'4 Demanda por hora'!Y247</f>
        <v/>
      </c>
    </row>
    <row r="5896">
      <c r="A5896">
        <f>'4 Demanda por hora'!$A$247</f>
        <v/>
      </c>
      <c r="B5896">
        <f>'4 Demanda por hora'!$B$247</f>
        <v/>
      </c>
      <c r="C5896" t="n">
        <v>23</v>
      </c>
      <c r="D5896">
        <f>'4 Demanda por hora'!Z247</f>
        <v/>
      </c>
    </row>
    <row r="5897">
      <c r="A5897">
        <f>'4 Demanda por hora'!$A$248</f>
        <v/>
      </c>
      <c r="B5897">
        <f>'4 Demanda por hora'!$B$248</f>
        <v/>
      </c>
      <c r="C5897" t="n">
        <v>0</v>
      </c>
      <c r="D5897">
        <f>'4 Demanda por hora'!C248</f>
        <v/>
      </c>
    </row>
    <row r="5898">
      <c r="A5898">
        <f>'4 Demanda por hora'!$A$248</f>
        <v/>
      </c>
      <c r="B5898">
        <f>'4 Demanda por hora'!$B$248</f>
        <v/>
      </c>
      <c r="C5898" t="n">
        <v>1</v>
      </c>
      <c r="D5898">
        <f>'4 Demanda por hora'!D248</f>
        <v/>
      </c>
    </row>
    <row r="5899">
      <c r="A5899">
        <f>'4 Demanda por hora'!$A$248</f>
        <v/>
      </c>
      <c r="B5899">
        <f>'4 Demanda por hora'!$B$248</f>
        <v/>
      </c>
      <c r="C5899" t="n">
        <v>2</v>
      </c>
      <c r="D5899">
        <f>'4 Demanda por hora'!E248</f>
        <v/>
      </c>
    </row>
    <row r="5900">
      <c r="A5900">
        <f>'4 Demanda por hora'!$A$248</f>
        <v/>
      </c>
      <c r="B5900">
        <f>'4 Demanda por hora'!$B$248</f>
        <v/>
      </c>
      <c r="C5900" t="n">
        <v>3</v>
      </c>
      <c r="D5900">
        <f>'4 Demanda por hora'!F248</f>
        <v/>
      </c>
    </row>
    <row r="5901">
      <c r="A5901">
        <f>'4 Demanda por hora'!$A$248</f>
        <v/>
      </c>
      <c r="B5901">
        <f>'4 Demanda por hora'!$B$248</f>
        <v/>
      </c>
      <c r="C5901" t="n">
        <v>4</v>
      </c>
      <c r="D5901">
        <f>'4 Demanda por hora'!G248</f>
        <v/>
      </c>
    </row>
    <row r="5902">
      <c r="A5902">
        <f>'4 Demanda por hora'!$A$248</f>
        <v/>
      </c>
      <c r="B5902">
        <f>'4 Demanda por hora'!$B$248</f>
        <v/>
      </c>
      <c r="C5902" t="n">
        <v>5</v>
      </c>
      <c r="D5902">
        <f>'4 Demanda por hora'!H248</f>
        <v/>
      </c>
    </row>
    <row r="5903">
      <c r="A5903">
        <f>'4 Demanda por hora'!$A$248</f>
        <v/>
      </c>
      <c r="B5903">
        <f>'4 Demanda por hora'!$B$248</f>
        <v/>
      </c>
      <c r="C5903" t="n">
        <v>6</v>
      </c>
      <c r="D5903">
        <f>'4 Demanda por hora'!I248</f>
        <v/>
      </c>
    </row>
    <row r="5904">
      <c r="A5904">
        <f>'4 Demanda por hora'!$A$248</f>
        <v/>
      </c>
      <c r="B5904">
        <f>'4 Demanda por hora'!$B$248</f>
        <v/>
      </c>
      <c r="C5904" t="n">
        <v>7</v>
      </c>
      <c r="D5904">
        <f>'4 Demanda por hora'!J248</f>
        <v/>
      </c>
    </row>
    <row r="5905">
      <c r="A5905">
        <f>'4 Demanda por hora'!$A$248</f>
        <v/>
      </c>
      <c r="B5905">
        <f>'4 Demanda por hora'!$B$248</f>
        <v/>
      </c>
      <c r="C5905" t="n">
        <v>8</v>
      </c>
      <c r="D5905">
        <f>'4 Demanda por hora'!K248</f>
        <v/>
      </c>
    </row>
    <row r="5906">
      <c r="A5906">
        <f>'4 Demanda por hora'!$A$248</f>
        <v/>
      </c>
      <c r="B5906">
        <f>'4 Demanda por hora'!$B$248</f>
        <v/>
      </c>
      <c r="C5906" t="n">
        <v>9</v>
      </c>
      <c r="D5906">
        <f>'4 Demanda por hora'!L248</f>
        <v/>
      </c>
    </row>
    <row r="5907">
      <c r="A5907">
        <f>'4 Demanda por hora'!$A$248</f>
        <v/>
      </c>
      <c r="B5907">
        <f>'4 Demanda por hora'!$B$248</f>
        <v/>
      </c>
      <c r="C5907" t="n">
        <v>10</v>
      </c>
      <c r="D5907">
        <f>'4 Demanda por hora'!M248</f>
        <v/>
      </c>
    </row>
    <row r="5908">
      <c r="A5908">
        <f>'4 Demanda por hora'!$A$248</f>
        <v/>
      </c>
      <c r="B5908">
        <f>'4 Demanda por hora'!$B$248</f>
        <v/>
      </c>
      <c r="C5908" t="n">
        <v>11</v>
      </c>
      <c r="D5908">
        <f>'4 Demanda por hora'!N248</f>
        <v/>
      </c>
    </row>
    <row r="5909">
      <c r="A5909">
        <f>'4 Demanda por hora'!$A$248</f>
        <v/>
      </c>
      <c r="B5909">
        <f>'4 Demanda por hora'!$B$248</f>
        <v/>
      </c>
      <c r="C5909" t="n">
        <v>12</v>
      </c>
      <c r="D5909">
        <f>'4 Demanda por hora'!O248</f>
        <v/>
      </c>
    </row>
    <row r="5910">
      <c r="A5910">
        <f>'4 Demanda por hora'!$A$248</f>
        <v/>
      </c>
      <c r="B5910">
        <f>'4 Demanda por hora'!$B$248</f>
        <v/>
      </c>
      <c r="C5910" t="n">
        <v>13</v>
      </c>
      <c r="D5910">
        <f>'4 Demanda por hora'!P248</f>
        <v/>
      </c>
    </row>
    <row r="5911">
      <c r="A5911">
        <f>'4 Demanda por hora'!$A$248</f>
        <v/>
      </c>
      <c r="B5911">
        <f>'4 Demanda por hora'!$B$248</f>
        <v/>
      </c>
      <c r="C5911" t="n">
        <v>14</v>
      </c>
      <c r="D5911">
        <f>'4 Demanda por hora'!Q248</f>
        <v/>
      </c>
    </row>
    <row r="5912">
      <c r="A5912">
        <f>'4 Demanda por hora'!$A$248</f>
        <v/>
      </c>
      <c r="B5912">
        <f>'4 Demanda por hora'!$B$248</f>
        <v/>
      </c>
      <c r="C5912" t="n">
        <v>15</v>
      </c>
      <c r="D5912">
        <f>'4 Demanda por hora'!R248</f>
        <v/>
      </c>
    </row>
    <row r="5913">
      <c r="A5913">
        <f>'4 Demanda por hora'!$A$248</f>
        <v/>
      </c>
      <c r="B5913">
        <f>'4 Demanda por hora'!$B$248</f>
        <v/>
      </c>
      <c r="C5913" t="n">
        <v>16</v>
      </c>
      <c r="D5913">
        <f>'4 Demanda por hora'!S248</f>
        <v/>
      </c>
    </row>
    <row r="5914">
      <c r="A5914">
        <f>'4 Demanda por hora'!$A$248</f>
        <v/>
      </c>
      <c r="B5914">
        <f>'4 Demanda por hora'!$B$248</f>
        <v/>
      </c>
      <c r="C5914" t="n">
        <v>17</v>
      </c>
      <c r="D5914">
        <f>'4 Demanda por hora'!T248</f>
        <v/>
      </c>
    </row>
    <row r="5915">
      <c r="A5915">
        <f>'4 Demanda por hora'!$A$248</f>
        <v/>
      </c>
      <c r="B5915">
        <f>'4 Demanda por hora'!$B$248</f>
        <v/>
      </c>
      <c r="C5915" t="n">
        <v>18</v>
      </c>
      <c r="D5915">
        <f>'4 Demanda por hora'!U248</f>
        <v/>
      </c>
    </row>
    <row r="5916">
      <c r="A5916">
        <f>'4 Demanda por hora'!$A$248</f>
        <v/>
      </c>
      <c r="B5916">
        <f>'4 Demanda por hora'!$B$248</f>
        <v/>
      </c>
      <c r="C5916" t="n">
        <v>19</v>
      </c>
      <c r="D5916">
        <f>'4 Demanda por hora'!V248</f>
        <v/>
      </c>
    </row>
    <row r="5917">
      <c r="A5917">
        <f>'4 Demanda por hora'!$A$248</f>
        <v/>
      </c>
      <c r="B5917">
        <f>'4 Demanda por hora'!$B$248</f>
        <v/>
      </c>
      <c r="C5917" t="n">
        <v>20</v>
      </c>
      <c r="D5917">
        <f>'4 Demanda por hora'!W248</f>
        <v/>
      </c>
    </row>
    <row r="5918">
      <c r="A5918">
        <f>'4 Demanda por hora'!$A$248</f>
        <v/>
      </c>
      <c r="B5918">
        <f>'4 Demanda por hora'!$B$248</f>
        <v/>
      </c>
      <c r="C5918" t="n">
        <v>21</v>
      </c>
      <c r="D5918">
        <f>'4 Demanda por hora'!X248</f>
        <v/>
      </c>
    </row>
    <row r="5919">
      <c r="A5919">
        <f>'4 Demanda por hora'!$A$248</f>
        <v/>
      </c>
      <c r="B5919">
        <f>'4 Demanda por hora'!$B$248</f>
        <v/>
      </c>
      <c r="C5919" t="n">
        <v>22</v>
      </c>
      <c r="D5919">
        <f>'4 Demanda por hora'!Y248</f>
        <v/>
      </c>
    </row>
    <row r="5920">
      <c r="A5920">
        <f>'4 Demanda por hora'!$A$248</f>
        <v/>
      </c>
      <c r="B5920">
        <f>'4 Demanda por hora'!$B$248</f>
        <v/>
      </c>
      <c r="C5920" t="n">
        <v>23</v>
      </c>
      <c r="D5920">
        <f>'4 Demanda por hora'!Z248</f>
        <v/>
      </c>
    </row>
    <row r="5921">
      <c r="A5921">
        <f>'4 Demanda por hora'!$A$249</f>
        <v/>
      </c>
      <c r="B5921">
        <f>'4 Demanda por hora'!$B$249</f>
        <v/>
      </c>
      <c r="C5921" t="n">
        <v>0</v>
      </c>
      <c r="D5921">
        <f>'4 Demanda por hora'!C249</f>
        <v/>
      </c>
    </row>
    <row r="5922">
      <c r="A5922">
        <f>'4 Demanda por hora'!$A$249</f>
        <v/>
      </c>
      <c r="B5922">
        <f>'4 Demanda por hora'!$B$249</f>
        <v/>
      </c>
      <c r="C5922" t="n">
        <v>1</v>
      </c>
      <c r="D5922">
        <f>'4 Demanda por hora'!D249</f>
        <v/>
      </c>
    </row>
    <row r="5923">
      <c r="A5923">
        <f>'4 Demanda por hora'!$A$249</f>
        <v/>
      </c>
      <c r="B5923">
        <f>'4 Demanda por hora'!$B$249</f>
        <v/>
      </c>
      <c r="C5923" t="n">
        <v>2</v>
      </c>
      <c r="D5923">
        <f>'4 Demanda por hora'!E249</f>
        <v/>
      </c>
    </row>
    <row r="5924">
      <c r="A5924">
        <f>'4 Demanda por hora'!$A$249</f>
        <v/>
      </c>
      <c r="B5924">
        <f>'4 Demanda por hora'!$B$249</f>
        <v/>
      </c>
      <c r="C5924" t="n">
        <v>3</v>
      </c>
      <c r="D5924">
        <f>'4 Demanda por hora'!F249</f>
        <v/>
      </c>
    </row>
    <row r="5925">
      <c r="A5925">
        <f>'4 Demanda por hora'!$A$249</f>
        <v/>
      </c>
      <c r="B5925">
        <f>'4 Demanda por hora'!$B$249</f>
        <v/>
      </c>
      <c r="C5925" t="n">
        <v>4</v>
      </c>
      <c r="D5925">
        <f>'4 Demanda por hora'!G249</f>
        <v/>
      </c>
    </row>
    <row r="5926">
      <c r="A5926">
        <f>'4 Demanda por hora'!$A$249</f>
        <v/>
      </c>
      <c r="B5926">
        <f>'4 Demanda por hora'!$B$249</f>
        <v/>
      </c>
      <c r="C5926" t="n">
        <v>5</v>
      </c>
      <c r="D5926">
        <f>'4 Demanda por hora'!H249</f>
        <v/>
      </c>
    </row>
    <row r="5927">
      <c r="A5927">
        <f>'4 Demanda por hora'!$A$249</f>
        <v/>
      </c>
      <c r="B5927">
        <f>'4 Demanda por hora'!$B$249</f>
        <v/>
      </c>
      <c r="C5927" t="n">
        <v>6</v>
      </c>
      <c r="D5927">
        <f>'4 Demanda por hora'!I249</f>
        <v/>
      </c>
    </row>
    <row r="5928">
      <c r="A5928">
        <f>'4 Demanda por hora'!$A$249</f>
        <v/>
      </c>
      <c r="B5928">
        <f>'4 Demanda por hora'!$B$249</f>
        <v/>
      </c>
      <c r="C5928" t="n">
        <v>7</v>
      </c>
      <c r="D5928">
        <f>'4 Demanda por hora'!J249</f>
        <v/>
      </c>
    </row>
    <row r="5929">
      <c r="A5929">
        <f>'4 Demanda por hora'!$A$249</f>
        <v/>
      </c>
      <c r="B5929">
        <f>'4 Demanda por hora'!$B$249</f>
        <v/>
      </c>
      <c r="C5929" t="n">
        <v>8</v>
      </c>
      <c r="D5929">
        <f>'4 Demanda por hora'!K249</f>
        <v/>
      </c>
    </row>
    <row r="5930">
      <c r="A5930">
        <f>'4 Demanda por hora'!$A$249</f>
        <v/>
      </c>
      <c r="B5930">
        <f>'4 Demanda por hora'!$B$249</f>
        <v/>
      </c>
      <c r="C5930" t="n">
        <v>9</v>
      </c>
      <c r="D5930">
        <f>'4 Demanda por hora'!L249</f>
        <v/>
      </c>
    </row>
    <row r="5931">
      <c r="A5931">
        <f>'4 Demanda por hora'!$A$249</f>
        <v/>
      </c>
      <c r="B5931">
        <f>'4 Demanda por hora'!$B$249</f>
        <v/>
      </c>
      <c r="C5931" t="n">
        <v>10</v>
      </c>
      <c r="D5931">
        <f>'4 Demanda por hora'!M249</f>
        <v/>
      </c>
    </row>
    <row r="5932">
      <c r="A5932">
        <f>'4 Demanda por hora'!$A$249</f>
        <v/>
      </c>
      <c r="B5932">
        <f>'4 Demanda por hora'!$B$249</f>
        <v/>
      </c>
      <c r="C5932" t="n">
        <v>11</v>
      </c>
      <c r="D5932">
        <f>'4 Demanda por hora'!N249</f>
        <v/>
      </c>
    </row>
    <row r="5933">
      <c r="A5933">
        <f>'4 Demanda por hora'!$A$249</f>
        <v/>
      </c>
      <c r="B5933">
        <f>'4 Demanda por hora'!$B$249</f>
        <v/>
      </c>
      <c r="C5933" t="n">
        <v>12</v>
      </c>
      <c r="D5933">
        <f>'4 Demanda por hora'!O249</f>
        <v/>
      </c>
    </row>
    <row r="5934">
      <c r="A5934">
        <f>'4 Demanda por hora'!$A$249</f>
        <v/>
      </c>
      <c r="B5934">
        <f>'4 Demanda por hora'!$B$249</f>
        <v/>
      </c>
      <c r="C5934" t="n">
        <v>13</v>
      </c>
      <c r="D5934">
        <f>'4 Demanda por hora'!P249</f>
        <v/>
      </c>
    </row>
    <row r="5935">
      <c r="A5935">
        <f>'4 Demanda por hora'!$A$249</f>
        <v/>
      </c>
      <c r="B5935">
        <f>'4 Demanda por hora'!$B$249</f>
        <v/>
      </c>
      <c r="C5935" t="n">
        <v>14</v>
      </c>
      <c r="D5935">
        <f>'4 Demanda por hora'!Q249</f>
        <v/>
      </c>
    </row>
    <row r="5936">
      <c r="A5936">
        <f>'4 Demanda por hora'!$A$249</f>
        <v/>
      </c>
      <c r="B5936">
        <f>'4 Demanda por hora'!$B$249</f>
        <v/>
      </c>
      <c r="C5936" t="n">
        <v>15</v>
      </c>
      <c r="D5936">
        <f>'4 Demanda por hora'!R249</f>
        <v/>
      </c>
    </row>
    <row r="5937">
      <c r="A5937">
        <f>'4 Demanda por hora'!$A$249</f>
        <v/>
      </c>
      <c r="B5937">
        <f>'4 Demanda por hora'!$B$249</f>
        <v/>
      </c>
      <c r="C5937" t="n">
        <v>16</v>
      </c>
      <c r="D5937">
        <f>'4 Demanda por hora'!S249</f>
        <v/>
      </c>
    </row>
    <row r="5938">
      <c r="A5938">
        <f>'4 Demanda por hora'!$A$249</f>
        <v/>
      </c>
      <c r="B5938">
        <f>'4 Demanda por hora'!$B$249</f>
        <v/>
      </c>
      <c r="C5938" t="n">
        <v>17</v>
      </c>
      <c r="D5938">
        <f>'4 Demanda por hora'!T249</f>
        <v/>
      </c>
    </row>
    <row r="5939">
      <c r="A5939">
        <f>'4 Demanda por hora'!$A$249</f>
        <v/>
      </c>
      <c r="B5939">
        <f>'4 Demanda por hora'!$B$249</f>
        <v/>
      </c>
      <c r="C5939" t="n">
        <v>18</v>
      </c>
      <c r="D5939">
        <f>'4 Demanda por hora'!U249</f>
        <v/>
      </c>
    </row>
    <row r="5940">
      <c r="A5940">
        <f>'4 Demanda por hora'!$A$249</f>
        <v/>
      </c>
      <c r="B5940">
        <f>'4 Demanda por hora'!$B$249</f>
        <v/>
      </c>
      <c r="C5940" t="n">
        <v>19</v>
      </c>
      <c r="D5940">
        <f>'4 Demanda por hora'!V249</f>
        <v/>
      </c>
    </row>
    <row r="5941">
      <c r="A5941">
        <f>'4 Demanda por hora'!$A$249</f>
        <v/>
      </c>
      <c r="B5941">
        <f>'4 Demanda por hora'!$B$249</f>
        <v/>
      </c>
      <c r="C5941" t="n">
        <v>20</v>
      </c>
      <c r="D5941">
        <f>'4 Demanda por hora'!W249</f>
        <v/>
      </c>
    </row>
    <row r="5942">
      <c r="A5942">
        <f>'4 Demanda por hora'!$A$249</f>
        <v/>
      </c>
      <c r="B5942">
        <f>'4 Demanda por hora'!$B$249</f>
        <v/>
      </c>
      <c r="C5942" t="n">
        <v>21</v>
      </c>
      <c r="D5942">
        <f>'4 Demanda por hora'!X249</f>
        <v/>
      </c>
    </row>
    <row r="5943">
      <c r="A5943">
        <f>'4 Demanda por hora'!$A$249</f>
        <v/>
      </c>
      <c r="B5943">
        <f>'4 Demanda por hora'!$B$249</f>
        <v/>
      </c>
      <c r="C5943" t="n">
        <v>22</v>
      </c>
      <c r="D5943">
        <f>'4 Demanda por hora'!Y249</f>
        <v/>
      </c>
    </row>
    <row r="5944">
      <c r="A5944">
        <f>'4 Demanda por hora'!$A$249</f>
        <v/>
      </c>
      <c r="B5944">
        <f>'4 Demanda por hora'!$B$249</f>
        <v/>
      </c>
      <c r="C5944" t="n">
        <v>23</v>
      </c>
      <c r="D5944">
        <f>'4 Demanda por hora'!Z249</f>
        <v/>
      </c>
    </row>
    <row r="5945">
      <c r="A5945">
        <f>'4 Demanda por hora'!$A$250</f>
        <v/>
      </c>
      <c r="B5945">
        <f>'4 Demanda por hora'!$B$250</f>
        <v/>
      </c>
      <c r="C5945" t="n">
        <v>0</v>
      </c>
      <c r="D5945">
        <f>'4 Demanda por hora'!C250</f>
        <v/>
      </c>
    </row>
    <row r="5946">
      <c r="A5946">
        <f>'4 Demanda por hora'!$A$250</f>
        <v/>
      </c>
      <c r="B5946">
        <f>'4 Demanda por hora'!$B$250</f>
        <v/>
      </c>
      <c r="C5946" t="n">
        <v>1</v>
      </c>
      <c r="D5946">
        <f>'4 Demanda por hora'!D250</f>
        <v/>
      </c>
    </row>
    <row r="5947">
      <c r="A5947">
        <f>'4 Demanda por hora'!$A$250</f>
        <v/>
      </c>
      <c r="B5947">
        <f>'4 Demanda por hora'!$B$250</f>
        <v/>
      </c>
      <c r="C5947" t="n">
        <v>2</v>
      </c>
      <c r="D5947">
        <f>'4 Demanda por hora'!E250</f>
        <v/>
      </c>
    </row>
    <row r="5948">
      <c r="A5948">
        <f>'4 Demanda por hora'!$A$250</f>
        <v/>
      </c>
      <c r="B5948">
        <f>'4 Demanda por hora'!$B$250</f>
        <v/>
      </c>
      <c r="C5948" t="n">
        <v>3</v>
      </c>
      <c r="D5948">
        <f>'4 Demanda por hora'!F250</f>
        <v/>
      </c>
    </row>
    <row r="5949">
      <c r="A5949">
        <f>'4 Demanda por hora'!$A$250</f>
        <v/>
      </c>
      <c r="B5949">
        <f>'4 Demanda por hora'!$B$250</f>
        <v/>
      </c>
      <c r="C5949" t="n">
        <v>4</v>
      </c>
      <c r="D5949">
        <f>'4 Demanda por hora'!G250</f>
        <v/>
      </c>
    </row>
    <row r="5950">
      <c r="A5950">
        <f>'4 Demanda por hora'!$A$250</f>
        <v/>
      </c>
      <c r="B5950">
        <f>'4 Demanda por hora'!$B$250</f>
        <v/>
      </c>
      <c r="C5950" t="n">
        <v>5</v>
      </c>
      <c r="D5950">
        <f>'4 Demanda por hora'!H250</f>
        <v/>
      </c>
    </row>
    <row r="5951">
      <c r="A5951">
        <f>'4 Demanda por hora'!$A$250</f>
        <v/>
      </c>
      <c r="B5951">
        <f>'4 Demanda por hora'!$B$250</f>
        <v/>
      </c>
      <c r="C5951" t="n">
        <v>6</v>
      </c>
      <c r="D5951">
        <f>'4 Demanda por hora'!I250</f>
        <v/>
      </c>
    </row>
    <row r="5952">
      <c r="A5952">
        <f>'4 Demanda por hora'!$A$250</f>
        <v/>
      </c>
      <c r="B5952">
        <f>'4 Demanda por hora'!$B$250</f>
        <v/>
      </c>
      <c r="C5952" t="n">
        <v>7</v>
      </c>
      <c r="D5952">
        <f>'4 Demanda por hora'!J250</f>
        <v/>
      </c>
    </row>
    <row r="5953">
      <c r="A5953">
        <f>'4 Demanda por hora'!$A$250</f>
        <v/>
      </c>
      <c r="B5953">
        <f>'4 Demanda por hora'!$B$250</f>
        <v/>
      </c>
      <c r="C5953" t="n">
        <v>8</v>
      </c>
      <c r="D5953">
        <f>'4 Demanda por hora'!K250</f>
        <v/>
      </c>
    </row>
    <row r="5954">
      <c r="A5954">
        <f>'4 Demanda por hora'!$A$250</f>
        <v/>
      </c>
      <c r="B5954">
        <f>'4 Demanda por hora'!$B$250</f>
        <v/>
      </c>
      <c r="C5954" t="n">
        <v>9</v>
      </c>
      <c r="D5954">
        <f>'4 Demanda por hora'!L250</f>
        <v/>
      </c>
    </row>
    <row r="5955">
      <c r="A5955">
        <f>'4 Demanda por hora'!$A$250</f>
        <v/>
      </c>
      <c r="B5955">
        <f>'4 Demanda por hora'!$B$250</f>
        <v/>
      </c>
      <c r="C5955" t="n">
        <v>10</v>
      </c>
      <c r="D5955">
        <f>'4 Demanda por hora'!M250</f>
        <v/>
      </c>
    </row>
    <row r="5956">
      <c r="A5956">
        <f>'4 Demanda por hora'!$A$250</f>
        <v/>
      </c>
      <c r="B5956">
        <f>'4 Demanda por hora'!$B$250</f>
        <v/>
      </c>
      <c r="C5956" t="n">
        <v>11</v>
      </c>
      <c r="D5956">
        <f>'4 Demanda por hora'!N250</f>
        <v/>
      </c>
    </row>
    <row r="5957">
      <c r="A5957">
        <f>'4 Demanda por hora'!$A$250</f>
        <v/>
      </c>
      <c r="B5957">
        <f>'4 Demanda por hora'!$B$250</f>
        <v/>
      </c>
      <c r="C5957" t="n">
        <v>12</v>
      </c>
      <c r="D5957">
        <f>'4 Demanda por hora'!O250</f>
        <v/>
      </c>
    </row>
    <row r="5958">
      <c r="A5958">
        <f>'4 Demanda por hora'!$A$250</f>
        <v/>
      </c>
      <c r="B5958">
        <f>'4 Demanda por hora'!$B$250</f>
        <v/>
      </c>
      <c r="C5958" t="n">
        <v>13</v>
      </c>
      <c r="D5958">
        <f>'4 Demanda por hora'!P250</f>
        <v/>
      </c>
    </row>
    <row r="5959">
      <c r="A5959">
        <f>'4 Demanda por hora'!$A$250</f>
        <v/>
      </c>
      <c r="B5959">
        <f>'4 Demanda por hora'!$B$250</f>
        <v/>
      </c>
      <c r="C5959" t="n">
        <v>14</v>
      </c>
      <c r="D5959">
        <f>'4 Demanda por hora'!Q250</f>
        <v/>
      </c>
    </row>
    <row r="5960">
      <c r="A5960">
        <f>'4 Demanda por hora'!$A$250</f>
        <v/>
      </c>
      <c r="B5960">
        <f>'4 Demanda por hora'!$B$250</f>
        <v/>
      </c>
      <c r="C5960" t="n">
        <v>15</v>
      </c>
      <c r="D5960">
        <f>'4 Demanda por hora'!R250</f>
        <v/>
      </c>
    </row>
    <row r="5961">
      <c r="A5961">
        <f>'4 Demanda por hora'!$A$250</f>
        <v/>
      </c>
      <c r="B5961">
        <f>'4 Demanda por hora'!$B$250</f>
        <v/>
      </c>
      <c r="C5961" t="n">
        <v>16</v>
      </c>
      <c r="D5961">
        <f>'4 Demanda por hora'!S250</f>
        <v/>
      </c>
    </row>
    <row r="5962">
      <c r="A5962">
        <f>'4 Demanda por hora'!$A$250</f>
        <v/>
      </c>
      <c r="B5962">
        <f>'4 Demanda por hora'!$B$250</f>
        <v/>
      </c>
      <c r="C5962" t="n">
        <v>17</v>
      </c>
      <c r="D5962">
        <f>'4 Demanda por hora'!T250</f>
        <v/>
      </c>
    </row>
    <row r="5963">
      <c r="A5963">
        <f>'4 Demanda por hora'!$A$250</f>
        <v/>
      </c>
      <c r="B5963">
        <f>'4 Demanda por hora'!$B$250</f>
        <v/>
      </c>
      <c r="C5963" t="n">
        <v>18</v>
      </c>
      <c r="D5963">
        <f>'4 Demanda por hora'!U250</f>
        <v/>
      </c>
    </row>
    <row r="5964">
      <c r="A5964">
        <f>'4 Demanda por hora'!$A$250</f>
        <v/>
      </c>
      <c r="B5964">
        <f>'4 Demanda por hora'!$B$250</f>
        <v/>
      </c>
      <c r="C5964" t="n">
        <v>19</v>
      </c>
      <c r="D5964">
        <f>'4 Demanda por hora'!V250</f>
        <v/>
      </c>
    </row>
    <row r="5965">
      <c r="A5965">
        <f>'4 Demanda por hora'!$A$250</f>
        <v/>
      </c>
      <c r="B5965">
        <f>'4 Demanda por hora'!$B$250</f>
        <v/>
      </c>
      <c r="C5965" t="n">
        <v>20</v>
      </c>
      <c r="D5965">
        <f>'4 Demanda por hora'!W250</f>
        <v/>
      </c>
    </row>
    <row r="5966">
      <c r="A5966">
        <f>'4 Demanda por hora'!$A$250</f>
        <v/>
      </c>
      <c r="B5966">
        <f>'4 Demanda por hora'!$B$250</f>
        <v/>
      </c>
      <c r="C5966" t="n">
        <v>21</v>
      </c>
      <c r="D5966">
        <f>'4 Demanda por hora'!X250</f>
        <v/>
      </c>
    </row>
    <row r="5967">
      <c r="A5967">
        <f>'4 Demanda por hora'!$A$250</f>
        <v/>
      </c>
      <c r="B5967">
        <f>'4 Demanda por hora'!$B$250</f>
        <v/>
      </c>
      <c r="C5967" t="n">
        <v>22</v>
      </c>
      <c r="D5967">
        <f>'4 Demanda por hora'!Y250</f>
        <v/>
      </c>
    </row>
    <row r="5968">
      <c r="A5968">
        <f>'4 Demanda por hora'!$A$250</f>
        <v/>
      </c>
      <c r="B5968">
        <f>'4 Demanda por hora'!$B$250</f>
        <v/>
      </c>
      <c r="C5968" t="n">
        <v>23</v>
      </c>
      <c r="D5968">
        <f>'4 Demanda por hora'!Z250</f>
        <v/>
      </c>
    </row>
    <row r="5969">
      <c r="A5969">
        <f>'4 Demanda por hora'!$A$251</f>
        <v/>
      </c>
      <c r="B5969">
        <f>'4 Demanda por hora'!$B$251</f>
        <v/>
      </c>
      <c r="C5969" t="n">
        <v>0</v>
      </c>
      <c r="D5969">
        <f>'4 Demanda por hora'!C251</f>
        <v/>
      </c>
    </row>
    <row r="5970">
      <c r="A5970">
        <f>'4 Demanda por hora'!$A$251</f>
        <v/>
      </c>
      <c r="B5970">
        <f>'4 Demanda por hora'!$B$251</f>
        <v/>
      </c>
      <c r="C5970" t="n">
        <v>1</v>
      </c>
      <c r="D5970">
        <f>'4 Demanda por hora'!D251</f>
        <v/>
      </c>
    </row>
    <row r="5971">
      <c r="A5971">
        <f>'4 Demanda por hora'!$A$251</f>
        <v/>
      </c>
      <c r="B5971">
        <f>'4 Demanda por hora'!$B$251</f>
        <v/>
      </c>
      <c r="C5971" t="n">
        <v>2</v>
      </c>
      <c r="D5971">
        <f>'4 Demanda por hora'!E251</f>
        <v/>
      </c>
    </row>
    <row r="5972">
      <c r="A5972">
        <f>'4 Demanda por hora'!$A$251</f>
        <v/>
      </c>
      <c r="B5972">
        <f>'4 Demanda por hora'!$B$251</f>
        <v/>
      </c>
      <c r="C5972" t="n">
        <v>3</v>
      </c>
      <c r="D5972">
        <f>'4 Demanda por hora'!F251</f>
        <v/>
      </c>
    </row>
    <row r="5973">
      <c r="A5973">
        <f>'4 Demanda por hora'!$A$251</f>
        <v/>
      </c>
      <c r="B5973">
        <f>'4 Demanda por hora'!$B$251</f>
        <v/>
      </c>
      <c r="C5973" t="n">
        <v>4</v>
      </c>
      <c r="D5973">
        <f>'4 Demanda por hora'!G251</f>
        <v/>
      </c>
    </row>
    <row r="5974">
      <c r="A5974">
        <f>'4 Demanda por hora'!$A$251</f>
        <v/>
      </c>
      <c r="B5974">
        <f>'4 Demanda por hora'!$B$251</f>
        <v/>
      </c>
      <c r="C5974" t="n">
        <v>5</v>
      </c>
      <c r="D5974">
        <f>'4 Demanda por hora'!H251</f>
        <v/>
      </c>
    </row>
    <row r="5975">
      <c r="A5975">
        <f>'4 Demanda por hora'!$A$251</f>
        <v/>
      </c>
      <c r="B5975">
        <f>'4 Demanda por hora'!$B$251</f>
        <v/>
      </c>
      <c r="C5975" t="n">
        <v>6</v>
      </c>
      <c r="D5975">
        <f>'4 Demanda por hora'!I251</f>
        <v/>
      </c>
    </row>
    <row r="5976">
      <c r="A5976">
        <f>'4 Demanda por hora'!$A$251</f>
        <v/>
      </c>
      <c r="B5976">
        <f>'4 Demanda por hora'!$B$251</f>
        <v/>
      </c>
      <c r="C5976" t="n">
        <v>7</v>
      </c>
      <c r="D5976">
        <f>'4 Demanda por hora'!J251</f>
        <v/>
      </c>
    </row>
    <row r="5977">
      <c r="A5977">
        <f>'4 Demanda por hora'!$A$251</f>
        <v/>
      </c>
      <c r="B5977">
        <f>'4 Demanda por hora'!$B$251</f>
        <v/>
      </c>
      <c r="C5977" t="n">
        <v>8</v>
      </c>
      <c r="D5977">
        <f>'4 Demanda por hora'!K251</f>
        <v/>
      </c>
    </row>
    <row r="5978">
      <c r="A5978">
        <f>'4 Demanda por hora'!$A$251</f>
        <v/>
      </c>
      <c r="B5978">
        <f>'4 Demanda por hora'!$B$251</f>
        <v/>
      </c>
      <c r="C5978" t="n">
        <v>9</v>
      </c>
      <c r="D5978">
        <f>'4 Demanda por hora'!L251</f>
        <v/>
      </c>
    </row>
    <row r="5979">
      <c r="A5979">
        <f>'4 Demanda por hora'!$A$251</f>
        <v/>
      </c>
      <c r="B5979">
        <f>'4 Demanda por hora'!$B$251</f>
        <v/>
      </c>
      <c r="C5979" t="n">
        <v>10</v>
      </c>
      <c r="D5979">
        <f>'4 Demanda por hora'!M251</f>
        <v/>
      </c>
    </row>
    <row r="5980">
      <c r="A5980">
        <f>'4 Demanda por hora'!$A$251</f>
        <v/>
      </c>
      <c r="B5980">
        <f>'4 Demanda por hora'!$B$251</f>
        <v/>
      </c>
      <c r="C5980" t="n">
        <v>11</v>
      </c>
      <c r="D5980">
        <f>'4 Demanda por hora'!N251</f>
        <v/>
      </c>
    </row>
    <row r="5981">
      <c r="A5981">
        <f>'4 Demanda por hora'!$A$251</f>
        <v/>
      </c>
      <c r="B5981">
        <f>'4 Demanda por hora'!$B$251</f>
        <v/>
      </c>
      <c r="C5981" t="n">
        <v>12</v>
      </c>
      <c r="D5981">
        <f>'4 Demanda por hora'!O251</f>
        <v/>
      </c>
    </row>
    <row r="5982">
      <c r="A5982">
        <f>'4 Demanda por hora'!$A$251</f>
        <v/>
      </c>
      <c r="B5982">
        <f>'4 Demanda por hora'!$B$251</f>
        <v/>
      </c>
      <c r="C5982" t="n">
        <v>13</v>
      </c>
      <c r="D5982">
        <f>'4 Demanda por hora'!P251</f>
        <v/>
      </c>
    </row>
    <row r="5983">
      <c r="A5983">
        <f>'4 Demanda por hora'!$A$251</f>
        <v/>
      </c>
      <c r="B5983">
        <f>'4 Demanda por hora'!$B$251</f>
        <v/>
      </c>
      <c r="C5983" t="n">
        <v>14</v>
      </c>
      <c r="D5983">
        <f>'4 Demanda por hora'!Q251</f>
        <v/>
      </c>
    </row>
    <row r="5984">
      <c r="A5984">
        <f>'4 Demanda por hora'!$A$251</f>
        <v/>
      </c>
      <c r="B5984">
        <f>'4 Demanda por hora'!$B$251</f>
        <v/>
      </c>
      <c r="C5984" t="n">
        <v>15</v>
      </c>
      <c r="D5984">
        <f>'4 Demanda por hora'!R251</f>
        <v/>
      </c>
    </row>
    <row r="5985">
      <c r="A5985">
        <f>'4 Demanda por hora'!$A$251</f>
        <v/>
      </c>
      <c r="B5985">
        <f>'4 Demanda por hora'!$B$251</f>
        <v/>
      </c>
      <c r="C5985" t="n">
        <v>16</v>
      </c>
      <c r="D5985">
        <f>'4 Demanda por hora'!S251</f>
        <v/>
      </c>
    </row>
    <row r="5986">
      <c r="A5986">
        <f>'4 Demanda por hora'!$A$251</f>
        <v/>
      </c>
      <c r="B5986">
        <f>'4 Demanda por hora'!$B$251</f>
        <v/>
      </c>
      <c r="C5986" t="n">
        <v>17</v>
      </c>
      <c r="D5986">
        <f>'4 Demanda por hora'!T251</f>
        <v/>
      </c>
    </row>
    <row r="5987">
      <c r="A5987">
        <f>'4 Demanda por hora'!$A$251</f>
        <v/>
      </c>
      <c r="B5987">
        <f>'4 Demanda por hora'!$B$251</f>
        <v/>
      </c>
      <c r="C5987" t="n">
        <v>18</v>
      </c>
      <c r="D5987">
        <f>'4 Demanda por hora'!U251</f>
        <v/>
      </c>
    </row>
    <row r="5988">
      <c r="A5988">
        <f>'4 Demanda por hora'!$A$251</f>
        <v/>
      </c>
      <c r="B5988">
        <f>'4 Demanda por hora'!$B$251</f>
        <v/>
      </c>
      <c r="C5988" t="n">
        <v>19</v>
      </c>
      <c r="D5988">
        <f>'4 Demanda por hora'!V251</f>
        <v/>
      </c>
    </row>
    <row r="5989">
      <c r="A5989">
        <f>'4 Demanda por hora'!$A$251</f>
        <v/>
      </c>
      <c r="B5989">
        <f>'4 Demanda por hora'!$B$251</f>
        <v/>
      </c>
      <c r="C5989" t="n">
        <v>20</v>
      </c>
      <c r="D5989">
        <f>'4 Demanda por hora'!W251</f>
        <v/>
      </c>
    </row>
    <row r="5990">
      <c r="A5990">
        <f>'4 Demanda por hora'!$A$251</f>
        <v/>
      </c>
      <c r="B5990">
        <f>'4 Demanda por hora'!$B$251</f>
        <v/>
      </c>
      <c r="C5990" t="n">
        <v>21</v>
      </c>
      <c r="D5990">
        <f>'4 Demanda por hora'!X251</f>
        <v/>
      </c>
    </row>
    <row r="5991">
      <c r="A5991">
        <f>'4 Demanda por hora'!$A$251</f>
        <v/>
      </c>
      <c r="B5991">
        <f>'4 Demanda por hora'!$B$251</f>
        <v/>
      </c>
      <c r="C5991" t="n">
        <v>22</v>
      </c>
      <c r="D5991">
        <f>'4 Demanda por hora'!Y251</f>
        <v/>
      </c>
    </row>
    <row r="5992">
      <c r="A5992">
        <f>'4 Demanda por hora'!$A$251</f>
        <v/>
      </c>
      <c r="B5992">
        <f>'4 Demanda por hora'!$B$251</f>
        <v/>
      </c>
      <c r="C5992" t="n">
        <v>23</v>
      </c>
      <c r="D5992">
        <f>'4 Demanda por hora'!Z251</f>
        <v/>
      </c>
    </row>
    <row r="5993">
      <c r="A5993">
        <f>'4 Demanda por hora'!$A$252</f>
        <v/>
      </c>
      <c r="B5993">
        <f>'4 Demanda por hora'!$B$252</f>
        <v/>
      </c>
      <c r="C5993" t="n">
        <v>0</v>
      </c>
      <c r="D5993">
        <f>'4 Demanda por hora'!C252</f>
        <v/>
      </c>
    </row>
    <row r="5994">
      <c r="A5994">
        <f>'4 Demanda por hora'!$A$252</f>
        <v/>
      </c>
      <c r="B5994">
        <f>'4 Demanda por hora'!$B$252</f>
        <v/>
      </c>
      <c r="C5994" t="n">
        <v>1</v>
      </c>
      <c r="D5994">
        <f>'4 Demanda por hora'!D252</f>
        <v/>
      </c>
    </row>
    <row r="5995">
      <c r="A5995">
        <f>'4 Demanda por hora'!$A$252</f>
        <v/>
      </c>
      <c r="B5995">
        <f>'4 Demanda por hora'!$B$252</f>
        <v/>
      </c>
      <c r="C5995" t="n">
        <v>2</v>
      </c>
      <c r="D5995">
        <f>'4 Demanda por hora'!E252</f>
        <v/>
      </c>
    </row>
    <row r="5996">
      <c r="A5996">
        <f>'4 Demanda por hora'!$A$252</f>
        <v/>
      </c>
      <c r="B5996">
        <f>'4 Demanda por hora'!$B$252</f>
        <v/>
      </c>
      <c r="C5996" t="n">
        <v>3</v>
      </c>
      <c r="D5996">
        <f>'4 Demanda por hora'!F252</f>
        <v/>
      </c>
    </row>
    <row r="5997">
      <c r="A5997">
        <f>'4 Demanda por hora'!$A$252</f>
        <v/>
      </c>
      <c r="B5997">
        <f>'4 Demanda por hora'!$B$252</f>
        <v/>
      </c>
      <c r="C5997" t="n">
        <v>4</v>
      </c>
      <c r="D5997">
        <f>'4 Demanda por hora'!G252</f>
        <v/>
      </c>
    </row>
    <row r="5998">
      <c r="A5998">
        <f>'4 Demanda por hora'!$A$252</f>
        <v/>
      </c>
      <c r="B5998">
        <f>'4 Demanda por hora'!$B$252</f>
        <v/>
      </c>
      <c r="C5998" t="n">
        <v>5</v>
      </c>
      <c r="D5998">
        <f>'4 Demanda por hora'!H252</f>
        <v/>
      </c>
    </row>
    <row r="5999">
      <c r="A5999">
        <f>'4 Demanda por hora'!$A$252</f>
        <v/>
      </c>
      <c r="B5999">
        <f>'4 Demanda por hora'!$B$252</f>
        <v/>
      </c>
      <c r="C5999" t="n">
        <v>6</v>
      </c>
      <c r="D5999">
        <f>'4 Demanda por hora'!I252</f>
        <v/>
      </c>
    </row>
    <row r="6000">
      <c r="A6000">
        <f>'4 Demanda por hora'!$A$252</f>
        <v/>
      </c>
      <c r="B6000">
        <f>'4 Demanda por hora'!$B$252</f>
        <v/>
      </c>
      <c r="C6000" t="n">
        <v>7</v>
      </c>
      <c r="D6000">
        <f>'4 Demanda por hora'!J252</f>
        <v/>
      </c>
    </row>
    <row r="6001">
      <c r="A6001">
        <f>'4 Demanda por hora'!$A$252</f>
        <v/>
      </c>
      <c r="B6001">
        <f>'4 Demanda por hora'!$B$252</f>
        <v/>
      </c>
      <c r="C6001" t="n">
        <v>8</v>
      </c>
      <c r="D6001">
        <f>'4 Demanda por hora'!K252</f>
        <v/>
      </c>
    </row>
    <row r="6002">
      <c r="A6002">
        <f>'4 Demanda por hora'!$A$252</f>
        <v/>
      </c>
      <c r="B6002">
        <f>'4 Demanda por hora'!$B$252</f>
        <v/>
      </c>
      <c r="C6002" t="n">
        <v>9</v>
      </c>
      <c r="D6002">
        <f>'4 Demanda por hora'!L252</f>
        <v/>
      </c>
    </row>
    <row r="6003">
      <c r="A6003">
        <f>'4 Demanda por hora'!$A$252</f>
        <v/>
      </c>
      <c r="B6003">
        <f>'4 Demanda por hora'!$B$252</f>
        <v/>
      </c>
      <c r="C6003" t="n">
        <v>10</v>
      </c>
      <c r="D6003">
        <f>'4 Demanda por hora'!M252</f>
        <v/>
      </c>
    </row>
    <row r="6004">
      <c r="A6004">
        <f>'4 Demanda por hora'!$A$252</f>
        <v/>
      </c>
      <c r="B6004">
        <f>'4 Demanda por hora'!$B$252</f>
        <v/>
      </c>
      <c r="C6004" t="n">
        <v>11</v>
      </c>
      <c r="D6004">
        <f>'4 Demanda por hora'!N252</f>
        <v/>
      </c>
    </row>
    <row r="6005">
      <c r="A6005">
        <f>'4 Demanda por hora'!$A$252</f>
        <v/>
      </c>
      <c r="B6005">
        <f>'4 Demanda por hora'!$B$252</f>
        <v/>
      </c>
      <c r="C6005" t="n">
        <v>12</v>
      </c>
      <c r="D6005">
        <f>'4 Demanda por hora'!O252</f>
        <v/>
      </c>
    </row>
    <row r="6006">
      <c r="A6006">
        <f>'4 Demanda por hora'!$A$252</f>
        <v/>
      </c>
      <c r="B6006">
        <f>'4 Demanda por hora'!$B$252</f>
        <v/>
      </c>
      <c r="C6006" t="n">
        <v>13</v>
      </c>
      <c r="D6006">
        <f>'4 Demanda por hora'!P252</f>
        <v/>
      </c>
    </row>
    <row r="6007">
      <c r="A6007">
        <f>'4 Demanda por hora'!$A$252</f>
        <v/>
      </c>
      <c r="B6007">
        <f>'4 Demanda por hora'!$B$252</f>
        <v/>
      </c>
      <c r="C6007" t="n">
        <v>14</v>
      </c>
      <c r="D6007">
        <f>'4 Demanda por hora'!Q252</f>
        <v/>
      </c>
    </row>
    <row r="6008">
      <c r="A6008">
        <f>'4 Demanda por hora'!$A$252</f>
        <v/>
      </c>
      <c r="B6008">
        <f>'4 Demanda por hora'!$B$252</f>
        <v/>
      </c>
      <c r="C6008" t="n">
        <v>15</v>
      </c>
      <c r="D6008">
        <f>'4 Demanda por hora'!R252</f>
        <v/>
      </c>
    </row>
    <row r="6009">
      <c r="A6009">
        <f>'4 Demanda por hora'!$A$252</f>
        <v/>
      </c>
      <c r="B6009">
        <f>'4 Demanda por hora'!$B$252</f>
        <v/>
      </c>
      <c r="C6009" t="n">
        <v>16</v>
      </c>
      <c r="D6009">
        <f>'4 Demanda por hora'!S252</f>
        <v/>
      </c>
    </row>
    <row r="6010">
      <c r="A6010">
        <f>'4 Demanda por hora'!$A$252</f>
        <v/>
      </c>
      <c r="B6010">
        <f>'4 Demanda por hora'!$B$252</f>
        <v/>
      </c>
      <c r="C6010" t="n">
        <v>17</v>
      </c>
      <c r="D6010">
        <f>'4 Demanda por hora'!T252</f>
        <v/>
      </c>
    </row>
    <row r="6011">
      <c r="A6011">
        <f>'4 Demanda por hora'!$A$252</f>
        <v/>
      </c>
      <c r="B6011">
        <f>'4 Demanda por hora'!$B$252</f>
        <v/>
      </c>
      <c r="C6011" t="n">
        <v>18</v>
      </c>
      <c r="D6011">
        <f>'4 Demanda por hora'!U252</f>
        <v/>
      </c>
    </row>
    <row r="6012">
      <c r="A6012">
        <f>'4 Demanda por hora'!$A$252</f>
        <v/>
      </c>
      <c r="B6012">
        <f>'4 Demanda por hora'!$B$252</f>
        <v/>
      </c>
      <c r="C6012" t="n">
        <v>19</v>
      </c>
      <c r="D6012">
        <f>'4 Demanda por hora'!V252</f>
        <v/>
      </c>
    </row>
    <row r="6013">
      <c r="A6013">
        <f>'4 Demanda por hora'!$A$252</f>
        <v/>
      </c>
      <c r="B6013">
        <f>'4 Demanda por hora'!$B$252</f>
        <v/>
      </c>
      <c r="C6013" t="n">
        <v>20</v>
      </c>
      <c r="D6013">
        <f>'4 Demanda por hora'!W252</f>
        <v/>
      </c>
    </row>
    <row r="6014">
      <c r="A6014">
        <f>'4 Demanda por hora'!$A$252</f>
        <v/>
      </c>
      <c r="B6014">
        <f>'4 Demanda por hora'!$B$252</f>
        <v/>
      </c>
      <c r="C6014" t="n">
        <v>21</v>
      </c>
      <c r="D6014">
        <f>'4 Demanda por hora'!X252</f>
        <v/>
      </c>
    </row>
    <row r="6015">
      <c r="A6015">
        <f>'4 Demanda por hora'!$A$252</f>
        <v/>
      </c>
      <c r="B6015">
        <f>'4 Demanda por hora'!$B$252</f>
        <v/>
      </c>
      <c r="C6015" t="n">
        <v>22</v>
      </c>
      <c r="D6015">
        <f>'4 Demanda por hora'!Y252</f>
        <v/>
      </c>
    </row>
    <row r="6016">
      <c r="A6016">
        <f>'4 Demanda por hora'!$A$252</f>
        <v/>
      </c>
      <c r="B6016">
        <f>'4 Demanda por hora'!$B$252</f>
        <v/>
      </c>
      <c r="C6016" t="n">
        <v>23</v>
      </c>
      <c r="D6016">
        <f>'4 Demanda por hora'!Z252</f>
        <v/>
      </c>
    </row>
    <row r="6017">
      <c r="A6017">
        <f>'4 Demanda por hora'!$A$253</f>
        <v/>
      </c>
      <c r="B6017">
        <f>'4 Demanda por hora'!$B$253</f>
        <v/>
      </c>
      <c r="C6017" t="n">
        <v>0</v>
      </c>
      <c r="D6017">
        <f>'4 Demanda por hora'!C253</f>
        <v/>
      </c>
    </row>
    <row r="6018">
      <c r="A6018">
        <f>'4 Demanda por hora'!$A$253</f>
        <v/>
      </c>
      <c r="B6018">
        <f>'4 Demanda por hora'!$B$253</f>
        <v/>
      </c>
      <c r="C6018" t="n">
        <v>1</v>
      </c>
      <c r="D6018">
        <f>'4 Demanda por hora'!D253</f>
        <v/>
      </c>
    </row>
    <row r="6019">
      <c r="A6019">
        <f>'4 Demanda por hora'!$A$253</f>
        <v/>
      </c>
      <c r="B6019">
        <f>'4 Demanda por hora'!$B$253</f>
        <v/>
      </c>
      <c r="C6019" t="n">
        <v>2</v>
      </c>
      <c r="D6019">
        <f>'4 Demanda por hora'!E253</f>
        <v/>
      </c>
    </row>
    <row r="6020">
      <c r="A6020">
        <f>'4 Demanda por hora'!$A$253</f>
        <v/>
      </c>
      <c r="B6020">
        <f>'4 Demanda por hora'!$B$253</f>
        <v/>
      </c>
      <c r="C6020" t="n">
        <v>3</v>
      </c>
      <c r="D6020">
        <f>'4 Demanda por hora'!F253</f>
        <v/>
      </c>
    </row>
    <row r="6021">
      <c r="A6021">
        <f>'4 Demanda por hora'!$A$253</f>
        <v/>
      </c>
      <c r="B6021">
        <f>'4 Demanda por hora'!$B$253</f>
        <v/>
      </c>
      <c r="C6021" t="n">
        <v>4</v>
      </c>
      <c r="D6021">
        <f>'4 Demanda por hora'!G253</f>
        <v/>
      </c>
    </row>
    <row r="6022">
      <c r="A6022">
        <f>'4 Demanda por hora'!$A$253</f>
        <v/>
      </c>
      <c r="B6022">
        <f>'4 Demanda por hora'!$B$253</f>
        <v/>
      </c>
      <c r="C6022" t="n">
        <v>5</v>
      </c>
      <c r="D6022">
        <f>'4 Demanda por hora'!H253</f>
        <v/>
      </c>
    </row>
    <row r="6023">
      <c r="A6023">
        <f>'4 Demanda por hora'!$A$253</f>
        <v/>
      </c>
      <c r="B6023">
        <f>'4 Demanda por hora'!$B$253</f>
        <v/>
      </c>
      <c r="C6023" t="n">
        <v>6</v>
      </c>
      <c r="D6023">
        <f>'4 Demanda por hora'!I253</f>
        <v/>
      </c>
    </row>
    <row r="6024">
      <c r="A6024">
        <f>'4 Demanda por hora'!$A$253</f>
        <v/>
      </c>
      <c r="B6024">
        <f>'4 Demanda por hora'!$B$253</f>
        <v/>
      </c>
      <c r="C6024" t="n">
        <v>7</v>
      </c>
      <c r="D6024">
        <f>'4 Demanda por hora'!J253</f>
        <v/>
      </c>
    </row>
    <row r="6025">
      <c r="A6025">
        <f>'4 Demanda por hora'!$A$253</f>
        <v/>
      </c>
      <c r="B6025">
        <f>'4 Demanda por hora'!$B$253</f>
        <v/>
      </c>
      <c r="C6025" t="n">
        <v>8</v>
      </c>
      <c r="D6025">
        <f>'4 Demanda por hora'!K253</f>
        <v/>
      </c>
    </row>
    <row r="6026">
      <c r="A6026">
        <f>'4 Demanda por hora'!$A$253</f>
        <v/>
      </c>
      <c r="B6026">
        <f>'4 Demanda por hora'!$B$253</f>
        <v/>
      </c>
      <c r="C6026" t="n">
        <v>9</v>
      </c>
      <c r="D6026">
        <f>'4 Demanda por hora'!L253</f>
        <v/>
      </c>
    </row>
    <row r="6027">
      <c r="A6027">
        <f>'4 Demanda por hora'!$A$253</f>
        <v/>
      </c>
      <c r="B6027">
        <f>'4 Demanda por hora'!$B$253</f>
        <v/>
      </c>
      <c r="C6027" t="n">
        <v>10</v>
      </c>
      <c r="D6027">
        <f>'4 Demanda por hora'!M253</f>
        <v/>
      </c>
    </row>
    <row r="6028">
      <c r="A6028">
        <f>'4 Demanda por hora'!$A$253</f>
        <v/>
      </c>
      <c r="B6028">
        <f>'4 Demanda por hora'!$B$253</f>
        <v/>
      </c>
      <c r="C6028" t="n">
        <v>11</v>
      </c>
      <c r="D6028">
        <f>'4 Demanda por hora'!N253</f>
        <v/>
      </c>
    </row>
    <row r="6029">
      <c r="A6029">
        <f>'4 Demanda por hora'!$A$253</f>
        <v/>
      </c>
      <c r="B6029">
        <f>'4 Demanda por hora'!$B$253</f>
        <v/>
      </c>
      <c r="C6029" t="n">
        <v>12</v>
      </c>
      <c r="D6029">
        <f>'4 Demanda por hora'!O253</f>
        <v/>
      </c>
    </row>
    <row r="6030">
      <c r="A6030">
        <f>'4 Demanda por hora'!$A$253</f>
        <v/>
      </c>
      <c r="B6030">
        <f>'4 Demanda por hora'!$B$253</f>
        <v/>
      </c>
      <c r="C6030" t="n">
        <v>13</v>
      </c>
      <c r="D6030">
        <f>'4 Demanda por hora'!P253</f>
        <v/>
      </c>
    </row>
    <row r="6031">
      <c r="A6031">
        <f>'4 Demanda por hora'!$A$253</f>
        <v/>
      </c>
      <c r="B6031">
        <f>'4 Demanda por hora'!$B$253</f>
        <v/>
      </c>
      <c r="C6031" t="n">
        <v>14</v>
      </c>
      <c r="D6031">
        <f>'4 Demanda por hora'!Q253</f>
        <v/>
      </c>
    </row>
    <row r="6032">
      <c r="A6032">
        <f>'4 Demanda por hora'!$A$253</f>
        <v/>
      </c>
      <c r="B6032">
        <f>'4 Demanda por hora'!$B$253</f>
        <v/>
      </c>
      <c r="C6032" t="n">
        <v>15</v>
      </c>
      <c r="D6032">
        <f>'4 Demanda por hora'!R253</f>
        <v/>
      </c>
    </row>
    <row r="6033">
      <c r="A6033">
        <f>'4 Demanda por hora'!$A$253</f>
        <v/>
      </c>
      <c r="B6033">
        <f>'4 Demanda por hora'!$B$253</f>
        <v/>
      </c>
      <c r="C6033" t="n">
        <v>16</v>
      </c>
      <c r="D6033">
        <f>'4 Demanda por hora'!S253</f>
        <v/>
      </c>
    </row>
    <row r="6034">
      <c r="A6034">
        <f>'4 Demanda por hora'!$A$253</f>
        <v/>
      </c>
      <c r="B6034">
        <f>'4 Demanda por hora'!$B$253</f>
        <v/>
      </c>
      <c r="C6034" t="n">
        <v>17</v>
      </c>
      <c r="D6034">
        <f>'4 Demanda por hora'!T253</f>
        <v/>
      </c>
    </row>
    <row r="6035">
      <c r="A6035">
        <f>'4 Demanda por hora'!$A$253</f>
        <v/>
      </c>
      <c r="B6035">
        <f>'4 Demanda por hora'!$B$253</f>
        <v/>
      </c>
      <c r="C6035" t="n">
        <v>18</v>
      </c>
      <c r="D6035">
        <f>'4 Demanda por hora'!U253</f>
        <v/>
      </c>
    </row>
    <row r="6036">
      <c r="A6036">
        <f>'4 Demanda por hora'!$A$253</f>
        <v/>
      </c>
      <c r="B6036">
        <f>'4 Demanda por hora'!$B$253</f>
        <v/>
      </c>
      <c r="C6036" t="n">
        <v>19</v>
      </c>
      <c r="D6036">
        <f>'4 Demanda por hora'!V253</f>
        <v/>
      </c>
    </row>
    <row r="6037">
      <c r="A6037">
        <f>'4 Demanda por hora'!$A$253</f>
        <v/>
      </c>
      <c r="B6037">
        <f>'4 Demanda por hora'!$B$253</f>
        <v/>
      </c>
      <c r="C6037" t="n">
        <v>20</v>
      </c>
      <c r="D6037">
        <f>'4 Demanda por hora'!W253</f>
        <v/>
      </c>
    </row>
    <row r="6038">
      <c r="A6038">
        <f>'4 Demanda por hora'!$A$253</f>
        <v/>
      </c>
      <c r="B6038">
        <f>'4 Demanda por hora'!$B$253</f>
        <v/>
      </c>
      <c r="C6038" t="n">
        <v>21</v>
      </c>
      <c r="D6038">
        <f>'4 Demanda por hora'!X253</f>
        <v/>
      </c>
    </row>
    <row r="6039">
      <c r="A6039">
        <f>'4 Demanda por hora'!$A$253</f>
        <v/>
      </c>
      <c r="B6039">
        <f>'4 Demanda por hora'!$B$253</f>
        <v/>
      </c>
      <c r="C6039" t="n">
        <v>22</v>
      </c>
      <c r="D6039">
        <f>'4 Demanda por hora'!Y253</f>
        <v/>
      </c>
    </row>
    <row r="6040">
      <c r="A6040">
        <f>'4 Demanda por hora'!$A$253</f>
        <v/>
      </c>
      <c r="B6040">
        <f>'4 Demanda por hora'!$B$253</f>
        <v/>
      </c>
      <c r="C6040" t="n">
        <v>23</v>
      </c>
      <c r="D6040">
        <f>'4 Demanda por hora'!Z253</f>
        <v/>
      </c>
    </row>
    <row r="6041">
      <c r="A6041">
        <f>'4 Demanda por hora'!$A$254</f>
        <v/>
      </c>
      <c r="B6041">
        <f>'4 Demanda por hora'!$B$254</f>
        <v/>
      </c>
      <c r="C6041" t="n">
        <v>0</v>
      </c>
      <c r="D6041">
        <f>'4 Demanda por hora'!C254</f>
        <v/>
      </c>
    </row>
    <row r="6042">
      <c r="A6042">
        <f>'4 Demanda por hora'!$A$254</f>
        <v/>
      </c>
      <c r="B6042">
        <f>'4 Demanda por hora'!$B$254</f>
        <v/>
      </c>
      <c r="C6042" t="n">
        <v>1</v>
      </c>
      <c r="D6042">
        <f>'4 Demanda por hora'!D254</f>
        <v/>
      </c>
    </row>
    <row r="6043">
      <c r="A6043">
        <f>'4 Demanda por hora'!$A$254</f>
        <v/>
      </c>
      <c r="B6043">
        <f>'4 Demanda por hora'!$B$254</f>
        <v/>
      </c>
      <c r="C6043" t="n">
        <v>2</v>
      </c>
      <c r="D6043">
        <f>'4 Demanda por hora'!E254</f>
        <v/>
      </c>
    </row>
    <row r="6044">
      <c r="A6044">
        <f>'4 Demanda por hora'!$A$254</f>
        <v/>
      </c>
      <c r="B6044">
        <f>'4 Demanda por hora'!$B$254</f>
        <v/>
      </c>
      <c r="C6044" t="n">
        <v>3</v>
      </c>
      <c r="D6044">
        <f>'4 Demanda por hora'!F254</f>
        <v/>
      </c>
    </row>
    <row r="6045">
      <c r="A6045">
        <f>'4 Demanda por hora'!$A$254</f>
        <v/>
      </c>
      <c r="B6045">
        <f>'4 Demanda por hora'!$B$254</f>
        <v/>
      </c>
      <c r="C6045" t="n">
        <v>4</v>
      </c>
      <c r="D6045">
        <f>'4 Demanda por hora'!G254</f>
        <v/>
      </c>
    </row>
    <row r="6046">
      <c r="A6046">
        <f>'4 Demanda por hora'!$A$254</f>
        <v/>
      </c>
      <c r="B6046">
        <f>'4 Demanda por hora'!$B$254</f>
        <v/>
      </c>
      <c r="C6046" t="n">
        <v>5</v>
      </c>
      <c r="D6046">
        <f>'4 Demanda por hora'!H254</f>
        <v/>
      </c>
    </row>
    <row r="6047">
      <c r="A6047">
        <f>'4 Demanda por hora'!$A$254</f>
        <v/>
      </c>
      <c r="B6047">
        <f>'4 Demanda por hora'!$B$254</f>
        <v/>
      </c>
      <c r="C6047" t="n">
        <v>6</v>
      </c>
      <c r="D6047">
        <f>'4 Demanda por hora'!I254</f>
        <v/>
      </c>
    </row>
    <row r="6048">
      <c r="A6048">
        <f>'4 Demanda por hora'!$A$254</f>
        <v/>
      </c>
      <c r="B6048">
        <f>'4 Demanda por hora'!$B$254</f>
        <v/>
      </c>
      <c r="C6048" t="n">
        <v>7</v>
      </c>
      <c r="D6048">
        <f>'4 Demanda por hora'!J254</f>
        <v/>
      </c>
    </row>
    <row r="6049">
      <c r="A6049">
        <f>'4 Demanda por hora'!$A$254</f>
        <v/>
      </c>
      <c r="B6049">
        <f>'4 Demanda por hora'!$B$254</f>
        <v/>
      </c>
      <c r="C6049" t="n">
        <v>8</v>
      </c>
      <c r="D6049">
        <f>'4 Demanda por hora'!K254</f>
        <v/>
      </c>
    </row>
    <row r="6050">
      <c r="A6050">
        <f>'4 Demanda por hora'!$A$254</f>
        <v/>
      </c>
      <c r="B6050">
        <f>'4 Demanda por hora'!$B$254</f>
        <v/>
      </c>
      <c r="C6050" t="n">
        <v>9</v>
      </c>
      <c r="D6050">
        <f>'4 Demanda por hora'!L254</f>
        <v/>
      </c>
    </row>
    <row r="6051">
      <c r="A6051">
        <f>'4 Demanda por hora'!$A$254</f>
        <v/>
      </c>
      <c r="B6051">
        <f>'4 Demanda por hora'!$B$254</f>
        <v/>
      </c>
      <c r="C6051" t="n">
        <v>10</v>
      </c>
      <c r="D6051">
        <f>'4 Demanda por hora'!M254</f>
        <v/>
      </c>
    </row>
    <row r="6052">
      <c r="A6052">
        <f>'4 Demanda por hora'!$A$254</f>
        <v/>
      </c>
      <c r="B6052">
        <f>'4 Demanda por hora'!$B$254</f>
        <v/>
      </c>
      <c r="C6052" t="n">
        <v>11</v>
      </c>
      <c r="D6052">
        <f>'4 Demanda por hora'!N254</f>
        <v/>
      </c>
    </row>
    <row r="6053">
      <c r="A6053">
        <f>'4 Demanda por hora'!$A$254</f>
        <v/>
      </c>
      <c r="B6053">
        <f>'4 Demanda por hora'!$B$254</f>
        <v/>
      </c>
      <c r="C6053" t="n">
        <v>12</v>
      </c>
      <c r="D6053">
        <f>'4 Demanda por hora'!O254</f>
        <v/>
      </c>
    </row>
    <row r="6054">
      <c r="A6054">
        <f>'4 Demanda por hora'!$A$254</f>
        <v/>
      </c>
      <c r="B6054">
        <f>'4 Demanda por hora'!$B$254</f>
        <v/>
      </c>
      <c r="C6054" t="n">
        <v>13</v>
      </c>
      <c r="D6054">
        <f>'4 Demanda por hora'!P254</f>
        <v/>
      </c>
    </row>
    <row r="6055">
      <c r="A6055">
        <f>'4 Demanda por hora'!$A$254</f>
        <v/>
      </c>
      <c r="B6055">
        <f>'4 Demanda por hora'!$B$254</f>
        <v/>
      </c>
      <c r="C6055" t="n">
        <v>14</v>
      </c>
      <c r="D6055">
        <f>'4 Demanda por hora'!Q254</f>
        <v/>
      </c>
    </row>
    <row r="6056">
      <c r="A6056">
        <f>'4 Demanda por hora'!$A$254</f>
        <v/>
      </c>
      <c r="B6056">
        <f>'4 Demanda por hora'!$B$254</f>
        <v/>
      </c>
      <c r="C6056" t="n">
        <v>15</v>
      </c>
      <c r="D6056">
        <f>'4 Demanda por hora'!R254</f>
        <v/>
      </c>
    </row>
    <row r="6057">
      <c r="A6057">
        <f>'4 Demanda por hora'!$A$254</f>
        <v/>
      </c>
      <c r="B6057">
        <f>'4 Demanda por hora'!$B$254</f>
        <v/>
      </c>
      <c r="C6057" t="n">
        <v>16</v>
      </c>
      <c r="D6057">
        <f>'4 Demanda por hora'!S254</f>
        <v/>
      </c>
    </row>
    <row r="6058">
      <c r="A6058">
        <f>'4 Demanda por hora'!$A$254</f>
        <v/>
      </c>
      <c r="B6058">
        <f>'4 Demanda por hora'!$B$254</f>
        <v/>
      </c>
      <c r="C6058" t="n">
        <v>17</v>
      </c>
      <c r="D6058">
        <f>'4 Demanda por hora'!T254</f>
        <v/>
      </c>
    </row>
    <row r="6059">
      <c r="A6059">
        <f>'4 Demanda por hora'!$A$254</f>
        <v/>
      </c>
      <c r="B6059">
        <f>'4 Demanda por hora'!$B$254</f>
        <v/>
      </c>
      <c r="C6059" t="n">
        <v>18</v>
      </c>
      <c r="D6059">
        <f>'4 Demanda por hora'!U254</f>
        <v/>
      </c>
    </row>
    <row r="6060">
      <c r="A6060">
        <f>'4 Demanda por hora'!$A$254</f>
        <v/>
      </c>
      <c r="B6060">
        <f>'4 Demanda por hora'!$B$254</f>
        <v/>
      </c>
      <c r="C6060" t="n">
        <v>19</v>
      </c>
      <c r="D6060">
        <f>'4 Demanda por hora'!V254</f>
        <v/>
      </c>
    </row>
    <row r="6061">
      <c r="A6061">
        <f>'4 Demanda por hora'!$A$254</f>
        <v/>
      </c>
      <c r="B6061">
        <f>'4 Demanda por hora'!$B$254</f>
        <v/>
      </c>
      <c r="C6061" t="n">
        <v>20</v>
      </c>
      <c r="D6061">
        <f>'4 Demanda por hora'!W254</f>
        <v/>
      </c>
    </row>
    <row r="6062">
      <c r="A6062">
        <f>'4 Demanda por hora'!$A$254</f>
        <v/>
      </c>
      <c r="B6062">
        <f>'4 Demanda por hora'!$B$254</f>
        <v/>
      </c>
      <c r="C6062" t="n">
        <v>21</v>
      </c>
      <c r="D6062">
        <f>'4 Demanda por hora'!X254</f>
        <v/>
      </c>
    </row>
    <row r="6063">
      <c r="A6063">
        <f>'4 Demanda por hora'!$A$254</f>
        <v/>
      </c>
      <c r="B6063">
        <f>'4 Demanda por hora'!$B$254</f>
        <v/>
      </c>
      <c r="C6063" t="n">
        <v>22</v>
      </c>
      <c r="D6063">
        <f>'4 Demanda por hora'!Y254</f>
        <v/>
      </c>
    </row>
    <row r="6064">
      <c r="A6064">
        <f>'4 Demanda por hora'!$A$254</f>
        <v/>
      </c>
      <c r="B6064">
        <f>'4 Demanda por hora'!$B$254</f>
        <v/>
      </c>
      <c r="C6064" t="n">
        <v>23</v>
      </c>
      <c r="D6064">
        <f>'4 Demanda por hora'!Z254</f>
        <v/>
      </c>
    </row>
    <row r="6065">
      <c r="A6065">
        <f>'4 Demanda por hora'!$A$255</f>
        <v/>
      </c>
      <c r="B6065">
        <f>'4 Demanda por hora'!$B$255</f>
        <v/>
      </c>
      <c r="C6065" t="n">
        <v>0</v>
      </c>
      <c r="D6065">
        <f>'4 Demanda por hora'!C255</f>
        <v/>
      </c>
    </row>
    <row r="6066">
      <c r="A6066">
        <f>'4 Demanda por hora'!$A$255</f>
        <v/>
      </c>
      <c r="B6066">
        <f>'4 Demanda por hora'!$B$255</f>
        <v/>
      </c>
      <c r="C6066" t="n">
        <v>1</v>
      </c>
      <c r="D6066">
        <f>'4 Demanda por hora'!D255</f>
        <v/>
      </c>
    </row>
    <row r="6067">
      <c r="A6067">
        <f>'4 Demanda por hora'!$A$255</f>
        <v/>
      </c>
      <c r="B6067">
        <f>'4 Demanda por hora'!$B$255</f>
        <v/>
      </c>
      <c r="C6067" t="n">
        <v>2</v>
      </c>
      <c r="D6067">
        <f>'4 Demanda por hora'!E255</f>
        <v/>
      </c>
    </row>
    <row r="6068">
      <c r="A6068">
        <f>'4 Demanda por hora'!$A$255</f>
        <v/>
      </c>
      <c r="B6068">
        <f>'4 Demanda por hora'!$B$255</f>
        <v/>
      </c>
      <c r="C6068" t="n">
        <v>3</v>
      </c>
      <c r="D6068">
        <f>'4 Demanda por hora'!F255</f>
        <v/>
      </c>
    </row>
    <row r="6069">
      <c r="A6069">
        <f>'4 Demanda por hora'!$A$255</f>
        <v/>
      </c>
      <c r="B6069">
        <f>'4 Demanda por hora'!$B$255</f>
        <v/>
      </c>
      <c r="C6069" t="n">
        <v>4</v>
      </c>
      <c r="D6069">
        <f>'4 Demanda por hora'!G255</f>
        <v/>
      </c>
    </row>
    <row r="6070">
      <c r="A6070">
        <f>'4 Demanda por hora'!$A$255</f>
        <v/>
      </c>
      <c r="B6070">
        <f>'4 Demanda por hora'!$B$255</f>
        <v/>
      </c>
      <c r="C6070" t="n">
        <v>5</v>
      </c>
      <c r="D6070">
        <f>'4 Demanda por hora'!H255</f>
        <v/>
      </c>
    </row>
    <row r="6071">
      <c r="A6071">
        <f>'4 Demanda por hora'!$A$255</f>
        <v/>
      </c>
      <c r="B6071">
        <f>'4 Demanda por hora'!$B$255</f>
        <v/>
      </c>
      <c r="C6071" t="n">
        <v>6</v>
      </c>
      <c r="D6071">
        <f>'4 Demanda por hora'!I255</f>
        <v/>
      </c>
    </row>
    <row r="6072">
      <c r="A6072">
        <f>'4 Demanda por hora'!$A$255</f>
        <v/>
      </c>
      <c r="B6072">
        <f>'4 Demanda por hora'!$B$255</f>
        <v/>
      </c>
      <c r="C6072" t="n">
        <v>7</v>
      </c>
      <c r="D6072">
        <f>'4 Demanda por hora'!J255</f>
        <v/>
      </c>
    </row>
    <row r="6073">
      <c r="A6073">
        <f>'4 Demanda por hora'!$A$255</f>
        <v/>
      </c>
      <c r="B6073">
        <f>'4 Demanda por hora'!$B$255</f>
        <v/>
      </c>
      <c r="C6073" t="n">
        <v>8</v>
      </c>
      <c r="D6073">
        <f>'4 Demanda por hora'!K255</f>
        <v/>
      </c>
    </row>
    <row r="6074">
      <c r="A6074">
        <f>'4 Demanda por hora'!$A$255</f>
        <v/>
      </c>
      <c r="B6074">
        <f>'4 Demanda por hora'!$B$255</f>
        <v/>
      </c>
      <c r="C6074" t="n">
        <v>9</v>
      </c>
      <c r="D6074">
        <f>'4 Demanda por hora'!L255</f>
        <v/>
      </c>
    </row>
    <row r="6075">
      <c r="A6075">
        <f>'4 Demanda por hora'!$A$255</f>
        <v/>
      </c>
      <c r="B6075">
        <f>'4 Demanda por hora'!$B$255</f>
        <v/>
      </c>
      <c r="C6075" t="n">
        <v>10</v>
      </c>
      <c r="D6075">
        <f>'4 Demanda por hora'!M255</f>
        <v/>
      </c>
    </row>
    <row r="6076">
      <c r="A6076">
        <f>'4 Demanda por hora'!$A$255</f>
        <v/>
      </c>
      <c r="B6076">
        <f>'4 Demanda por hora'!$B$255</f>
        <v/>
      </c>
      <c r="C6076" t="n">
        <v>11</v>
      </c>
      <c r="D6076">
        <f>'4 Demanda por hora'!N255</f>
        <v/>
      </c>
    </row>
    <row r="6077">
      <c r="A6077">
        <f>'4 Demanda por hora'!$A$255</f>
        <v/>
      </c>
      <c r="B6077">
        <f>'4 Demanda por hora'!$B$255</f>
        <v/>
      </c>
      <c r="C6077" t="n">
        <v>12</v>
      </c>
      <c r="D6077">
        <f>'4 Demanda por hora'!O255</f>
        <v/>
      </c>
    </row>
    <row r="6078">
      <c r="A6078">
        <f>'4 Demanda por hora'!$A$255</f>
        <v/>
      </c>
      <c r="B6078">
        <f>'4 Demanda por hora'!$B$255</f>
        <v/>
      </c>
      <c r="C6078" t="n">
        <v>13</v>
      </c>
      <c r="D6078">
        <f>'4 Demanda por hora'!P255</f>
        <v/>
      </c>
    </row>
    <row r="6079">
      <c r="A6079">
        <f>'4 Demanda por hora'!$A$255</f>
        <v/>
      </c>
      <c r="B6079">
        <f>'4 Demanda por hora'!$B$255</f>
        <v/>
      </c>
      <c r="C6079" t="n">
        <v>14</v>
      </c>
      <c r="D6079">
        <f>'4 Demanda por hora'!Q255</f>
        <v/>
      </c>
    </row>
    <row r="6080">
      <c r="A6080">
        <f>'4 Demanda por hora'!$A$255</f>
        <v/>
      </c>
      <c r="B6080">
        <f>'4 Demanda por hora'!$B$255</f>
        <v/>
      </c>
      <c r="C6080" t="n">
        <v>15</v>
      </c>
      <c r="D6080">
        <f>'4 Demanda por hora'!R255</f>
        <v/>
      </c>
    </row>
    <row r="6081">
      <c r="A6081">
        <f>'4 Demanda por hora'!$A$255</f>
        <v/>
      </c>
      <c r="B6081">
        <f>'4 Demanda por hora'!$B$255</f>
        <v/>
      </c>
      <c r="C6081" t="n">
        <v>16</v>
      </c>
      <c r="D6081">
        <f>'4 Demanda por hora'!S255</f>
        <v/>
      </c>
    </row>
    <row r="6082">
      <c r="A6082">
        <f>'4 Demanda por hora'!$A$255</f>
        <v/>
      </c>
      <c r="B6082">
        <f>'4 Demanda por hora'!$B$255</f>
        <v/>
      </c>
      <c r="C6082" t="n">
        <v>17</v>
      </c>
      <c r="D6082">
        <f>'4 Demanda por hora'!T255</f>
        <v/>
      </c>
    </row>
    <row r="6083">
      <c r="A6083">
        <f>'4 Demanda por hora'!$A$255</f>
        <v/>
      </c>
      <c r="B6083">
        <f>'4 Demanda por hora'!$B$255</f>
        <v/>
      </c>
      <c r="C6083" t="n">
        <v>18</v>
      </c>
      <c r="D6083">
        <f>'4 Demanda por hora'!U255</f>
        <v/>
      </c>
    </row>
    <row r="6084">
      <c r="A6084">
        <f>'4 Demanda por hora'!$A$255</f>
        <v/>
      </c>
      <c r="B6084">
        <f>'4 Demanda por hora'!$B$255</f>
        <v/>
      </c>
      <c r="C6084" t="n">
        <v>19</v>
      </c>
      <c r="D6084">
        <f>'4 Demanda por hora'!V255</f>
        <v/>
      </c>
    </row>
    <row r="6085">
      <c r="A6085">
        <f>'4 Demanda por hora'!$A$255</f>
        <v/>
      </c>
      <c r="B6085">
        <f>'4 Demanda por hora'!$B$255</f>
        <v/>
      </c>
      <c r="C6085" t="n">
        <v>20</v>
      </c>
      <c r="D6085">
        <f>'4 Demanda por hora'!W255</f>
        <v/>
      </c>
    </row>
    <row r="6086">
      <c r="A6086">
        <f>'4 Demanda por hora'!$A$255</f>
        <v/>
      </c>
      <c r="B6086">
        <f>'4 Demanda por hora'!$B$255</f>
        <v/>
      </c>
      <c r="C6086" t="n">
        <v>21</v>
      </c>
      <c r="D6086">
        <f>'4 Demanda por hora'!X255</f>
        <v/>
      </c>
    </row>
    <row r="6087">
      <c r="A6087">
        <f>'4 Demanda por hora'!$A$255</f>
        <v/>
      </c>
      <c r="B6087">
        <f>'4 Demanda por hora'!$B$255</f>
        <v/>
      </c>
      <c r="C6087" t="n">
        <v>22</v>
      </c>
      <c r="D6087">
        <f>'4 Demanda por hora'!Y255</f>
        <v/>
      </c>
    </row>
    <row r="6088">
      <c r="A6088">
        <f>'4 Demanda por hora'!$A$255</f>
        <v/>
      </c>
      <c r="B6088">
        <f>'4 Demanda por hora'!$B$255</f>
        <v/>
      </c>
      <c r="C6088" t="n">
        <v>23</v>
      </c>
      <c r="D6088">
        <f>'4 Demanda por hora'!Z255</f>
        <v/>
      </c>
    </row>
    <row r="6089">
      <c r="A6089">
        <f>'4 Demanda por hora'!$A$256</f>
        <v/>
      </c>
      <c r="B6089">
        <f>'4 Demanda por hora'!$B$256</f>
        <v/>
      </c>
      <c r="C6089" t="n">
        <v>0</v>
      </c>
      <c r="D6089">
        <f>'4 Demanda por hora'!C256</f>
        <v/>
      </c>
    </row>
    <row r="6090">
      <c r="A6090">
        <f>'4 Demanda por hora'!$A$256</f>
        <v/>
      </c>
      <c r="B6090">
        <f>'4 Demanda por hora'!$B$256</f>
        <v/>
      </c>
      <c r="C6090" t="n">
        <v>1</v>
      </c>
      <c r="D6090">
        <f>'4 Demanda por hora'!D256</f>
        <v/>
      </c>
    </row>
    <row r="6091">
      <c r="A6091">
        <f>'4 Demanda por hora'!$A$256</f>
        <v/>
      </c>
      <c r="B6091">
        <f>'4 Demanda por hora'!$B$256</f>
        <v/>
      </c>
      <c r="C6091" t="n">
        <v>2</v>
      </c>
      <c r="D6091">
        <f>'4 Demanda por hora'!E256</f>
        <v/>
      </c>
    </row>
    <row r="6092">
      <c r="A6092">
        <f>'4 Demanda por hora'!$A$256</f>
        <v/>
      </c>
      <c r="B6092">
        <f>'4 Demanda por hora'!$B$256</f>
        <v/>
      </c>
      <c r="C6092" t="n">
        <v>3</v>
      </c>
      <c r="D6092">
        <f>'4 Demanda por hora'!F256</f>
        <v/>
      </c>
    </row>
    <row r="6093">
      <c r="A6093">
        <f>'4 Demanda por hora'!$A$256</f>
        <v/>
      </c>
      <c r="B6093">
        <f>'4 Demanda por hora'!$B$256</f>
        <v/>
      </c>
      <c r="C6093" t="n">
        <v>4</v>
      </c>
      <c r="D6093">
        <f>'4 Demanda por hora'!G256</f>
        <v/>
      </c>
    </row>
    <row r="6094">
      <c r="A6094">
        <f>'4 Demanda por hora'!$A$256</f>
        <v/>
      </c>
      <c r="B6094">
        <f>'4 Demanda por hora'!$B$256</f>
        <v/>
      </c>
      <c r="C6094" t="n">
        <v>5</v>
      </c>
      <c r="D6094">
        <f>'4 Demanda por hora'!H256</f>
        <v/>
      </c>
    </row>
    <row r="6095">
      <c r="A6095">
        <f>'4 Demanda por hora'!$A$256</f>
        <v/>
      </c>
      <c r="B6095">
        <f>'4 Demanda por hora'!$B$256</f>
        <v/>
      </c>
      <c r="C6095" t="n">
        <v>6</v>
      </c>
      <c r="D6095">
        <f>'4 Demanda por hora'!I256</f>
        <v/>
      </c>
    </row>
    <row r="6096">
      <c r="A6096">
        <f>'4 Demanda por hora'!$A$256</f>
        <v/>
      </c>
      <c r="B6096">
        <f>'4 Demanda por hora'!$B$256</f>
        <v/>
      </c>
      <c r="C6096" t="n">
        <v>7</v>
      </c>
      <c r="D6096">
        <f>'4 Demanda por hora'!J256</f>
        <v/>
      </c>
    </row>
    <row r="6097">
      <c r="A6097">
        <f>'4 Demanda por hora'!$A$256</f>
        <v/>
      </c>
      <c r="B6097">
        <f>'4 Demanda por hora'!$B$256</f>
        <v/>
      </c>
      <c r="C6097" t="n">
        <v>8</v>
      </c>
      <c r="D6097">
        <f>'4 Demanda por hora'!K256</f>
        <v/>
      </c>
    </row>
    <row r="6098">
      <c r="A6098">
        <f>'4 Demanda por hora'!$A$256</f>
        <v/>
      </c>
      <c r="B6098">
        <f>'4 Demanda por hora'!$B$256</f>
        <v/>
      </c>
      <c r="C6098" t="n">
        <v>9</v>
      </c>
      <c r="D6098">
        <f>'4 Demanda por hora'!L256</f>
        <v/>
      </c>
    </row>
    <row r="6099">
      <c r="A6099">
        <f>'4 Demanda por hora'!$A$256</f>
        <v/>
      </c>
      <c r="B6099">
        <f>'4 Demanda por hora'!$B$256</f>
        <v/>
      </c>
      <c r="C6099" t="n">
        <v>10</v>
      </c>
      <c r="D6099">
        <f>'4 Demanda por hora'!M256</f>
        <v/>
      </c>
    </row>
    <row r="6100">
      <c r="A6100">
        <f>'4 Demanda por hora'!$A$256</f>
        <v/>
      </c>
      <c r="B6100">
        <f>'4 Demanda por hora'!$B$256</f>
        <v/>
      </c>
      <c r="C6100" t="n">
        <v>11</v>
      </c>
      <c r="D6100">
        <f>'4 Demanda por hora'!N256</f>
        <v/>
      </c>
    </row>
    <row r="6101">
      <c r="A6101">
        <f>'4 Demanda por hora'!$A$256</f>
        <v/>
      </c>
      <c r="B6101">
        <f>'4 Demanda por hora'!$B$256</f>
        <v/>
      </c>
      <c r="C6101" t="n">
        <v>12</v>
      </c>
      <c r="D6101">
        <f>'4 Demanda por hora'!O256</f>
        <v/>
      </c>
    </row>
    <row r="6102">
      <c r="A6102">
        <f>'4 Demanda por hora'!$A$256</f>
        <v/>
      </c>
      <c r="B6102">
        <f>'4 Demanda por hora'!$B$256</f>
        <v/>
      </c>
      <c r="C6102" t="n">
        <v>13</v>
      </c>
      <c r="D6102">
        <f>'4 Demanda por hora'!P256</f>
        <v/>
      </c>
    </row>
    <row r="6103">
      <c r="A6103">
        <f>'4 Demanda por hora'!$A$256</f>
        <v/>
      </c>
      <c r="B6103">
        <f>'4 Demanda por hora'!$B$256</f>
        <v/>
      </c>
      <c r="C6103" t="n">
        <v>14</v>
      </c>
      <c r="D6103">
        <f>'4 Demanda por hora'!Q256</f>
        <v/>
      </c>
    </row>
    <row r="6104">
      <c r="A6104">
        <f>'4 Demanda por hora'!$A$256</f>
        <v/>
      </c>
      <c r="B6104">
        <f>'4 Demanda por hora'!$B$256</f>
        <v/>
      </c>
      <c r="C6104" t="n">
        <v>15</v>
      </c>
      <c r="D6104">
        <f>'4 Demanda por hora'!R256</f>
        <v/>
      </c>
    </row>
    <row r="6105">
      <c r="A6105">
        <f>'4 Demanda por hora'!$A$256</f>
        <v/>
      </c>
      <c r="B6105">
        <f>'4 Demanda por hora'!$B$256</f>
        <v/>
      </c>
      <c r="C6105" t="n">
        <v>16</v>
      </c>
      <c r="D6105">
        <f>'4 Demanda por hora'!S256</f>
        <v/>
      </c>
    </row>
    <row r="6106">
      <c r="A6106">
        <f>'4 Demanda por hora'!$A$256</f>
        <v/>
      </c>
      <c r="B6106">
        <f>'4 Demanda por hora'!$B$256</f>
        <v/>
      </c>
      <c r="C6106" t="n">
        <v>17</v>
      </c>
      <c r="D6106">
        <f>'4 Demanda por hora'!T256</f>
        <v/>
      </c>
    </row>
    <row r="6107">
      <c r="A6107">
        <f>'4 Demanda por hora'!$A$256</f>
        <v/>
      </c>
      <c r="B6107">
        <f>'4 Demanda por hora'!$B$256</f>
        <v/>
      </c>
      <c r="C6107" t="n">
        <v>18</v>
      </c>
      <c r="D6107">
        <f>'4 Demanda por hora'!U256</f>
        <v/>
      </c>
    </row>
    <row r="6108">
      <c r="A6108">
        <f>'4 Demanda por hora'!$A$256</f>
        <v/>
      </c>
      <c r="B6108">
        <f>'4 Demanda por hora'!$B$256</f>
        <v/>
      </c>
      <c r="C6108" t="n">
        <v>19</v>
      </c>
      <c r="D6108">
        <f>'4 Demanda por hora'!V256</f>
        <v/>
      </c>
    </row>
    <row r="6109">
      <c r="A6109">
        <f>'4 Demanda por hora'!$A$256</f>
        <v/>
      </c>
      <c r="B6109">
        <f>'4 Demanda por hora'!$B$256</f>
        <v/>
      </c>
      <c r="C6109" t="n">
        <v>20</v>
      </c>
      <c r="D6109">
        <f>'4 Demanda por hora'!W256</f>
        <v/>
      </c>
    </row>
    <row r="6110">
      <c r="A6110">
        <f>'4 Demanda por hora'!$A$256</f>
        <v/>
      </c>
      <c r="B6110">
        <f>'4 Demanda por hora'!$B$256</f>
        <v/>
      </c>
      <c r="C6110" t="n">
        <v>21</v>
      </c>
      <c r="D6110">
        <f>'4 Demanda por hora'!X256</f>
        <v/>
      </c>
    </row>
    <row r="6111">
      <c r="A6111">
        <f>'4 Demanda por hora'!$A$256</f>
        <v/>
      </c>
      <c r="B6111">
        <f>'4 Demanda por hora'!$B$256</f>
        <v/>
      </c>
      <c r="C6111" t="n">
        <v>22</v>
      </c>
      <c r="D6111">
        <f>'4 Demanda por hora'!Y256</f>
        <v/>
      </c>
    </row>
    <row r="6112">
      <c r="A6112">
        <f>'4 Demanda por hora'!$A$256</f>
        <v/>
      </c>
      <c r="B6112">
        <f>'4 Demanda por hora'!$B$256</f>
        <v/>
      </c>
      <c r="C6112" t="n">
        <v>23</v>
      </c>
      <c r="D6112">
        <f>'4 Demanda por hora'!Z256</f>
        <v/>
      </c>
    </row>
    <row r="6113">
      <c r="A6113">
        <f>'4 Demanda por hora'!$A$257</f>
        <v/>
      </c>
      <c r="B6113">
        <f>'4 Demanda por hora'!$B$257</f>
        <v/>
      </c>
      <c r="C6113" t="n">
        <v>0</v>
      </c>
      <c r="D6113">
        <f>'4 Demanda por hora'!C257</f>
        <v/>
      </c>
    </row>
    <row r="6114">
      <c r="A6114">
        <f>'4 Demanda por hora'!$A$257</f>
        <v/>
      </c>
      <c r="B6114">
        <f>'4 Demanda por hora'!$B$257</f>
        <v/>
      </c>
      <c r="C6114" t="n">
        <v>1</v>
      </c>
      <c r="D6114">
        <f>'4 Demanda por hora'!D257</f>
        <v/>
      </c>
    </row>
    <row r="6115">
      <c r="A6115">
        <f>'4 Demanda por hora'!$A$257</f>
        <v/>
      </c>
      <c r="B6115">
        <f>'4 Demanda por hora'!$B$257</f>
        <v/>
      </c>
      <c r="C6115" t="n">
        <v>2</v>
      </c>
      <c r="D6115">
        <f>'4 Demanda por hora'!E257</f>
        <v/>
      </c>
    </row>
    <row r="6116">
      <c r="A6116">
        <f>'4 Demanda por hora'!$A$257</f>
        <v/>
      </c>
      <c r="B6116">
        <f>'4 Demanda por hora'!$B$257</f>
        <v/>
      </c>
      <c r="C6116" t="n">
        <v>3</v>
      </c>
      <c r="D6116">
        <f>'4 Demanda por hora'!F257</f>
        <v/>
      </c>
    </row>
    <row r="6117">
      <c r="A6117">
        <f>'4 Demanda por hora'!$A$257</f>
        <v/>
      </c>
      <c r="B6117">
        <f>'4 Demanda por hora'!$B$257</f>
        <v/>
      </c>
      <c r="C6117" t="n">
        <v>4</v>
      </c>
      <c r="D6117">
        <f>'4 Demanda por hora'!G257</f>
        <v/>
      </c>
    </row>
    <row r="6118">
      <c r="A6118">
        <f>'4 Demanda por hora'!$A$257</f>
        <v/>
      </c>
      <c r="B6118">
        <f>'4 Demanda por hora'!$B$257</f>
        <v/>
      </c>
      <c r="C6118" t="n">
        <v>5</v>
      </c>
      <c r="D6118">
        <f>'4 Demanda por hora'!H257</f>
        <v/>
      </c>
    </row>
    <row r="6119">
      <c r="A6119">
        <f>'4 Demanda por hora'!$A$257</f>
        <v/>
      </c>
      <c r="B6119">
        <f>'4 Demanda por hora'!$B$257</f>
        <v/>
      </c>
      <c r="C6119" t="n">
        <v>6</v>
      </c>
      <c r="D6119">
        <f>'4 Demanda por hora'!I257</f>
        <v/>
      </c>
    </row>
    <row r="6120">
      <c r="A6120">
        <f>'4 Demanda por hora'!$A$257</f>
        <v/>
      </c>
      <c r="B6120">
        <f>'4 Demanda por hora'!$B$257</f>
        <v/>
      </c>
      <c r="C6120" t="n">
        <v>7</v>
      </c>
      <c r="D6120">
        <f>'4 Demanda por hora'!J257</f>
        <v/>
      </c>
    </row>
    <row r="6121">
      <c r="A6121">
        <f>'4 Demanda por hora'!$A$257</f>
        <v/>
      </c>
      <c r="B6121">
        <f>'4 Demanda por hora'!$B$257</f>
        <v/>
      </c>
      <c r="C6121" t="n">
        <v>8</v>
      </c>
      <c r="D6121">
        <f>'4 Demanda por hora'!K257</f>
        <v/>
      </c>
    </row>
    <row r="6122">
      <c r="A6122">
        <f>'4 Demanda por hora'!$A$257</f>
        <v/>
      </c>
      <c r="B6122">
        <f>'4 Demanda por hora'!$B$257</f>
        <v/>
      </c>
      <c r="C6122" t="n">
        <v>9</v>
      </c>
      <c r="D6122">
        <f>'4 Demanda por hora'!L257</f>
        <v/>
      </c>
    </row>
    <row r="6123">
      <c r="A6123">
        <f>'4 Demanda por hora'!$A$257</f>
        <v/>
      </c>
      <c r="B6123">
        <f>'4 Demanda por hora'!$B$257</f>
        <v/>
      </c>
      <c r="C6123" t="n">
        <v>10</v>
      </c>
      <c r="D6123">
        <f>'4 Demanda por hora'!M257</f>
        <v/>
      </c>
    </row>
    <row r="6124">
      <c r="A6124">
        <f>'4 Demanda por hora'!$A$257</f>
        <v/>
      </c>
      <c r="B6124">
        <f>'4 Demanda por hora'!$B$257</f>
        <v/>
      </c>
      <c r="C6124" t="n">
        <v>11</v>
      </c>
      <c r="D6124">
        <f>'4 Demanda por hora'!N257</f>
        <v/>
      </c>
    </row>
    <row r="6125">
      <c r="A6125">
        <f>'4 Demanda por hora'!$A$257</f>
        <v/>
      </c>
      <c r="B6125">
        <f>'4 Demanda por hora'!$B$257</f>
        <v/>
      </c>
      <c r="C6125" t="n">
        <v>12</v>
      </c>
      <c r="D6125">
        <f>'4 Demanda por hora'!O257</f>
        <v/>
      </c>
    </row>
    <row r="6126">
      <c r="A6126">
        <f>'4 Demanda por hora'!$A$257</f>
        <v/>
      </c>
      <c r="B6126">
        <f>'4 Demanda por hora'!$B$257</f>
        <v/>
      </c>
      <c r="C6126" t="n">
        <v>13</v>
      </c>
      <c r="D6126">
        <f>'4 Demanda por hora'!P257</f>
        <v/>
      </c>
    </row>
    <row r="6127">
      <c r="A6127">
        <f>'4 Demanda por hora'!$A$257</f>
        <v/>
      </c>
      <c r="B6127">
        <f>'4 Demanda por hora'!$B$257</f>
        <v/>
      </c>
      <c r="C6127" t="n">
        <v>14</v>
      </c>
      <c r="D6127">
        <f>'4 Demanda por hora'!Q257</f>
        <v/>
      </c>
    </row>
    <row r="6128">
      <c r="A6128">
        <f>'4 Demanda por hora'!$A$257</f>
        <v/>
      </c>
      <c r="B6128">
        <f>'4 Demanda por hora'!$B$257</f>
        <v/>
      </c>
      <c r="C6128" t="n">
        <v>15</v>
      </c>
      <c r="D6128">
        <f>'4 Demanda por hora'!R257</f>
        <v/>
      </c>
    </row>
    <row r="6129">
      <c r="A6129">
        <f>'4 Demanda por hora'!$A$257</f>
        <v/>
      </c>
      <c r="B6129">
        <f>'4 Demanda por hora'!$B$257</f>
        <v/>
      </c>
      <c r="C6129" t="n">
        <v>16</v>
      </c>
      <c r="D6129">
        <f>'4 Demanda por hora'!S257</f>
        <v/>
      </c>
    </row>
    <row r="6130">
      <c r="A6130">
        <f>'4 Demanda por hora'!$A$257</f>
        <v/>
      </c>
      <c r="B6130">
        <f>'4 Demanda por hora'!$B$257</f>
        <v/>
      </c>
      <c r="C6130" t="n">
        <v>17</v>
      </c>
      <c r="D6130">
        <f>'4 Demanda por hora'!T257</f>
        <v/>
      </c>
    </row>
    <row r="6131">
      <c r="A6131">
        <f>'4 Demanda por hora'!$A$257</f>
        <v/>
      </c>
      <c r="B6131">
        <f>'4 Demanda por hora'!$B$257</f>
        <v/>
      </c>
      <c r="C6131" t="n">
        <v>18</v>
      </c>
      <c r="D6131">
        <f>'4 Demanda por hora'!U257</f>
        <v/>
      </c>
    </row>
    <row r="6132">
      <c r="A6132">
        <f>'4 Demanda por hora'!$A$257</f>
        <v/>
      </c>
      <c r="B6132">
        <f>'4 Demanda por hora'!$B$257</f>
        <v/>
      </c>
      <c r="C6132" t="n">
        <v>19</v>
      </c>
      <c r="D6132">
        <f>'4 Demanda por hora'!V257</f>
        <v/>
      </c>
    </row>
    <row r="6133">
      <c r="A6133">
        <f>'4 Demanda por hora'!$A$257</f>
        <v/>
      </c>
      <c r="B6133">
        <f>'4 Demanda por hora'!$B$257</f>
        <v/>
      </c>
      <c r="C6133" t="n">
        <v>20</v>
      </c>
      <c r="D6133">
        <f>'4 Demanda por hora'!W257</f>
        <v/>
      </c>
    </row>
    <row r="6134">
      <c r="A6134">
        <f>'4 Demanda por hora'!$A$257</f>
        <v/>
      </c>
      <c r="B6134">
        <f>'4 Demanda por hora'!$B$257</f>
        <v/>
      </c>
      <c r="C6134" t="n">
        <v>21</v>
      </c>
      <c r="D6134">
        <f>'4 Demanda por hora'!X257</f>
        <v/>
      </c>
    </row>
    <row r="6135">
      <c r="A6135">
        <f>'4 Demanda por hora'!$A$257</f>
        <v/>
      </c>
      <c r="B6135">
        <f>'4 Demanda por hora'!$B$257</f>
        <v/>
      </c>
      <c r="C6135" t="n">
        <v>22</v>
      </c>
      <c r="D6135">
        <f>'4 Demanda por hora'!Y257</f>
        <v/>
      </c>
    </row>
    <row r="6136">
      <c r="A6136">
        <f>'4 Demanda por hora'!$A$257</f>
        <v/>
      </c>
      <c r="B6136">
        <f>'4 Demanda por hora'!$B$257</f>
        <v/>
      </c>
      <c r="C6136" t="n">
        <v>23</v>
      </c>
      <c r="D6136">
        <f>'4 Demanda por hora'!Z257</f>
        <v/>
      </c>
    </row>
    <row r="6137">
      <c r="A6137">
        <f>'4 Demanda por hora'!$A$258</f>
        <v/>
      </c>
      <c r="B6137">
        <f>'4 Demanda por hora'!$B$258</f>
        <v/>
      </c>
      <c r="C6137" t="n">
        <v>0</v>
      </c>
      <c r="D6137">
        <f>'4 Demanda por hora'!C258</f>
        <v/>
      </c>
    </row>
    <row r="6138">
      <c r="A6138">
        <f>'4 Demanda por hora'!$A$258</f>
        <v/>
      </c>
      <c r="B6138">
        <f>'4 Demanda por hora'!$B$258</f>
        <v/>
      </c>
      <c r="C6138" t="n">
        <v>1</v>
      </c>
      <c r="D6138">
        <f>'4 Demanda por hora'!D258</f>
        <v/>
      </c>
    </row>
    <row r="6139">
      <c r="A6139">
        <f>'4 Demanda por hora'!$A$258</f>
        <v/>
      </c>
      <c r="B6139">
        <f>'4 Demanda por hora'!$B$258</f>
        <v/>
      </c>
      <c r="C6139" t="n">
        <v>2</v>
      </c>
      <c r="D6139">
        <f>'4 Demanda por hora'!E258</f>
        <v/>
      </c>
    </row>
    <row r="6140">
      <c r="A6140">
        <f>'4 Demanda por hora'!$A$258</f>
        <v/>
      </c>
      <c r="B6140">
        <f>'4 Demanda por hora'!$B$258</f>
        <v/>
      </c>
      <c r="C6140" t="n">
        <v>3</v>
      </c>
      <c r="D6140">
        <f>'4 Demanda por hora'!F258</f>
        <v/>
      </c>
    </row>
    <row r="6141">
      <c r="A6141">
        <f>'4 Demanda por hora'!$A$258</f>
        <v/>
      </c>
      <c r="B6141">
        <f>'4 Demanda por hora'!$B$258</f>
        <v/>
      </c>
      <c r="C6141" t="n">
        <v>4</v>
      </c>
      <c r="D6141">
        <f>'4 Demanda por hora'!G258</f>
        <v/>
      </c>
    </row>
    <row r="6142">
      <c r="A6142">
        <f>'4 Demanda por hora'!$A$258</f>
        <v/>
      </c>
      <c r="B6142">
        <f>'4 Demanda por hora'!$B$258</f>
        <v/>
      </c>
      <c r="C6142" t="n">
        <v>5</v>
      </c>
      <c r="D6142">
        <f>'4 Demanda por hora'!H258</f>
        <v/>
      </c>
    </row>
    <row r="6143">
      <c r="A6143">
        <f>'4 Demanda por hora'!$A$258</f>
        <v/>
      </c>
      <c r="B6143">
        <f>'4 Demanda por hora'!$B$258</f>
        <v/>
      </c>
      <c r="C6143" t="n">
        <v>6</v>
      </c>
      <c r="D6143">
        <f>'4 Demanda por hora'!I258</f>
        <v/>
      </c>
    </row>
    <row r="6144">
      <c r="A6144">
        <f>'4 Demanda por hora'!$A$258</f>
        <v/>
      </c>
      <c r="B6144">
        <f>'4 Demanda por hora'!$B$258</f>
        <v/>
      </c>
      <c r="C6144" t="n">
        <v>7</v>
      </c>
      <c r="D6144">
        <f>'4 Demanda por hora'!J258</f>
        <v/>
      </c>
    </row>
    <row r="6145">
      <c r="A6145">
        <f>'4 Demanda por hora'!$A$258</f>
        <v/>
      </c>
      <c r="B6145">
        <f>'4 Demanda por hora'!$B$258</f>
        <v/>
      </c>
      <c r="C6145" t="n">
        <v>8</v>
      </c>
      <c r="D6145">
        <f>'4 Demanda por hora'!K258</f>
        <v/>
      </c>
    </row>
    <row r="6146">
      <c r="A6146">
        <f>'4 Demanda por hora'!$A$258</f>
        <v/>
      </c>
      <c r="B6146">
        <f>'4 Demanda por hora'!$B$258</f>
        <v/>
      </c>
      <c r="C6146" t="n">
        <v>9</v>
      </c>
      <c r="D6146">
        <f>'4 Demanda por hora'!L258</f>
        <v/>
      </c>
    </row>
    <row r="6147">
      <c r="A6147">
        <f>'4 Demanda por hora'!$A$258</f>
        <v/>
      </c>
      <c r="B6147">
        <f>'4 Demanda por hora'!$B$258</f>
        <v/>
      </c>
      <c r="C6147" t="n">
        <v>10</v>
      </c>
      <c r="D6147">
        <f>'4 Demanda por hora'!M258</f>
        <v/>
      </c>
    </row>
    <row r="6148">
      <c r="A6148">
        <f>'4 Demanda por hora'!$A$258</f>
        <v/>
      </c>
      <c r="B6148">
        <f>'4 Demanda por hora'!$B$258</f>
        <v/>
      </c>
      <c r="C6148" t="n">
        <v>11</v>
      </c>
      <c r="D6148">
        <f>'4 Demanda por hora'!N258</f>
        <v/>
      </c>
    </row>
    <row r="6149">
      <c r="A6149">
        <f>'4 Demanda por hora'!$A$258</f>
        <v/>
      </c>
      <c r="B6149">
        <f>'4 Demanda por hora'!$B$258</f>
        <v/>
      </c>
      <c r="C6149" t="n">
        <v>12</v>
      </c>
      <c r="D6149">
        <f>'4 Demanda por hora'!O258</f>
        <v/>
      </c>
    </row>
    <row r="6150">
      <c r="A6150">
        <f>'4 Demanda por hora'!$A$258</f>
        <v/>
      </c>
      <c r="B6150">
        <f>'4 Demanda por hora'!$B$258</f>
        <v/>
      </c>
      <c r="C6150" t="n">
        <v>13</v>
      </c>
      <c r="D6150">
        <f>'4 Demanda por hora'!P258</f>
        <v/>
      </c>
    </row>
    <row r="6151">
      <c r="A6151">
        <f>'4 Demanda por hora'!$A$258</f>
        <v/>
      </c>
      <c r="B6151">
        <f>'4 Demanda por hora'!$B$258</f>
        <v/>
      </c>
      <c r="C6151" t="n">
        <v>14</v>
      </c>
      <c r="D6151">
        <f>'4 Demanda por hora'!Q258</f>
        <v/>
      </c>
    </row>
    <row r="6152">
      <c r="A6152">
        <f>'4 Demanda por hora'!$A$258</f>
        <v/>
      </c>
      <c r="B6152">
        <f>'4 Demanda por hora'!$B$258</f>
        <v/>
      </c>
      <c r="C6152" t="n">
        <v>15</v>
      </c>
      <c r="D6152">
        <f>'4 Demanda por hora'!R258</f>
        <v/>
      </c>
    </row>
    <row r="6153">
      <c r="A6153">
        <f>'4 Demanda por hora'!$A$258</f>
        <v/>
      </c>
      <c r="B6153">
        <f>'4 Demanda por hora'!$B$258</f>
        <v/>
      </c>
      <c r="C6153" t="n">
        <v>16</v>
      </c>
      <c r="D6153">
        <f>'4 Demanda por hora'!S258</f>
        <v/>
      </c>
    </row>
    <row r="6154">
      <c r="A6154">
        <f>'4 Demanda por hora'!$A$258</f>
        <v/>
      </c>
      <c r="B6154">
        <f>'4 Demanda por hora'!$B$258</f>
        <v/>
      </c>
      <c r="C6154" t="n">
        <v>17</v>
      </c>
      <c r="D6154">
        <f>'4 Demanda por hora'!T258</f>
        <v/>
      </c>
    </row>
    <row r="6155">
      <c r="A6155">
        <f>'4 Demanda por hora'!$A$258</f>
        <v/>
      </c>
      <c r="B6155">
        <f>'4 Demanda por hora'!$B$258</f>
        <v/>
      </c>
      <c r="C6155" t="n">
        <v>18</v>
      </c>
      <c r="D6155">
        <f>'4 Demanda por hora'!U258</f>
        <v/>
      </c>
    </row>
    <row r="6156">
      <c r="A6156">
        <f>'4 Demanda por hora'!$A$258</f>
        <v/>
      </c>
      <c r="B6156">
        <f>'4 Demanda por hora'!$B$258</f>
        <v/>
      </c>
      <c r="C6156" t="n">
        <v>19</v>
      </c>
      <c r="D6156">
        <f>'4 Demanda por hora'!V258</f>
        <v/>
      </c>
    </row>
    <row r="6157">
      <c r="A6157">
        <f>'4 Demanda por hora'!$A$258</f>
        <v/>
      </c>
      <c r="B6157">
        <f>'4 Demanda por hora'!$B$258</f>
        <v/>
      </c>
      <c r="C6157" t="n">
        <v>20</v>
      </c>
      <c r="D6157">
        <f>'4 Demanda por hora'!W258</f>
        <v/>
      </c>
    </row>
    <row r="6158">
      <c r="A6158">
        <f>'4 Demanda por hora'!$A$258</f>
        <v/>
      </c>
      <c r="B6158">
        <f>'4 Demanda por hora'!$B$258</f>
        <v/>
      </c>
      <c r="C6158" t="n">
        <v>21</v>
      </c>
      <c r="D6158">
        <f>'4 Demanda por hora'!X258</f>
        <v/>
      </c>
    </row>
    <row r="6159">
      <c r="A6159">
        <f>'4 Demanda por hora'!$A$258</f>
        <v/>
      </c>
      <c r="B6159">
        <f>'4 Demanda por hora'!$B$258</f>
        <v/>
      </c>
      <c r="C6159" t="n">
        <v>22</v>
      </c>
      <c r="D6159">
        <f>'4 Demanda por hora'!Y258</f>
        <v/>
      </c>
    </row>
    <row r="6160">
      <c r="A6160">
        <f>'4 Demanda por hora'!$A$258</f>
        <v/>
      </c>
      <c r="B6160">
        <f>'4 Demanda por hora'!$B$258</f>
        <v/>
      </c>
      <c r="C6160" t="n">
        <v>23</v>
      </c>
      <c r="D6160">
        <f>'4 Demanda por hora'!Z258</f>
        <v/>
      </c>
    </row>
    <row r="6161">
      <c r="A6161">
        <f>'4 Demanda por hora'!$A$259</f>
        <v/>
      </c>
      <c r="B6161">
        <f>'4 Demanda por hora'!$B$259</f>
        <v/>
      </c>
      <c r="C6161" t="n">
        <v>0</v>
      </c>
      <c r="D6161">
        <f>'4 Demanda por hora'!C259</f>
        <v/>
      </c>
    </row>
    <row r="6162">
      <c r="A6162">
        <f>'4 Demanda por hora'!$A$259</f>
        <v/>
      </c>
      <c r="B6162">
        <f>'4 Demanda por hora'!$B$259</f>
        <v/>
      </c>
      <c r="C6162" t="n">
        <v>1</v>
      </c>
      <c r="D6162">
        <f>'4 Demanda por hora'!D259</f>
        <v/>
      </c>
    </row>
    <row r="6163">
      <c r="A6163">
        <f>'4 Demanda por hora'!$A$259</f>
        <v/>
      </c>
      <c r="B6163">
        <f>'4 Demanda por hora'!$B$259</f>
        <v/>
      </c>
      <c r="C6163" t="n">
        <v>2</v>
      </c>
      <c r="D6163">
        <f>'4 Demanda por hora'!E259</f>
        <v/>
      </c>
    </row>
    <row r="6164">
      <c r="A6164">
        <f>'4 Demanda por hora'!$A$259</f>
        <v/>
      </c>
      <c r="B6164">
        <f>'4 Demanda por hora'!$B$259</f>
        <v/>
      </c>
      <c r="C6164" t="n">
        <v>3</v>
      </c>
      <c r="D6164">
        <f>'4 Demanda por hora'!F259</f>
        <v/>
      </c>
    </row>
    <row r="6165">
      <c r="A6165">
        <f>'4 Demanda por hora'!$A$259</f>
        <v/>
      </c>
      <c r="B6165">
        <f>'4 Demanda por hora'!$B$259</f>
        <v/>
      </c>
      <c r="C6165" t="n">
        <v>4</v>
      </c>
      <c r="D6165">
        <f>'4 Demanda por hora'!G259</f>
        <v/>
      </c>
    </row>
    <row r="6166">
      <c r="A6166">
        <f>'4 Demanda por hora'!$A$259</f>
        <v/>
      </c>
      <c r="B6166">
        <f>'4 Demanda por hora'!$B$259</f>
        <v/>
      </c>
      <c r="C6166" t="n">
        <v>5</v>
      </c>
      <c r="D6166">
        <f>'4 Demanda por hora'!H259</f>
        <v/>
      </c>
    </row>
    <row r="6167">
      <c r="A6167">
        <f>'4 Demanda por hora'!$A$259</f>
        <v/>
      </c>
      <c r="B6167">
        <f>'4 Demanda por hora'!$B$259</f>
        <v/>
      </c>
      <c r="C6167" t="n">
        <v>6</v>
      </c>
      <c r="D6167">
        <f>'4 Demanda por hora'!I259</f>
        <v/>
      </c>
    </row>
    <row r="6168">
      <c r="A6168">
        <f>'4 Demanda por hora'!$A$259</f>
        <v/>
      </c>
      <c r="B6168">
        <f>'4 Demanda por hora'!$B$259</f>
        <v/>
      </c>
      <c r="C6168" t="n">
        <v>7</v>
      </c>
      <c r="D6168">
        <f>'4 Demanda por hora'!J259</f>
        <v/>
      </c>
    </row>
    <row r="6169">
      <c r="A6169">
        <f>'4 Demanda por hora'!$A$259</f>
        <v/>
      </c>
      <c r="B6169">
        <f>'4 Demanda por hora'!$B$259</f>
        <v/>
      </c>
      <c r="C6169" t="n">
        <v>8</v>
      </c>
      <c r="D6169">
        <f>'4 Demanda por hora'!K259</f>
        <v/>
      </c>
    </row>
    <row r="6170">
      <c r="A6170">
        <f>'4 Demanda por hora'!$A$259</f>
        <v/>
      </c>
      <c r="B6170">
        <f>'4 Demanda por hora'!$B$259</f>
        <v/>
      </c>
      <c r="C6170" t="n">
        <v>9</v>
      </c>
      <c r="D6170">
        <f>'4 Demanda por hora'!L259</f>
        <v/>
      </c>
    </row>
    <row r="6171">
      <c r="A6171">
        <f>'4 Demanda por hora'!$A$259</f>
        <v/>
      </c>
      <c r="B6171">
        <f>'4 Demanda por hora'!$B$259</f>
        <v/>
      </c>
      <c r="C6171" t="n">
        <v>10</v>
      </c>
      <c r="D6171">
        <f>'4 Demanda por hora'!M259</f>
        <v/>
      </c>
    </row>
    <row r="6172">
      <c r="A6172">
        <f>'4 Demanda por hora'!$A$259</f>
        <v/>
      </c>
      <c r="B6172">
        <f>'4 Demanda por hora'!$B$259</f>
        <v/>
      </c>
      <c r="C6172" t="n">
        <v>11</v>
      </c>
      <c r="D6172">
        <f>'4 Demanda por hora'!N259</f>
        <v/>
      </c>
    </row>
    <row r="6173">
      <c r="A6173">
        <f>'4 Demanda por hora'!$A$259</f>
        <v/>
      </c>
      <c r="B6173">
        <f>'4 Demanda por hora'!$B$259</f>
        <v/>
      </c>
      <c r="C6173" t="n">
        <v>12</v>
      </c>
      <c r="D6173">
        <f>'4 Demanda por hora'!O259</f>
        <v/>
      </c>
    </row>
    <row r="6174">
      <c r="A6174">
        <f>'4 Demanda por hora'!$A$259</f>
        <v/>
      </c>
      <c r="B6174">
        <f>'4 Demanda por hora'!$B$259</f>
        <v/>
      </c>
      <c r="C6174" t="n">
        <v>13</v>
      </c>
      <c r="D6174">
        <f>'4 Demanda por hora'!P259</f>
        <v/>
      </c>
    </row>
    <row r="6175">
      <c r="A6175">
        <f>'4 Demanda por hora'!$A$259</f>
        <v/>
      </c>
      <c r="B6175">
        <f>'4 Demanda por hora'!$B$259</f>
        <v/>
      </c>
      <c r="C6175" t="n">
        <v>14</v>
      </c>
      <c r="D6175">
        <f>'4 Demanda por hora'!Q259</f>
        <v/>
      </c>
    </row>
    <row r="6176">
      <c r="A6176">
        <f>'4 Demanda por hora'!$A$259</f>
        <v/>
      </c>
      <c r="B6176">
        <f>'4 Demanda por hora'!$B$259</f>
        <v/>
      </c>
      <c r="C6176" t="n">
        <v>15</v>
      </c>
      <c r="D6176">
        <f>'4 Demanda por hora'!R259</f>
        <v/>
      </c>
    </row>
    <row r="6177">
      <c r="A6177">
        <f>'4 Demanda por hora'!$A$259</f>
        <v/>
      </c>
      <c r="B6177">
        <f>'4 Demanda por hora'!$B$259</f>
        <v/>
      </c>
      <c r="C6177" t="n">
        <v>16</v>
      </c>
      <c r="D6177">
        <f>'4 Demanda por hora'!S259</f>
        <v/>
      </c>
    </row>
    <row r="6178">
      <c r="A6178">
        <f>'4 Demanda por hora'!$A$259</f>
        <v/>
      </c>
      <c r="B6178">
        <f>'4 Demanda por hora'!$B$259</f>
        <v/>
      </c>
      <c r="C6178" t="n">
        <v>17</v>
      </c>
      <c r="D6178">
        <f>'4 Demanda por hora'!T259</f>
        <v/>
      </c>
    </row>
    <row r="6179">
      <c r="A6179">
        <f>'4 Demanda por hora'!$A$259</f>
        <v/>
      </c>
      <c r="B6179">
        <f>'4 Demanda por hora'!$B$259</f>
        <v/>
      </c>
      <c r="C6179" t="n">
        <v>18</v>
      </c>
      <c r="D6179">
        <f>'4 Demanda por hora'!U259</f>
        <v/>
      </c>
    </row>
    <row r="6180">
      <c r="A6180">
        <f>'4 Demanda por hora'!$A$259</f>
        <v/>
      </c>
      <c r="B6180">
        <f>'4 Demanda por hora'!$B$259</f>
        <v/>
      </c>
      <c r="C6180" t="n">
        <v>19</v>
      </c>
      <c r="D6180">
        <f>'4 Demanda por hora'!V259</f>
        <v/>
      </c>
    </row>
    <row r="6181">
      <c r="A6181">
        <f>'4 Demanda por hora'!$A$259</f>
        <v/>
      </c>
      <c r="B6181">
        <f>'4 Demanda por hora'!$B$259</f>
        <v/>
      </c>
      <c r="C6181" t="n">
        <v>20</v>
      </c>
      <c r="D6181">
        <f>'4 Demanda por hora'!W259</f>
        <v/>
      </c>
    </row>
    <row r="6182">
      <c r="A6182">
        <f>'4 Demanda por hora'!$A$259</f>
        <v/>
      </c>
      <c r="B6182">
        <f>'4 Demanda por hora'!$B$259</f>
        <v/>
      </c>
      <c r="C6182" t="n">
        <v>21</v>
      </c>
      <c r="D6182">
        <f>'4 Demanda por hora'!X259</f>
        <v/>
      </c>
    </row>
    <row r="6183">
      <c r="A6183">
        <f>'4 Demanda por hora'!$A$259</f>
        <v/>
      </c>
      <c r="B6183">
        <f>'4 Demanda por hora'!$B$259</f>
        <v/>
      </c>
      <c r="C6183" t="n">
        <v>22</v>
      </c>
      <c r="D6183">
        <f>'4 Demanda por hora'!Y259</f>
        <v/>
      </c>
    </row>
    <row r="6184">
      <c r="A6184">
        <f>'4 Demanda por hora'!$A$259</f>
        <v/>
      </c>
      <c r="B6184">
        <f>'4 Demanda por hora'!$B$259</f>
        <v/>
      </c>
      <c r="C6184" t="n">
        <v>23</v>
      </c>
      <c r="D6184">
        <f>'4 Demanda por hora'!Z259</f>
        <v/>
      </c>
    </row>
    <row r="6185">
      <c r="A6185">
        <f>'4 Demanda por hora'!$A$260</f>
        <v/>
      </c>
      <c r="B6185">
        <f>'4 Demanda por hora'!$B$260</f>
        <v/>
      </c>
      <c r="C6185" t="n">
        <v>0</v>
      </c>
      <c r="D6185">
        <f>'4 Demanda por hora'!C260</f>
        <v/>
      </c>
    </row>
    <row r="6186">
      <c r="A6186">
        <f>'4 Demanda por hora'!$A$260</f>
        <v/>
      </c>
      <c r="B6186">
        <f>'4 Demanda por hora'!$B$260</f>
        <v/>
      </c>
      <c r="C6186" t="n">
        <v>1</v>
      </c>
      <c r="D6186">
        <f>'4 Demanda por hora'!D260</f>
        <v/>
      </c>
    </row>
    <row r="6187">
      <c r="A6187">
        <f>'4 Demanda por hora'!$A$260</f>
        <v/>
      </c>
      <c r="B6187">
        <f>'4 Demanda por hora'!$B$260</f>
        <v/>
      </c>
      <c r="C6187" t="n">
        <v>2</v>
      </c>
      <c r="D6187">
        <f>'4 Demanda por hora'!E260</f>
        <v/>
      </c>
    </row>
    <row r="6188">
      <c r="A6188">
        <f>'4 Demanda por hora'!$A$260</f>
        <v/>
      </c>
      <c r="B6188">
        <f>'4 Demanda por hora'!$B$260</f>
        <v/>
      </c>
      <c r="C6188" t="n">
        <v>3</v>
      </c>
      <c r="D6188">
        <f>'4 Demanda por hora'!F260</f>
        <v/>
      </c>
    </row>
    <row r="6189">
      <c r="A6189">
        <f>'4 Demanda por hora'!$A$260</f>
        <v/>
      </c>
      <c r="B6189">
        <f>'4 Demanda por hora'!$B$260</f>
        <v/>
      </c>
      <c r="C6189" t="n">
        <v>4</v>
      </c>
      <c r="D6189">
        <f>'4 Demanda por hora'!G260</f>
        <v/>
      </c>
    </row>
    <row r="6190">
      <c r="A6190">
        <f>'4 Demanda por hora'!$A$260</f>
        <v/>
      </c>
      <c r="B6190">
        <f>'4 Demanda por hora'!$B$260</f>
        <v/>
      </c>
      <c r="C6190" t="n">
        <v>5</v>
      </c>
      <c r="D6190">
        <f>'4 Demanda por hora'!H260</f>
        <v/>
      </c>
    </row>
    <row r="6191">
      <c r="A6191">
        <f>'4 Demanda por hora'!$A$260</f>
        <v/>
      </c>
      <c r="B6191">
        <f>'4 Demanda por hora'!$B$260</f>
        <v/>
      </c>
      <c r="C6191" t="n">
        <v>6</v>
      </c>
      <c r="D6191">
        <f>'4 Demanda por hora'!I260</f>
        <v/>
      </c>
    </row>
    <row r="6192">
      <c r="A6192">
        <f>'4 Demanda por hora'!$A$260</f>
        <v/>
      </c>
      <c r="B6192">
        <f>'4 Demanda por hora'!$B$260</f>
        <v/>
      </c>
      <c r="C6192" t="n">
        <v>7</v>
      </c>
      <c r="D6192">
        <f>'4 Demanda por hora'!J260</f>
        <v/>
      </c>
    </row>
    <row r="6193">
      <c r="A6193">
        <f>'4 Demanda por hora'!$A$260</f>
        <v/>
      </c>
      <c r="B6193">
        <f>'4 Demanda por hora'!$B$260</f>
        <v/>
      </c>
      <c r="C6193" t="n">
        <v>8</v>
      </c>
      <c r="D6193">
        <f>'4 Demanda por hora'!K260</f>
        <v/>
      </c>
    </row>
    <row r="6194">
      <c r="A6194">
        <f>'4 Demanda por hora'!$A$260</f>
        <v/>
      </c>
      <c r="B6194">
        <f>'4 Demanda por hora'!$B$260</f>
        <v/>
      </c>
      <c r="C6194" t="n">
        <v>9</v>
      </c>
      <c r="D6194">
        <f>'4 Demanda por hora'!L260</f>
        <v/>
      </c>
    </row>
    <row r="6195">
      <c r="A6195">
        <f>'4 Demanda por hora'!$A$260</f>
        <v/>
      </c>
      <c r="B6195">
        <f>'4 Demanda por hora'!$B$260</f>
        <v/>
      </c>
      <c r="C6195" t="n">
        <v>10</v>
      </c>
      <c r="D6195">
        <f>'4 Demanda por hora'!M260</f>
        <v/>
      </c>
    </row>
    <row r="6196">
      <c r="A6196">
        <f>'4 Demanda por hora'!$A$260</f>
        <v/>
      </c>
      <c r="B6196">
        <f>'4 Demanda por hora'!$B$260</f>
        <v/>
      </c>
      <c r="C6196" t="n">
        <v>11</v>
      </c>
      <c r="D6196">
        <f>'4 Demanda por hora'!N260</f>
        <v/>
      </c>
    </row>
    <row r="6197">
      <c r="A6197">
        <f>'4 Demanda por hora'!$A$260</f>
        <v/>
      </c>
      <c r="B6197">
        <f>'4 Demanda por hora'!$B$260</f>
        <v/>
      </c>
      <c r="C6197" t="n">
        <v>12</v>
      </c>
      <c r="D6197">
        <f>'4 Demanda por hora'!O260</f>
        <v/>
      </c>
    </row>
    <row r="6198">
      <c r="A6198">
        <f>'4 Demanda por hora'!$A$260</f>
        <v/>
      </c>
      <c r="B6198">
        <f>'4 Demanda por hora'!$B$260</f>
        <v/>
      </c>
      <c r="C6198" t="n">
        <v>13</v>
      </c>
      <c r="D6198">
        <f>'4 Demanda por hora'!P260</f>
        <v/>
      </c>
    </row>
    <row r="6199">
      <c r="A6199">
        <f>'4 Demanda por hora'!$A$260</f>
        <v/>
      </c>
      <c r="B6199">
        <f>'4 Demanda por hora'!$B$260</f>
        <v/>
      </c>
      <c r="C6199" t="n">
        <v>14</v>
      </c>
      <c r="D6199">
        <f>'4 Demanda por hora'!Q260</f>
        <v/>
      </c>
    </row>
    <row r="6200">
      <c r="A6200">
        <f>'4 Demanda por hora'!$A$260</f>
        <v/>
      </c>
      <c r="B6200">
        <f>'4 Demanda por hora'!$B$260</f>
        <v/>
      </c>
      <c r="C6200" t="n">
        <v>15</v>
      </c>
      <c r="D6200">
        <f>'4 Demanda por hora'!R260</f>
        <v/>
      </c>
    </row>
    <row r="6201">
      <c r="A6201">
        <f>'4 Demanda por hora'!$A$260</f>
        <v/>
      </c>
      <c r="B6201">
        <f>'4 Demanda por hora'!$B$260</f>
        <v/>
      </c>
      <c r="C6201" t="n">
        <v>16</v>
      </c>
      <c r="D6201">
        <f>'4 Demanda por hora'!S260</f>
        <v/>
      </c>
    </row>
    <row r="6202">
      <c r="A6202">
        <f>'4 Demanda por hora'!$A$260</f>
        <v/>
      </c>
      <c r="B6202">
        <f>'4 Demanda por hora'!$B$260</f>
        <v/>
      </c>
      <c r="C6202" t="n">
        <v>17</v>
      </c>
      <c r="D6202">
        <f>'4 Demanda por hora'!T260</f>
        <v/>
      </c>
    </row>
    <row r="6203">
      <c r="A6203">
        <f>'4 Demanda por hora'!$A$260</f>
        <v/>
      </c>
      <c r="B6203">
        <f>'4 Demanda por hora'!$B$260</f>
        <v/>
      </c>
      <c r="C6203" t="n">
        <v>18</v>
      </c>
      <c r="D6203">
        <f>'4 Demanda por hora'!U260</f>
        <v/>
      </c>
    </row>
    <row r="6204">
      <c r="A6204">
        <f>'4 Demanda por hora'!$A$260</f>
        <v/>
      </c>
      <c r="B6204">
        <f>'4 Demanda por hora'!$B$260</f>
        <v/>
      </c>
      <c r="C6204" t="n">
        <v>19</v>
      </c>
      <c r="D6204">
        <f>'4 Demanda por hora'!V260</f>
        <v/>
      </c>
    </row>
    <row r="6205">
      <c r="A6205">
        <f>'4 Demanda por hora'!$A$260</f>
        <v/>
      </c>
      <c r="B6205">
        <f>'4 Demanda por hora'!$B$260</f>
        <v/>
      </c>
      <c r="C6205" t="n">
        <v>20</v>
      </c>
      <c r="D6205">
        <f>'4 Demanda por hora'!W260</f>
        <v/>
      </c>
    </row>
    <row r="6206">
      <c r="A6206">
        <f>'4 Demanda por hora'!$A$260</f>
        <v/>
      </c>
      <c r="B6206">
        <f>'4 Demanda por hora'!$B$260</f>
        <v/>
      </c>
      <c r="C6206" t="n">
        <v>21</v>
      </c>
      <c r="D6206">
        <f>'4 Demanda por hora'!X260</f>
        <v/>
      </c>
    </row>
    <row r="6207">
      <c r="A6207">
        <f>'4 Demanda por hora'!$A$260</f>
        <v/>
      </c>
      <c r="B6207">
        <f>'4 Demanda por hora'!$B$260</f>
        <v/>
      </c>
      <c r="C6207" t="n">
        <v>22</v>
      </c>
      <c r="D6207">
        <f>'4 Demanda por hora'!Y260</f>
        <v/>
      </c>
    </row>
    <row r="6208">
      <c r="A6208">
        <f>'4 Demanda por hora'!$A$260</f>
        <v/>
      </c>
      <c r="B6208">
        <f>'4 Demanda por hora'!$B$260</f>
        <v/>
      </c>
      <c r="C6208" t="n">
        <v>23</v>
      </c>
      <c r="D6208">
        <f>'4 Demanda por hora'!Z260</f>
        <v/>
      </c>
    </row>
    <row r="6209">
      <c r="A6209">
        <f>'4 Demanda por hora'!$A$261</f>
        <v/>
      </c>
      <c r="B6209">
        <f>'4 Demanda por hora'!$B$261</f>
        <v/>
      </c>
      <c r="C6209" t="n">
        <v>0</v>
      </c>
      <c r="D6209">
        <f>'4 Demanda por hora'!C261</f>
        <v/>
      </c>
    </row>
    <row r="6210">
      <c r="A6210">
        <f>'4 Demanda por hora'!$A$261</f>
        <v/>
      </c>
      <c r="B6210">
        <f>'4 Demanda por hora'!$B$261</f>
        <v/>
      </c>
      <c r="C6210" t="n">
        <v>1</v>
      </c>
      <c r="D6210">
        <f>'4 Demanda por hora'!D261</f>
        <v/>
      </c>
    </row>
    <row r="6211">
      <c r="A6211">
        <f>'4 Demanda por hora'!$A$261</f>
        <v/>
      </c>
      <c r="B6211">
        <f>'4 Demanda por hora'!$B$261</f>
        <v/>
      </c>
      <c r="C6211" t="n">
        <v>2</v>
      </c>
      <c r="D6211">
        <f>'4 Demanda por hora'!E261</f>
        <v/>
      </c>
    </row>
    <row r="6212">
      <c r="A6212">
        <f>'4 Demanda por hora'!$A$261</f>
        <v/>
      </c>
      <c r="B6212">
        <f>'4 Demanda por hora'!$B$261</f>
        <v/>
      </c>
      <c r="C6212" t="n">
        <v>3</v>
      </c>
      <c r="D6212">
        <f>'4 Demanda por hora'!F261</f>
        <v/>
      </c>
    </row>
    <row r="6213">
      <c r="A6213">
        <f>'4 Demanda por hora'!$A$261</f>
        <v/>
      </c>
      <c r="B6213">
        <f>'4 Demanda por hora'!$B$261</f>
        <v/>
      </c>
      <c r="C6213" t="n">
        <v>4</v>
      </c>
      <c r="D6213">
        <f>'4 Demanda por hora'!G261</f>
        <v/>
      </c>
    </row>
    <row r="6214">
      <c r="A6214">
        <f>'4 Demanda por hora'!$A$261</f>
        <v/>
      </c>
      <c r="B6214">
        <f>'4 Demanda por hora'!$B$261</f>
        <v/>
      </c>
      <c r="C6214" t="n">
        <v>5</v>
      </c>
      <c r="D6214">
        <f>'4 Demanda por hora'!H261</f>
        <v/>
      </c>
    </row>
    <row r="6215">
      <c r="A6215">
        <f>'4 Demanda por hora'!$A$261</f>
        <v/>
      </c>
      <c r="B6215">
        <f>'4 Demanda por hora'!$B$261</f>
        <v/>
      </c>
      <c r="C6215" t="n">
        <v>6</v>
      </c>
      <c r="D6215">
        <f>'4 Demanda por hora'!I261</f>
        <v/>
      </c>
    </row>
    <row r="6216">
      <c r="A6216">
        <f>'4 Demanda por hora'!$A$261</f>
        <v/>
      </c>
      <c r="B6216">
        <f>'4 Demanda por hora'!$B$261</f>
        <v/>
      </c>
      <c r="C6216" t="n">
        <v>7</v>
      </c>
      <c r="D6216">
        <f>'4 Demanda por hora'!J261</f>
        <v/>
      </c>
    </row>
    <row r="6217">
      <c r="A6217">
        <f>'4 Demanda por hora'!$A$261</f>
        <v/>
      </c>
      <c r="B6217">
        <f>'4 Demanda por hora'!$B$261</f>
        <v/>
      </c>
      <c r="C6217" t="n">
        <v>8</v>
      </c>
      <c r="D6217">
        <f>'4 Demanda por hora'!K261</f>
        <v/>
      </c>
    </row>
    <row r="6218">
      <c r="A6218">
        <f>'4 Demanda por hora'!$A$261</f>
        <v/>
      </c>
      <c r="B6218">
        <f>'4 Demanda por hora'!$B$261</f>
        <v/>
      </c>
      <c r="C6218" t="n">
        <v>9</v>
      </c>
      <c r="D6218">
        <f>'4 Demanda por hora'!L261</f>
        <v/>
      </c>
    </row>
    <row r="6219">
      <c r="A6219">
        <f>'4 Demanda por hora'!$A$261</f>
        <v/>
      </c>
      <c r="B6219">
        <f>'4 Demanda por hora'!$B$261</f>
        <v/>
      </c>
      <c r="C6219" t="n">
        <v>10</v>
      </c>
      <c r="D6219">
        <f>'4 Demanda por hora'!M261</f>
        <v/>
      </c>
    </row>
    <row r="6220">
      <c r="A6220">
        <f>'4 Demanda por hora'!$A$261</f>
        <v/>
      </c>
      <c r="B6220">
        <f>'4 Demanda por hora'!$B$261</f>
        <v/>
      </c>
      <c r="C6220" t="n">
        <v>11</v>
      </c>
      <c r="D6220">
        <f>'4 Demanda por hora'!N261</f>
        <v/>
      </c>
    </row>
    <row r="6221">
      <c r="A6221">
        <f>'4 Demanda por hora'!$A$261</f>
        <v/>
      </c>
      <c r="B6221">
        <f>'4 Demanda por hora'!$B$261</f>
        <v/>
      </c>
      <c r="C6221" t="n">
        <v>12</v>
      </c>
      <c r="D6221">
        <f>'4 Demanda por hora'!O261</f>
        <v/>
      </c>
    </row>
    <row r="6222">
      <c r="A6222">
        <f>'4 Demanda por hora'!$A$261</f>
        <v/>
      </c>
      <c r="B6222">
        <f>'4 Demanda por hora'!$B$261</f>
        <v/>
      </c>
      <c r="C6222" t="n">
        <v>13</v>
      </c>
      <c r="D6222">
        <f>'4 Demanda por hora'!P261</f>
        <v/>
      </c>
    </row>
    <row r="6223">
      <c r="A6223">
        <f>'4 Demanda por hora'!$A$261</f>
        <v/>
      </c>
      <c r="B6223">
        <f>'4 Demanda por hora'!$B$261</f>
        <v/>
      </c>
      <c r="C6223" t="n">
        <v>14</v>
      </c>
      <c r="D6223">
        <f>'4 Demanda por hora'!Q261</f>
        <v/>
      </c>
    </row>
    <row r="6224">
      <c r="A6224">
        <f>'4 Demanda por hora'!$A$261</f>
        <v/>
      </c>
      <c r="B6224">
        <f>'4 Demanda por hora'!$B$261</f>
        <v/>
      </c>
      <c r="C6224" t="n">
        <v>15</v>
      </c>
      <c r="D6224">
        <f>'4 Demanda por hora'!R261</f>
        <v/>
      </c>
    </row>
    <row r="6225">
      <c r="A6225">
        <f>'4 Demanda por hora'!$A$261</f>
        <v/>
      </c>
      <c r="B6225">
        <f>'4 Demanda por hora'!$B$261</f>
        <v/>
      </c>
      <c r="C6225" t="n">
        <v>16</v>
      </c>
      <c r="D6225">
        <f>'4 Demanda por hora'!S261</f>
        <v/>
      </c>
    </row>
    <row r="6226">
      <c r="A6226">
        <f>'4 Demanda por hora'!$A$261</f>
        <v/>
      </c>
      <c r="B6226">
        <f>'4 Demanda por hora'!$B$261</f>
        <v/>
      </c>
      <c r="C6226" t="n">
        <v>17</v>
      </c>
      <c r="D6226">
        <f>'4 Demanda por hora'!T261</f>
        <v/>
      </c>
    </row>
    <row r="6227">
      <c r="A6227">
        <f>'4 Demanda por hora'!$A$261</f>
        <v/>
      </c>
      <c r="B6227">
        <f>'4 Demanda por hora'!$B$261</f>
        <v/>
      </c>
      <c r="C6227" t="n">
        <v>18</v>
      </c>
      <c r="D6227">
        <f>'4 Demanda por hora'!U261</f>
        <v/>
      </c>
    </row>
    <row r="6228">
      <c r="A6228">
        <f>'4 Demanda por hora'!$A$261</f>
        <v/>
      </c>
      <c r="B6228">
        <f>'4 Demanda por hora'!$B$261</f>
        <v/>
      </c>
      <c r="C6228" t="n">
        <v>19</v>
      </c>
      <c r="D6228">
        <f>'4 Demanda por hora'!V261</f>
        <v/>
      </c>
    </row>
    <row r="6229">
      <c r="A6229">
        <f>'4 Demanda por hora'!$A$261</f>
        <v/>
      </c>
      <c r="B6229">
        <f>'4 Demanda por hora'!$B$261</f>
        <v/>
      </c>
      <c r="C6229" t="n">
        <v>20</v>
      </c>
      <c r="D6229">
        <f>'4 Demanda por hora'!W261</f>
        <v/>
      </c>
    </row>
    <row r="6230">
      <c r="A6230">
        <f>'4 Demanda por hora'!$A$261</f>
        <v/>
      </c>
      <c r="B6230">
        <f>'4 Demanda por hora'!$B$261</f>
        <v/>
      </c>
      <c r="C6230" t="n">
        <v>21</v>
      </c>
      <c r="D6230">
        <f>'4 Demanda por hora'!X261</f>
        <v/>
      </c>
    </row>
    <row r="6231">
      <c r="A6231">
        <f>'4 Demanda por hora'!$A$261</f>
        <v/>
      </c>
      <c r="B6231">
        <f>'4 Demanda por hora'!$B$261</f>
        <v/>
      </c>
      <c r="C6231" t="n">
        <v>22</v>
      </c>
      <c r="D6231">
        <f>'4 Demanda por hora'!Y261</f>
        <v/>
      </c>
    </row>
    <row r="6232">
      <c r="A6232">
        <f>'4 Demanda por hora'!$A$261</f>
        <v/>
      </c>
      <c r="B6232">
        <f>'4 Demanda por hora'!$B$261</f>
        <v/>
      </c>
      <c r="C6232" t="n">
        <v>23</v>
      </c>
      <c r="D6232">
        <f>'4 Demanda por hora'!Z261</f>
        <v/>
      </c>
    </row>
    <row r="6233">
      <c r="A6233">
        <f>'4 Demanda por hora'!$A$262</f>
        <v/>
      </c>
      <c r="B6233">
        <f>'4 Demanda por hora'!$B$262</f>
        <v/>
      </c>
      <c r="C6233" t="n">
        <v>0</v>
      </c>
      <c r="D6233">
        <f>'4 Demanda por hora'!C262</f>
        <v/>
      </c>
    </row>
    <row r="6234">
      <c r="A6234">
        <f>'4 Demanda por hora'!$A$262</f>
        <v/>
      </c>
      <c r="B6234">
        <f>'4 Demanda por hora'!$B$262</f>
        <v/>
      </c>
      <c r="C6234" t="n">
        <v>1</v>
      </c>
      <c r="D6234">
        <f>'4 Demanda por hora'!D262</f>
        <v/>
      </c>
    </row>
    <row r="6235">
      <c r="A6235">
        <f>'4 Demanda por hora'!$A$262</f>
        <v/>
      </c>
      <c r="B6235">
        <f>'4 Demanda por hora'!$B$262</f>
        <v/>
      </c>
      <c r="C6235" t="n">
        <v>2</v>
      </c>
      <c r="D6235">
        <f>'4 Demanda por hora'!E262</f>
        <v/>
      </c>
    </row>
    <row r="6236">
      <c r="A6236">
        <f>'4 Demanda por hora'!$A$262</f>
        <v/>
      </c>
      <c r="B6236">
        <f>'4 Demanda por hora'!$B$262</f>
        <v/>
      </c>
      <c r="C6236" t="n">
        <v>3</v>
      </c>
      <c r="D6236">
        <f>'4 Demanda por hora'!F262</f>
        <v/>
      </c>
    </row>
    <row r="6237">
      <c r="A6237">
        <f>'4 Demanda por hora'!$A$262</f>
        <v/>
      </c>
      <c r="B6237">
        <f>'4 Demanda por hora'!$B$262</f>
        <v/>
      </c>
      <c r="C6237" t="n">
        <v>4</v>
      </c>
      <c r="D6237">
        <f>'4 Demanda por hora'!G262</f>
        <v/>
      </c>
    </row>
    <row r="6238">
      <c r="A6238">
        <f>'4 Demanda por hora'!$A$262</f>
        <v/>
      </c>
      <c r="B6238">
        <f>'4 Demanda por hora'!$B$262</f>
        <v/>
      </c>
      <c r="C6238" t="n">
        <v>5</v>
      </c>
      <c r="D6238">
        <f>'4 Demanda por hora'!H262</f>
        <v/>
      </c>
    </row>
    <row r="6239">
      <c r="A6239">
        <f>'4 Demanda por hora'!$A$262</f>
        <v/>
      </c>
      <c r="B6239">
        <f>'4 Demanda por hora'!$B$262</f>
        <v/>
      </c>
      <c r="C6239" t="n">
        <v>6</v>
      </c>
      <c r="D6239">
        <f>'4 Demanda por hora'!I262</f>
        <v/>
      </c>
    </row>
    <row r="6240">
      <c r="A6240">
        <f>'4 Demanda por hora'!$A$262</f>
        <v/>
      </c>
      <c r="B6240">
        <f>'4 Demanda por hora'!$B$262</f>
        <v/>
      </c>
      <c r="C6240" t="n">
        <v>7</v>
      </c>
      <c r="D6240">
        <f>'4 Demanda por hora'!J262</f>
        <v/>
      </c>
    </row>
    <row r="6241">
      <c r="A6241">
        <f>'4 Demanda por hora'!$A$262</f>
        <v/>
      </c>
      <c r="B6241">
        <f>'4 Demanda por hora'!$B$262</f>
        <v/>
      </c>
      <c r="C6241" t="n">
        <v>8</v>
      </c>
      <c r="D6241">
        <f>'4 Demanda por hora'!K262</f>
        <v/>
      </c>
    </row>
    <row r="6242">
      <c r="A6242">
        <f>'4 Demanda por hora'!$A$262</f>
        <v/>
      </c>
      <c r="B6242">
        <f>'4 Demanda por hora'!$B$262</f>
        <v/>
      </c>
      <c r="C6242" t="n">
        <v>9</v>
      </c>
      <c r="D6242">
        <f>'4 Demanda por hora'!L262</f>
        <v/>
      </c>
    </row>
    <row r="6243">
      <c r="A6243">
        <f>'4 Demanda por hora'!$A$262</f>
        <v/>
      </c>
      <c r="B6243">
        <f>'4 Demanda por hora'!$B$262</f>
        <v/>
      </c>
      <c r="C6243" t="n">
        <v>10</v>
      </c>
      <c r="D6243">
        <f>'4 Demanda por hora'!M262</f>
        <v/>
      </c>
    </row>
    <row r="6244">
      <c r="A6244">
        <f>'4 Demanda por hora'!$A$262</f>
        <v/>
      </c>
      <c r="B6244">
        <f>'4 Demanda por hora'!$B$262</f>
        <v/>
      </c>
      <c r="C6244" t="n">
        <v>11</v>
      </c>
      <c r="D6244">
        <f>'4 Demanda por hora'!N262</f>
        <v/>
      </c>
    </row>
    <row r="6245">
      <c r="A6245">
        <f>'4 Demanda por hora'!$A$262</f>
        <v/>
      </c>
      <c r="B6245">
        <f>'4 Demanda por hora'!$B$262</f>
        <v/>
      </c>
      <c r="C6245" t="n">
        <v>12</v>
      </c>
      <c r="D6245">
        <f>'4 Demanda por hora'!O262</f>
        <v/>
      </c>
    </row>
    <row r="6246">
      <c r="A6246">
        <f>'4 Demanda por hora'!$A$262</f>
        <v/>
      </c>
      <c r="B6246">
        <f>'4 Demanda por hora'!$B$262</f>
        <v/>
      </c>
      <c r="C6246" t="n">
        <v>13</v>
      </c>
      <c r="D6246">
        <f>'4 Demanda por hora'!P262</f>
        <v/>
      </c>
    </row>
    <row r="6247">
      <c r="A6247">
        <f>'4 Demanda por hora'!$A$262</f>
        <v/>
      </c>
      <c r="B6247">
        <f>'4 Demanda por hora'!$B$262</f>
        <v/>
      </c>
      <c r="C6247" t="n">
        <v>14</v>
      </c>
      <c r="D6247">
        <f>'4 Demanda por hora'!Q262</f>
        <v/>
      </c>
    </row>
    <row r="6248">
      <c r="A6248">
        <f>'4 Demanda por hora'!$A$262</f>
        <v/>
      </c>
      <c r="B6248">
        <f>'4 Demanda por hora'!$B$262</f>
        <v/>
      </c>
      <c r="C6248" t="n">
        <v>15</v>
      </c>
      <c r="D6248">
        <f>'4 Demanda por hora'!R262</f>
        <v/>
      </c>
    </row>
    <row r="6249">
      <c r="A6249">
        <f>'4 Demanda por hora'!$A$262</f>
        <v/>
      </c>
      <c r="B6249">
        <f>'4 Demanda por hora'!$B$262</f>
        <v/>
      </c>
      <c r="C6249" t="n">
        <v>16</v>
      </c>
      <c r="D6249">
        <f>'4 Demanda por hora'!S262</f>
        <v/>
      </c>
    </row>
    <row r="6250">
      <c r="A6250">
        <f>'4 Demanda por hora'!$A$262</f>
        <v/>
      </c>
      <c r="B6250">
        <f>'4 Demanda por hora'!$B$262</f>
        <v/>
      </c>
      <c r="C6250" t="n">
        <v>17</v>
      </c>
      <c r="D6250">
        <f>'4 Demanda por hora'!T262</f>
        <v/>
      </c>
    </row>
    <row r="6251">
      <c r="A6251">
        <f>'4 Demanda por hora'!$A$262</f>
        <v/>
      </c>
      <c r="B6251">
        <f>'4 Demanda por hora'!$B$262</f>
        <v/>
      </c>
      <c r="C6251" t="n">
        <v>18</v>
      </c>
      <c r="D6251">
        <f>'4 Demanda por hora'!U262</f>
        <v/>
      </c>
    </row>
    <row r="6252">
      <c r="A6252">
        <f>'4 Demanda por hora'!$A$262</f>
        <v/>
      </c>
      <c r="B6252">
        <f>'4 Demanda por hora'!$B$262</f>
        <v/>
      </c>
      <c r="C6252" t="n">
        <v>19</v>
      </c>
      <c r="D6252">
        <f>'4 Demanda por hora'!V262</f>
        <v/>
      </c>
    </row>
    <row r="6253">
      <c r="A6253">
        <f>'4 Demanda por hora'!$A$262</f>
        <v/>
      </c>
      <c r="B6253">
        <f>'4 Demanda por hora'!$B$262</f>
        <v/>
      </c>
      <c r="C6253" t="n">
        <v>20</v>
      </c>
      <c r="D6253">
        <f>'4 Demanda por hora'!W262</f>
        <v/>
      </c>
    </row>
    <row r="6254">
      <c r="A6254">
        <f>'4 Demanda por hora'!$A$262</f>
        <v/>
      </c>
      <c r="B6254">
        <f>'4 Demanda por hora'!$B$262</f>
        <v/>
      </c>
      <c r="C6254" t="n">
        <v>21</v>
      </c>
      <c r="D6254">
        <f>'4 Demanda por hora'!X262</f>
        <v/>
      </c>
    </row>
    <row r="6255">
      <c r="A6255">
        <f>'4 Demanda por hora'!$A$262</f>
        <v/>
      </c>
      <c r="B6255">
        <f>'4 Demanda por hora'!$B$262</f>
        <v/>
      </c>
      <c r="C6255" t="n">
        <v>22</v>
      </c>
      <c r="D6255">
        <f>'4 Demanda por hora'!Y262</f>
        <v/>
      </c>
    </row>
    <row r="6256">
      <c r="A6256">
        <f>'4 Demanda por hora'!$A$262</f>
        <v/>
      </c>
      <c r="B6256">
        <f>'4 Demanda por hora'!$B$262</f>
        <v/>
      </c>
      <c r="C6256" t="n">
        <v>23</v>
      </c>
      <c r="D6256">
        <f>'4 Demanda por hora'!Z262</f>
        <v/>
      </c>
    </row>
    <row r="6257">
      <c r="A6257">
        <f>'4 Demanda por hora'!$A$263</f>
        <v/>
      </c>
      <c r="B6257">
        <f>'4 Demanda por hora'!$B$263</f>
        <v/>
      </c>
      <c r="C6257" t="n">
        <v>0</v>
      </c>
      <c r="D6257">
        <f>'4 Demanda por hora'!C263</f>
        <v/>
      </c>
    </row>
    <row r="6258">
      <c r="A6258">
        <f>'4 Demanda por hora'!$A$263</f>
        <v/>
      </c>
      <c r="B6258">
        <f>'4 Demanda por hora'!$B$263</f>
        <v/>
      </c>
      <c r="C6258" t="n">
        <v>1</v>
      </c>
      <c r="D6258">
        <f>'4 Demanda por hora'!D263</f>
        <v/>
      </c>
    </row>
    <row r="6259">
      <c r="A6259">
        <f>'4 Demanda por hora'!$A$263</f>
        <v/>
      </c>
      <c r="B6259">
        <f>'4 Demanda por hora'!$B$263</f>
        <v/>
      </c>
      <c r="C6259" t="n">
        <v>2</v>
      </c>
      <c r="D6259">
        <f>'4 Demanda por hora'!E263</f>
        <v/>
      </c>
    </row>
    <row r="6260">
      <c r="A6260">
        <f>'4 Demanda por hora'!$A$263</f>
        <v/>
      </c>
      <c r="B6260">
        <f>'4 Demanda por hora'!$B$263</f>
        <v/>
      </c>
      <c r="C6260" t="n">
        <v>3</v>
      </c>
      <c r="D6260">
        <f>'4 Demanda por hora'!F263</f>
        <v/>
      </c>
    </row>
    <row r="6261">
      <c r="A6261">
        <f>'4 Demanda por hora'!$A$263</f>
        <v/>
      </c>
      <c r="B6261">
        <f>'4 Demanda por hora'!$B$263</f>
        <v/>
      </c>
      <c r="C6261" t="n">
        <v>4</v>
      </c>
      <c r="D6261">
        <f>'4 Demanda por hora'!G263</f>
        <v/>
      </c>
    </row>
    <row r="6262">
      <c r="A6262">
        <f>'4 Demanda por hora'!$A$263</f>
        <v/>
      </c>
      <c r="B6262">
        <f>'4 Demanda por hora'!$B$263</f>
        <v/>
      </c>
      <c r="C6262" t="n">
        <v>5</v>
      </c>
      <c r="D6262">
        <f>'4 Demanda por hora'!H263</f>
        <v/>
      </c>
    </row>
    <row r="6263">
      <c r="A6263">
        <f>'4 Demanda por hora'!$A$263</f>
        <v/>
      </c>
      <c r="B6263">
        <f>'4 Demanda por hora'!$B$263</f>
        <v/>
      </c>
      <c r="C6263" t="n">
        <v>6</v>
      </c>
      <c r="D6263">
        <f>'4 Demanda por hora'!I263</f>
        <v/>
      </c>
    </row>
    <row r="6264">
      <c r="A6264">
        <f>'4 Demanda por hora'!$A$263</f>
        <v/>
      </c>
      <c r="B6264">
        <f>'4 Demanda por hora'!$B$263</f>
        <v/>
      </c>
      <c r="C6264" t="n">
        <v>7</v>
      </c>
      <c r="D6264">
        <f>'4 Demanda por hora'!J263</f>
        <v/>
      </c>
    </row>
    <row r="6265">
      <c r="A6265">
        <f>'4 Demanda por hora'!$A$263</f>
        <v/>
      </c>
      <c r="B6265">
        <f>'4 Demanda por hora'!$B$263</f>
        <v/>
      </c>
      <c r="C6265" t="n">
        <v>8</v>
      </c>
      <c r="D6265">
        <f>'4 Demanda por hora'!K263</f>
        <v/>
      </c>
    </row>
    <row r="6266">
      <c r="A6266">
        <f>'4 Demanda por hora'!$A$263</f>
        <v/>
      </c>
      <c r="B6266">
        <f>'4 Demanda por hora'!$B$263</f>
        <v/>
      </c>
      <c r="C6266" t="n">
        <v>9</v>
      </c>
      <c r="D6266">
        <f>'4 Demanda por hora'!L263</f>
        <v/>
      </c>
    </row>
    <row r="6267">
      <c r="A6267">
        <f>'4 Demanda por hora'!$A$263</f>
        <v/>
      </c>
      <c r="B6267">
        <f>'4 Demanda por hora'!$B$263</f>
        <v/>
      </c>
      <c r="C6267" t="n">
        <v>10</v>
      </c>
      <c r="D6267">
        <f>'4 Demanda por hora'!M263</f>
        <v/>
      </c>
    </row>
    <row r="6268">
      <c r="A6268">
        <f>'4 Demanda por hora'!$A$263</f>
        <v/>
      </c>
      <c r="B6268">
        <f>'4 Demanda por hora'!$B$263</f>
        <v/>
      </c>
      <c r="C6268" t="n">
        <v>11</v>
      </c>
      <c r="D6268">
        <f>'4 Demanda por hora'!N263</f>
        <v/>
      </c>
    </row>
    <row r="6269">
      <c r="A6269">
        <f>'4 Demanda por hora'!$A$263</f>
        <v/>
      </c>
      <c r="B6269">
        <f>'4 Demanda por hora'!$B$263</f>
        <v/>
      </c>
      <c r="C6269" t="n">
        <v>12</v>
      </c>
      <c r="D6269">
        <f>'4 Demanda por hora'!O263</f>
        <v/>
      </c>
    </row>
    <row r="6270">
      <c r="A6270">
        <f>'4 Demanda por hora'!$A$263</f>
        <v/>
      </c>
      <c r="B6270">
        <f>'4 Demanda por hora'!$B$263</f>
        <v/>
      </c>
      <c r="C6270" t="n">
        <v>13</v>
      </c>
      <c r="D6270">
        <f>'4 Demanda por hora'!P263</f>
        <v/>
      </c>
    </row>
    <row r="6271">
      <c r="A6271">
        <f>'4 Demanda por hora'!$A$263</f>
        <v/>
      </c>
      <c r="B6271">
        <f>'4 Demanda por hora'!$B$263</f>
        <v/>
      </c>
      <c r="C6271" t="n">
        <v>14</v>
      </c>
      <c r="D6271">
        <f>'4 Demanda por hora'!Q263</f>
        <v/>
      </c>
    </row>
    <row r="6272">
      <c r="A6272">
        <f>'4 Demanda por hora'!$A$263</f>
        <v/>
      </c>
      <c r="B6272">
        <f>'4 Demanda por hora'!$B$263</f>
        <v/>
      </c>
      <c r="C6272" t="n">
        <v>15</v>
      </c>
      <c r="D6272">
        <f>'4 Demanda por hora'!R263</f>
        <v/>
      </c>
    </row>
    <row r="6273">
      <c r="A6273">
        <f>'4 Demanda por hora'!$A$263</f>
        <v/>
      </c>
      <c r="B6273">
        <f>'4 Demanda por hora'!$B$263</f>
        <v/>
      </c>
      <c r="C6273" t="n">
        <v>16</v>
      </c>
      <c r="D6273">
        <f>'4 Demanda por hora'!S263</f>
        <v/>
      </c>
    </row>
    <row r="6274">
      <c r="A6274">
        <f>'4 Demanda por hora'!$A$263</f>
        <v/>
      </c>
      <c r="B6274">
        <f>'4 Demanda por hora'!$B$263</f>
        <v/>
      </c>
      <c r="C6274" t="n">
        <v>17</v>
      </c>
      <c r="D6274">
        <f>'4 Demanda por hora'!T263</f>
        <v/>
      </c>
    </row>
    <row r="6275">
      <c r="A6275">
        <f>'4 Demanda por hora'!$A$263</f>
        <v/>
      </c>
      <c r="B6275">
        <f>'4 Demanda por hora'!$B$263</f>
        <v/>
      </c>
      <c r="C6275" t="n">
        <v>18</v>
      </c>
      <c r="D6275">
        <f>'4 Demanda por hora'!U263</f>
        <v/>
      </c>
    </row>
    <row r="6276">
      <c r="A6276">
        <f>'4 Demanda por hora'!$A$263</f>
        <v/>
      </c>
      <c r="B6276">
        <f>'4 Demanda por hora'!$B$263</f>
        <v/>
      </c>
      <c r="C6276" t="n">
        <v>19</v>
      </c>
      <c r="D6276">
        <f>'4 Demanda por hora'!V263</f>
        <v/>
      </c>
    </row>
    <row r="6277">
      <c r="A6277">
        <f>'4 Demanda por hora'!$A$263</f>
        <v/>
      </c>
      <c r="B6277">
        <f>'4 Demanda por hora'!$B$263</f>
        <v/>
      </c>
      <c r="C6277" t="n">
        <v>20</v>
      </c>
      <c r="D6277">
        <f>'4 Demanda por hora'!W263</f>
        <v/>
      </c>
    </row>
    <row r="6278">
      <c r="A6278">
        <f>'4 Demanda por hora'!$A$263</f>
        <v/>
      </c>
      <c r="B6278">
        <f>'4 Demanda por hora'!$B$263</f>
        <v/>
      </c>
      <c r="C6278" t="n">
        <v>21</v>
      </c>
      <c r="D6278">
        <f>'4 Demanda por hora'!X263</f>
        <v/>
      </c>
    </row>
    <row r="6279">
      <c r="A6279">
        <f>'4 Demanda por hora'!$A$263</f>
        <v/>
      </c>
      <c r="B6279">
        <f>'4 Demanda por hora'!$B$263</f>
        <v/>
      </c>
      <c r="C6279" t="n">
        <v>22</v>
      </c>
      <c r="D6279">
        <f>'4 Demanda por hora'!Y263</f>
        <v/>
      </c>
    </row>
    <row r="6280">
      <c r="A6280">
        <f>'4 Demanda por hora'!$A$263</f>
        <v/>
      </c>
      <c r="B6280">
        <f>'4 Demanda por hora'!$B$263</f>
        <v/>
      </c>
      <c r="C6280" t="n">
        <v>23</v>
      </c>
      <c r="D6280">
        <f>'4 Demanda por hora'!Z263</f>
        <v/>
      </c>
    </row>
    <row r="6281">
      <c r="A6281">
        <f>'4 Demanda por hora'!$A$264</f>
        <v/>
      </c>
      <c r="B6281">
        <f>'4 Demanda por hora'!$B$264</f>
        <v/>
      </c>
      <c r="C6281" t="n">
        <v>0</v>
      </c>
      <c r="D6281">
        <f>'4 Demanda por hora'!C264</f>
        <v/>
      </c>
    </row>
    <row r="6282">
      <c r="A6282">
        <f>'4 Demanda por hora'!$A$264</f>
        <v/>
      </c>
      <c r="B6282">
        <f>'4 Demanda por hora'!$B$264</f>
        <v/>
      </c>
      <c r="C6282" t="n">
        <v>1</v>
      </c>
      <c r="D6282">
        <f>'4 Demanda por hora'!D264</f>
        <v/>
      </c>
    </row>
    <row r="6283">
      <c r="A6283">
        <f>'4 Demanda por hora'!$A$264</f>
        <v/>
      </c>
      <c r="B6283">
        <f>'4 Demanda por hora'!$B$264</f>
        <v/>
      </c>
      <c r="C6283" t="n">
        <v>2</v>
      </c>
      <c r="D6283">
        <f>'4 Demanda por hora'!E264</f>
        <v/>
      </c>
    </row>
    <row r="6284">
      <c r="A6284">
        <f>'4 Demanda por hora'!$A$264</f>
        <v/>
      </c>
      <c r="B6284">
        <f>'4 Demanda por hora'!$B$264</f>
        <v/>
      </c>
      <c r="C6284" t="n">
        <v>3</v>
      </c>
      <c r="D6284">
        <f>'4 Demanda por hora'!F264</f>
        <v/>
      </c>
    </row>
    <row r="6285">
      <c r="A6285">
        <f>'4 Demanda por hora'!$A$264</f>
        <v/>
      </c>
      <c r="B6285">
        <f>'4 Demanda por hora'!$B$264</f>
        <v/>
      </c>
      <c r="C6285" t="n">
        <v>4</v>
      </c>
      <c r="D6285">
        <f>'4 Demanda por hora'!G264</f>
        <v/>
      </c>
    </row>
    <row r="6286">
      <c r="A6286">
        <f>'4 Demanda por hora'!$A$264</f>
        <v/>
      </c>
      <c r="B6286">
        <f>'4 Demanda por hora'!$B$264</f>
        <v/>
      </c>
      <c r="C6286" t="n">
        <v>5</v>
      </c>
      <c r="D6286">
        <f>'4 Demanda por hora'!H264</f>
        <v/>
      </c>
    </row>
    <row r="6287">
      <c r="A6287">
        <f>'4 Demanda por hora'!$A$264</f>
        <v/>
      </c>
      <c r="B6287">
        <f>'4 Demanda por hora'!$B$264</f>
        <v/>
      </c>
      <c r="C6287" t="n">
        <v>6</v>
      </c>
      <c r="D6287">
        <f>'4 Demanda por hora'!I264</f>
        <v/>
      </c>
    </row>
    <row r="6288">
      <c r="A6288">
        <f>'4 Demanda por hora'!$A$264</f>
        <v/>
      </c>
      <c r="B6288">
        <f>'4 Demanda por hora'!$B$264</f>
        <v/>
      </c>
      <c r="C6288" t="n">
        <v>7</v>
      </c>
      <c r="D6288">
        <f>'4 Demanda por hora'!J264</f>
        <v/>
      </c>
    </row>
    <row r="6289">
      <c r="A6289">
        <f>'4 Demanda por hora'!$A$264</f>
        <v/>
      </c>
      <c r="B6289">
        <f>'4 Demanda por hora'!$B$264</f>
        <v/>
      </c>
      <c r="C6289" t="n">
        <v>8</v>
      </c>
      <c r="D6289">
        <f>'4 Demanda por hora'!K264</f>
        <v/>
      </c>
    </row>
    <row r="6290">
      <c r="A6290">
        <f>'4 Demanda por hora'!$A$264</f>
        <v/>
      </c>
      <c r="B6290">
        <f>'4 Demanda por hora'!$B$264</f>
        <v/>
      </c>
      <c r="C6290" t="n">
        <v>9</v>
      </c>
      <c r="D6290">
        <f>'4 Demanda por hora'!L264</f>
        <v/>
      </c>
    </row>
    <row r="6291">
      <c r="A6291">
        <f>'4 Demanda por hora'!$A$264</f>
        <v/>
      </c>
      <c r="B6291">
        <f>'4 Demanda por hora'!$B$264</f>
        <v/>
      </c>
      <c r="C6291" t="n">
        <v>10</v>
      </c>
      <c r="D6291">
        <f>'4 Demanda por hora'!M264</f>
        <v/>
      </c>
    </row>
    <row r="6292">
      <c r="A6292">
        <f>'4 Demanda por hora'!$A$264</f>
        <v/>
      </c>
      <c r="B6292">
        <f>'4 Demanda por hora'!$B$264</f>
        <v/>
      </c>
      <c r="C6292" t="n">
        <v>11</v>
      </c>
      <c r="D6292">
        <f>'4 Demanda por hora'!N264</f>
        <v/>
      </c>
    </row>
    <row r="6293">
      <c r="A6293">
        <f>'4 Demanda por hora'!$A$264</f>
        <v/>
      </c>
      <c r="B6293">
        <f>'4 Demanda por hora'!$B$264</f>
        <v/>
      </c>
      <c r="C6293" t="n">
        <v>12</v>
      </c>
      <c r="D6293">
        <f>'4 Demanda por hora'!O264</f>
        <v/>
      </c>
    </row>
    <row r="6294">
      <c r="A6294">
        <f>'4 Demanda por hora'!$A$264</f>
        <v/>
      </c>
      <c r="B6294">
        <f>'4 Demanda por hora'!$B$264</f>
        <v/>
      </c>
      <c r="C6294" t="n">
        <v>13</v>
      </c>
      <c r="D6294">
        <f>'4 Demanda por hora'!P264</f>
        <v/>
      </c>
    </row>
    <row r="6295">
      <c r="A6295">
        <f>'4 Demanda por hora'!$A$264</f>
        <v/>
      </c>
      <c r="B6295">
        <f>'4 Demanda por hora'!$B$264</f>
        <v/>
      </c>
      <c r="C6295" t="n">
        <v>14</v>
      </c>
      <c r="D6295">
        <f>'4 Demanda por hora'!Q264</f>
        <v/>
      </c>
    </row>
    <row r="6296">
      <c r="A6296">
        <f>'4 Demanda por hora'!$A$264</f>
        <v/>
      </c>
      <c r="B6296">
        <f>'4 Demanda por hora'!$B$264</f>
        <v/>
      </c>
      <c r="C6296" t="n">
        <v>15</v>
      </c>
      <c r="D6296">
        <f>'4 Demanda por hora'!R264</f>
        <v/>
      </c>
    </row>
    <row r="6297">
      <c r="A6297">
        <f>'4 Demanda por hora'!$A$264</f>
        <v/>
      </c>
      <c r="B6297">
        <f>'4 Demanda por hora'!$B$264</f>
        <v/>
      </c>
      <c r="C6297" t="n">
        <v>16</v>
      </c>
      <c r="D6297">
        <f>'4 Demanda por hora'!S264</f>
        <v/>
      </c>
    </row>
    <row r="6298">
      <c r="A6298">
        <f>'4 Demanda por hora'!$A$264</f>
        <v/>
      </c>
      <c r="B6298">
        <f>'4 Demanda por hora'!$B$264</f>
        <v/>
      </c>
      <c r="C6298" t="n">
        <v>17</v>
      </c>
      <c r="D6298">
        <f>'4 Demanda por hora'!T264</f>
        <v/>
      </c>
    </row>
    <row r="6299">
      <c r="A6299">
        <f>'4 Demanda por hora'!$A$264</f>
        <v/>
      </c>
      <c r="B6299">
        <f>'4 Demanda por hora'!$B$264</f>
        <v/>
      </c>
      <c r="C6299" t="n">
        <v>18</v>
      </c>
      <c r="D6299">
        <f>'4 Demanda por hora'!U264</f>
        <v/>
      </c>
    </row>
    <row r="6300">
      <c r="A6300">
        <f>'4 Demanda por hora'!$A$264</f>
        <v/>
      </c>
      <c r="B6300">
        <f>'4 Demanda por hora'!$B$264</f>
        <v/>
      </c>
      <c r="C6300" t="n">
        <v>19</v>
      </c>
      <c r="D6300">
        <f>'4 Demanda por hora'!V264</f>
        <v/>
      </c>
    </row>
    <row r="6301">
      <c r="A6301">
        <f>'4 Demanda por hora'!$A$264</f>
        <v/>
      </c>
      <c r="B6301">
        <f>'4 Demanda por hora'!$B$264</f>
        <v/>
      </c>
      <c r="C6301" t="n">
        <v>20</v>
      </c>
      <c r="D6301">
        <f>'4 Demanda por hora'!W264</f>
        <v/>
      </c>
    </row>
    <row r="6302">
      <c r="A6302">
        <f>'4 Demanda por hora'!$A$264</f>
        <v/>
      </c>
      <c r="B6302">
        <f>'4 Demanda por hora'!$B$264</f>
        <v/>
      </c>
      <c r="C6302" t="n">
        <v>21</v>
      </c>
      <c r="D6302">
        <f>'4 Demanda por hora'!X264</f>
        <v/>
      </c>
    </row>
    <row r="6303">
      <c r="A6303">
        <f>'4 Demanda por hora'!$A$264</f>
        <v/>
      </c>
      <c r="B6303">
        <f>'4 Demanda por hora'!$B$264</f>
        <v/>
      </c>
      <c r="C6303" t="n">
        <v>22</v>
      </c>
      <c r="D6303">
        <f>'4 Demanda por hora'!Y264</f>
        <v/>
      </c>
    </row>
    <row r="6304">
      <c r="A6304">
        <f>'4 Demanda por hora'!$A$264</f>
        <v/>
      </c>
      <c r="B6304">
        <f>'4 Demanda por hora'!$B$264</f>
        <v/>
      </c>
      <c r="C6304" t="n">
        <v>23</v>
      </c>
      <c r="D6304">
        <f>'4 Demanda por hora'!Z264</f>
        <v/>
      </c>
    </row>
    <row r="6305">
      <c r="A6305">
        <f>'4 Demanda por hora'!$A$265</f>
        <v/>
      </c>
      <c r="B6305">
        <f>'4 Demanda por hora'!$B$265</f>
        <v/>
      </c>
      <c r="C6305" t="n">
        <v>0</v>
      </c>
      <c r="D6305">
        <f>'4 Demanda por hora'!C265</f>
        <v/>
      </c>
    </row>
    <row r="6306">
      <c r="A6306">
        <f>'4 Demanda por hora'!$A$265</f>
        <v/>
      </c>
      <c r="B6306">
        <f>'4 Demanda por hora'!$B$265</f>
        <v/>
      </c>
      <c r="C6306" t="n">
        <v>1</v>
      </c>
      <c r="D6306">
        <f>'4 Demanda por hora'!D265</f>
        <v/>
      </c>
    </row>
    <row r="6307">
      <c r="A6307">
        <f>'4 Demanda por hora'!$A$265</f>
        <v/>
      </c>
      <c r="B6307">
        <f>'4 Demanda por hora'!$B$265</f>
        <v/>
      </c>
      <c r="C6307" t="n">
        <v>2</v>
      </c>
      <c r="D6307">
        <f>'4 Demanda por hora'!E265</f>
        <v/>
      </c>
    </row>
    <row r="6308">
      <c r="A6308">
        <f>'4 Demanda por hora'!$A$265</f>
        <v/>
      </c>
      <c r="B6308">
        <f>'4 Demanda por hora'!$B$265</f>
        <v/>
      </c>
      <c r="C6308" t="n">
        <v>3</v>
      </c>
      <c r="D6308">
        <f>'4 Demanda por hora'!F265</f>
        <v/>
      </c>
    </row>
    <row r="6309">
      <c r="A6309">
        <f>'4 Demanda por hora'!$A$265</f>
        <v/>
      </c>
      <c r="B6309">
        <f>'4 Demanda por hora'!$B$265</f>
        <v/>
      </c>
      <c r="C6309" t="n">
        <v>4</v>
      </c>
      <c r="D6309">
        <f>'4 Demanda por hora'!G265</f>
        <v/>
      </c>
    </row>
    <row r="6310">
      <c r="A6310">
        <f>'4 Demanda por hora'!$A$265</f>
        <v/>
      </c>
      <c r="B6310">
        <f>'4 Demanda por hora'!$B$265</f>
        <v/>
      </c>
      <c r="C6310" t="n">
        <v>5</v>
      </c>
      <c r="D6310">
        <f>'4 Demanda por hora'!H265</f>
        <v/>
      </c>
    </row>
    <row r="6311">
      <c r="A6311">
        <f>'4 Demanda por hora'!$A$265</f>
        <v/>
      </c>
      <c r="B6311">
        <f>'4 Demanda por hora'!$B$265</f>
        <v/>
      </c>
      <c r="C6311" t="n">
        <v>6</v>
      </c>
      <c r="D6311">
        <f>'4 Demanda por hora'!I265</f>
        <v/>
      </c>
    </row>
    <row r="6312">
      <c r="A6312">
        <f>'4 Demanda por hora'!$A$265</f>
        <v/>
      </c>
      <c r="B6312">
        <f>'4 Demanda por hora'!$B$265</f>
        <v/>
      </c>
      <c r="C6312" t="n">
        <v>7</v>
      </c>
      <c r="D6312">
        <f>'4 Demanda por hora'!J265</f>
        <v/>
      </c>
    </row>
    <row r="6313">
      <c r="A6313">
        <f>'4 Demanda por hora'!$A$265</f>
        <v/>
      </c>
      <c r="B6313">
        <f>'4 Demanda por hora'!$B$265</f>
        <v/>
      </c>
      <c r="C6313" t="n">
        <v>8</v>
      </c>
      <c r="D6313">
        <f>'4 Demanda por hora'!K265</f>
        <v/>
      </c>
    </row>
    <row r="6314">
      <c r="A6314">
        <f>'4 Demanda por hora'!$A$265</f>
        <v/>
      </c>
      <c r="B6314">
        <f>'4 Demanda por hora'!$B$265</f>
        <v/>
      </c>
      <c r="C6314" t="n">
        <v>9</v>
      </c>
      <c r="D6314">
        <f>'4 Demanda por hora'!L265</f>
        <v/>
      </c>
    </row>
    <row r="6315">
      <c r="A6315">
        <f>'4 Demanda por hora'!$A$265</f>
        <v/>
      </c>
      <c r="B6315">
        <f>'4 Demanda por hora'!$B$265</f>
        <v/>
      </c>
      <c r="C6315" t="n">
        <v>10</v>
      </c>
      <c r="D6315">
        <f>'4 Demanda por hora'!M265</f>
        <v/>
      </c>
    </row>
    <row r="6316">
      <c r="A6316">
        <f>'4 Demanda por hora'!$A$265</f>
        <v/>
      </c>
      <c r="B6316">
        <f>'4 Demanda por hora'!$B$265</f>
        <v/>
      </c>
      <c r="C6316" t="n">
        <v>11</v>
      </c>
      <c r="D6316">
        <f>'4 Demanda por hora'!N265</f>
        <v/>
      </c>
    </row>
    <row r="6317">
      <c r="A6317">
        <f>'4 Demanda por hora'!$A$265</f>
        <v/>
      </c>
      <c r="B6317">
        <f>'4 Demanda por hora'!$B$265</f>
        <v/>
      </c>
      <c r="C6317" t="n">
        <v>12</v>
      </c>
      <c r="D6317">
        <f>'4 Demanda por hora'!O265</f>
        <v/>
      </c>
    </row>
    <row r="6318">
      <c r="A6318">
        <f>'4 Demanda por hora'!$A$265</f>
        <v/>
      </c>
      <c r="B6318">
        <f>'4 Demanda por hora'!$B$265</f>
        <v/>
      </c>
      <c r="C6318" t="n">
        <v>13</v>
      </c>
      <c r="D6318">
        <f>'4 Demanda por hora'!P265</f>
        <v/>
      </c>
    </row>
    <row r="6319">
      <c r="A6319">
        <f>'4 Demanda por hora'!$A$265</f>
        <v/>
      </c>
      <c r="B6319">
        <f>'4 Demanda por hora'!$B$265</f>
        <v/>
      </c>
      <c r="C6319" t="n">
        <v>14</v>
      </c>
      <c r="D6319">
        <f>'4 Demanda por hora'!Q265</f>
        <v/>
      </c>
    </row>
    <row r="6320">
      <c r="A6320">
        <f>'4 Demanda por hora'!$A$265</f>
        <v/>
      </c>
      <c r="B6320">
        <f>'4 Demanda por hora'!$B$265</f>
        <v/>
      </c>
      <c r="C6320" t="n">
        <v>15</v>
      </c>
      <c r="D6320">
        <f>'4 Demanda por hora'!R265</f>
        <v/>
      </c>
    </row>
    <row r="6321">
      <c r="A6321">
        <f>'4 Demanda por hora'!$A$265</f>
        <v/>
      </c>
      <c r="B6321">
        <f>'4 Demanda por hora'!$B$265</f>
        <v/>
      </c>
      <c r="C6321" t="n">
        <v>16</v>
      </c>
      <c r="D6321">
        <f>'4 Demanda por hora'!S265</f>
        <v/>
      </c>
    </row>
    <row r="6322">
      <c r="A6322">
        <f>'4 Demanda por hora'!$A$265</f>
        <v/>
      </c>
      <c r="B6322">
        <f>'4 Demanda por hora'!$B$265</f>
        <v/>
      </c>
      <c r="C6322" t="n">
        <v>17</v>
      </c>
      <c r="D6322">
        <f>'4 Demanda por hora'!T265</f>
        <v/>
      </c>
    </row>
    <row r="6323">
      <c r="A6323">
        <f>'4 Demanda por hora'!$A$265</f>
        <v/>
      </c>
      <c r="B6323">
        <f>'4 Demanda por hora'!$B$265</f>
        <v/>
      </c>
      <c r="C6323" t="n">
        <v>18</v>
      </c>
      <c r="D6323">
        <f>'4 Demanda por hora'!U265</f>
        <v/>
      </c>
    </row>
    <row r="6324">
      <c r="A6324">
        <f>'4 Demanda por hora'!$A$265</f>
        <v/>
      </c>
      <c r="B6324">
        <f>'4 Demanda por hora'!$B$265</f>
        <v/>
      </c>
      <c r="C6324" t="n">
        <v>19</v>
      </c>
      <c r="D6324">
        <f>'4 Demanda por hora'!V265</f>
        <v/>
      </c>
    </row>
    <row r="6325">
      <c r="A6325">
        <f>'4 Demanda por hora'!$A$265</f>
        <v/>
      </c>
      <c r="B6325">
        <f>'4 Demanda por hora'!$B$265</f>
        <v/>
      </c>
      <c r="C6325" t="n">
        <v>20</v>
      </c>
      <c r="D6325">
        <f>'4 Demanda por hora'!W265</f>
        <v/>
      </c>
    </row>
    <row r="6326">
      <c r="A6326">
        <f>'4 Demanda por hora'!$A$265</f>
        <v/>
      </c>
      <c r="B6326">
        <f>'4 Demanda por hora'!$B$265</f>
        <v/>
      </c>
      <c r="C6326" t="n">
        <v>21</v>
      </c>
      <c r="D6326">
        <f>'4 Demanda por hora'!X265</f>
        <v/>
      </c>
    </row>
    <row r="6327">
      <c r="A6327">
        <f>'4 Demanda por hora'!$A$265</f>
        <v/>
      </c>
      <c r="B6327">
        <f>'4 Demanda por hora'!$B$265</f>
        <v/>
      </c>
      <c r="C6327" t="n">
        <v>22</v>
      </c>
      <c r="D6327">
        <f>'4 Demanda por hora'!Y265</f>
        <v/>
      </c>
    </row>
    <row r="6328">
      <c r="A6328">
        <f>'4 Demanda por hora'!$A$265</f>
        <v/>
      </c>
      <c r="B6328">
        <f>'4 Demanda por hora'!$B$265</f>
        <v/>
      </c>
      <c r="C6328" t="n">
        <v>23</v>
      </c>
      <c r="D6328">
        <f>'4 Demanda por hora'!Z265</f>
        <v/>
      </c>
    </row>
    <row r="6329">
      <c r="A6329">
        <f>'4 Demanda por hora'!$A$266</f>
        <v/>
      </c>
      <c r="B6329">
        <f>'4 Demanda por hora'!$B$266</f>
        <v/>
      </c>
      <c r="C6329" t="n">
        <v>0</v>
      </c>
      <c r="D6329">
        <f>'4 Demanda por hora'!C266</f>
        <v/>
      </c>
    </row>
    <row r="6330">
      <c r="A6330">
        <f>'4 Demanda por hora'!$A$266</f>
        <v/>
      </c>
      <c r="B6330">
        <f>'4 Demanda por hora'!$B$266</f>
        <v/>
      </c>
      <c r="C6330" t="n">
        <v>1</v>
      </c>
      <c r="D6330">
        <f>'4 Demanda por hora'!D266</f>
        <v/>
      </c>
    </row>
    <row r="6331">
      <c r="A6331">
        <f>'4 Demanda por hora'!$A$266</f>
        <v/>
      </c>
      <c r="B6331">
        <f>'4 Demanda por hora'!$B$266</f>
        <v/>
      </c>
      <c r="C6331" t="n">
        <v>2</v>
      </c>
      <c r="D6331">
        <f>'4 Demanda por hora'!E266</f>
        <v/>
      </c>
    </row>
    <row r="6332">
      <c r="A6332">
        <f>'4 Demanda por hora'!$A$266</f>
        <v/>
      </c>
      <c r="B6332">
        <f>'4 Demanda por hora'!$B$266</f>
        <v/>
      </c>
      <c r="C6332" t="n">
        <v>3</v>
      </c>
      <c r="D6332">
        <f>'4 Demanda por hora'!F266</f>
        <v/>
      </c>
    </row>
    <row r="6333">
      <c r="A6333">
        <f>'4 Demanda por hora'!$A$266</f>
        <v/>
      </c>
      <c r="B6333">
        <f>'4 Demanda por hora'!$B$266</f>
        <v/>
      </c>
      <c r="C6333" t="n">
        <v>4</v>
      </c>
      <c r="D6333">
        <f>'4 Demanda por hora'!G266</f>
        <v/>
      </c>
    </row>
    <row r="6334">
      <c r="A6334">
        <f>'4 Demanda por hora'!$A$266</f>
        <v/>
      </c>
      <c r="B6334">
        <f>'4 Demanda por hora'!$B$266</f>
        <v/>
      </c>
      <c r="C6334" t="n">
        <v>5</v>
      </c>
      <c r="D6334">
        <f>'4 Demanda por hora'!H266</f>
        <v/>
      </c>
    </row>
    <row r="6335">
      <c r="A6335">
        <f>'4 Demanda por hora'!$A$266</f>
        <v/>
      </c>
      <c r="B6335">
        <f>'4 Demanda por hora'!$B$266</f>
        <v/>
      </c>
      <c r="C6335" t="n">
        <v>6</v>
      </c>
      <c r="D6335">
        <f>'4 Demanda por hora'!I266</f>
        <v/>
      </c>
    </row>
    <row r="6336">
      <c r="A6336">
        <f>'4 Demanda por hora'!$A$266</f>
        <v/>
      </c>
      <c r="B6336">
        <f>'4 Demanda por hora'!$B$266</f>
        <v/>
      </c>
      <c r="C6336" t="n">
        <v>7</v>
      </c>
      <c r="D6336">
        <f>'4 Demanda por hora'!J266</f>
        <v/>
      </c>
    </row>
    <row r="6337">
      <c r="A6337">
        <f>'4 Demanda por hora'!$A$266</f>
        <v/>
      </c>
      <c r="B6337">
        <f>'4 Demanda por hora'!$B$266</f>
        <v/>
      </c>
      <c r="C6337" t="n">
        <v>8</v>
      </c>
      <c r="D6337">
        <f>'4 Demanda por hora'!K266</f>
        <v/>
      </c>
    </row>
    <row r="6338">
      <c r="A6338">
        <f>'4 Demanda por hora'!$A$266</f>
        <v/>
      </c>
      <c r="B6338">
        <f>'4 Demanda por hora'!$B$266</f>
        <v/>
      </c>
      <c r="C6338" t="n">
        <v>9</v>
      </c>
      <c r="D6338">
        <f>'4 Demanda por hora'!L266</f>
        <v/>
      </c>
    </row>
    <row r="6339">
      <c r="A6339">
        <f>'4 Demanda por hora'!$A$266</f>
        <v/>
      </c>
      <c r="B6339">
        <f>'4 Demanda por hora'!$B$266</f>
        <v/>
      </c>
      <c r="C6339" t="n">
        <v>10</v>
      </c>
      <c r="D6339">
        <f>'4 Demanda por hora'!M266</f>
        <v/>
      </c>
    </row>
    <row r="6340">
      <c r="A6340">
        <f>'4 Demanda por hora'!$A$266</f>
        <v/>
      </c>
      <c r="B6340">
        <f>'4 Demanda por hora'!$B$266</f>
        <v/>
      </c>
      <c r="C6340" t="n">
        <v>11</v>
      </c>
      <c r="D6340">
        <f>'4 Demanda por hora'!N266</f>
        <v/>
      </c>
    </row>
    <row r="6341">
      <c r="A6341">
        <f>'4 Demanda por hora'!$A$266</f>
        <v/>
      </c>
      <c r="B6341">
        <f>'4 Demanda por hora'!$B$266</f>
        <v/>
      </c>
      <c r="C6341" t="n">
        <v>12</v>
      </c>
      <c r="D6341">
        <f>'4 Demanda por hora'!O266</f>
        <v/>
      </c>
    </row>
    <row r="6342">
      <c r="A6342">
        <f>'4 Demanda por hora'!$A$266</f>
        <v/>
      </c>
      <c r="B6342">
        <f>'4 Demanda por hora'!$B$266</f>
        <v/>
      </c>
      <c r="C6342" t="n">
        <v>13</v>
      </c>
      <c r="D6342">
        <f>'4 Demanda por hora'!P266</f>
        <v/>
      </c>
    </row>
    <row r="6343">
      <c r="A6343">
        <f>'4 Demanda por hora'!$A$266</f>
        <v/>
      </c>
      <c r="B6343">
        <f>'4 Demanda por hora'!$B$266</f>
        <v/>
      </c>
      <c r="C6343" t="n">
        <v>14</v>
      </c>
      <c r="D6343">
        <f>'4 Demanda por hora'!Q266</f>
        <v/>
      </c>
    </row>
    <row r="6344">
      <c r="A6344">
        <f>'4 Demanda por hora'!$A$266</f>
        <v/>
      </c>
      <c r="B6344">
        <f>'4 Demanda por hora'!$B$266</f>
        <v/>
      </c>
      <c r="C6344" t="n">
        <v>15</v>
      </c>
      <c r="D6344">
        <f>'4 Demanda por hora'!R266</f>
        <v/>
      </c>
    </row>
    <row r="6345">
      <c r="A6345">
        <f>'4 Demanda por hora'!$A$266</f>
        <v/>
      </c>
      <c r="B6345">
        <f>'4 Demanda por hora'!$B$266</f>
        <v/>
      </c>
      <c r="C6345" t="n">
        <v>16</v>
      </c>
      <c r="D6345">
        <f>'4 Demanda por hora'!S266</f>
        <v/>
      </c>
    </row>
    <row r="6346">
      <c r="A6346">
        <f>'4 Demanda por hora'!$A$266</f>
        <v/>
      </c>
      <c r="B6346">
        <f>'4 Demanda por hora'!$B$266</f>
        <v/>
      </c>
      <c r="C6346" t="n">
        <v>17</v>
      </c>
      <c r="D6346">
        <f>'4 Demanda por hora'!T266</f>
        <v/>
      </c>
    </row>
    <row r="6347">
      <c r="A6347">
        <f>'4 Demanda por hora'!$A$266</f>
        <v/>
      </c>
      <c r="B6347">
        <f>'4 Demanda por hora'!$B$266</f>
        <v/>
      </c>
      <c r="C6347" t="n">
        <v>18</v>
      </c>
      <c r="D6347">
        <f>'4 Demanda por hora'!U266</f>
        <v/>
      </c>
    </row>
    <row r="6348">
      <c r="A6348">
        <f>'4 Demanda por hora'!$A$266</f>
        <v/>
      </c>
      <c r="B6348">
        <f>'4 Demanda por hora'!$B$266</f>
        <v/>
      </c>
      <c r="C6348" t="n">
        <v>19</v>
      </c>
      <c r="D6348">
        <f>'4 Demanda por hora'!V266</f>
        <v/>
      </c>
    </row>
    <row r="6349">
      <c r="A6349">
        <f>'4 Demanda por hora'!$A$266</f>
        <v/>
      </c>
      <c r="B6349">
        <f>'4 Demanda por hora'!$B$266</f>
        <v/>
      </c>
      <c r="C6349" t="n">
        <v>20</v>
      </c>
      <c r="D6349">
        <f>'4 Demanda por hora'!W266</f>
        <v/>
      </c>
    </row>
    <row r="6350">
      <c r="A6350">
        <f>'4 Demanda por hora'!$A$266</f>
        <v/>
      </c>
      <c r="B6350">
        <f>'4 Demanda por hora'!$B$266</f>
        <v/>
      </c>
      <c r="C6350" t="n">
        <v>21</v>
      </c>
      <c r="D6350">
        <f>'4 Demanda por hora'!X266</f>
        <v/>
      </c>
    </row>
    <row r="6351">
      <c r="A6351">
        <f>'4 Demanda por hora'!$A$266</f>
        <v/>
      </c>
      <c r="B6351">
        <f>'4 Demanda por hora'!$B$266</f>
        <v/>
      </c>
      <c r="C6351" t="n">
        <v>22</v>
      </c>
      <c r="D6351">
        <f>'4 Demanda por hora'!Y266</f>
        <v/>
      </c>
    </row>
    <row r="6352">
      <c r="A6352">
        <f>'4 Demanda por hora'!$A$266</f>
        <v/>
      </c>
      <c r="B6352">
        <f>'4 Demanda por hora'!$B$266</f>
        <v/>
      </c>
      <c r="C6352" t="n">
        <v>23</v>
      </c>
      <c r="D6352">
        <f>'4 Demanda por hora'!Z266</f>
        <v/>
      </c>
    </row>
    <row r="6353">
      <c r="A6353">
        <f>'4 Demanda por hora'!$A$267</f>
        <v/>
      </c>
      <c r="B6353">
        <f>'4 Demanda por hora'!$B$267</f>
        <v/>
      </c>
      <c r="C6353" t="n">
        <v>0</v>
      </c>
      <c r="D6353">
        <f>'4 Demanda por hora'!C267</f>
        <v/>
      </c>
    </row>
    <row r="6354">
      <c r="A6354">
        <f>'4 Demanda por hora'!$A$267</f>
        <v/>
      </c>
      <c r="B6354">
        <f>'4 Demanda por hora'!$B$267</f>
        <v/>
      </c>
      <c r="C6354" t="n">
        <v>1</v>
      </c>
      <c r="D6354">
        <f>'4 Demanda por hora'!D267</f>
        <v/>
      </c>
    </row>
    <row r="6355">
      <c r="A6355">
        <f>'4 Demanda por hora'!$A$267</f>
        <v/>
      </c>
      <c r="B6355">
        <f>'4 Demanda por hora'!$B$267</f>
        <v/>
      </c>
      <c r="C6355" t="n">
        <v>2</v>
      </c>
      <c r="D6355">
        <f>'4 Demanda por hora'!E267</f>
        <v/>
      </c>
    </row>
    <row r="6356">
      <c r="A6356">
        <f>'4 Demanda por hora'!$A$267</f>
        <v/>
      </c>
      <c r="B6356">
        <f>'4 Demanda por hora'!$B$267</f>
        <v/>
      </c>
      <c r="C6356" t="n">
        <v>3</v>
      </c>
      <c r="D6356">
        <f>'4 Demanda por hora'!F267</f>
        <v/>
      </c>
    </row>
    <row r="6357">
      <c r="A6357">
        <f>'4 Demanda por hora'!$A$267</f>
        <v/>
      </c>
      <c r="B6357">
        <f>'4 Demanda por hora'!$B$267</f>
        <v/>
      </c>
      <c r="C6357" t="n">
        <v>4</v>
      </c>
      <c r="D6357">
        <f>'4 Demanda por hora'!G267</f>
        <v/>
      </c>
    </row>
    <row r="6358">
      <c r="A6358">
        <f>'4 Demanda por hora'!$A$267</f>
        <v/>
      </c>
      <c r="B6358">
        <f>'4 Demanda por hora'!$B$267</f>
        <v/>
      </c>
      <c r="C6358" t="n">
        <v>5</v>
      </c>
      <c r="D6358">
        <f>'4 Demanda por hora'!H267</f>
        <v/>
      </c>
    </row>
    <row r="6359">
      <c r="A6359">
        <f>'4 Demanda por hora'!$A$267</f>
        <v/>
      </c>
      <c r="B6359">
        <f>'4 Demanda por hora'!$B$267</f>
        <v/>
      </c>
      <c r="C6359" t="n">
        <v>6</v>
      </c>
      <c r="D6359">
        <f>'4 Demanda por hora'!I267</f>
        <v/>
      </c>
    </row>
    <row r="6360">
      <c r="A6360">
        <f>'4 Demanda por hora'!$A$267</f>
        <v/>
      </c>
      <c r="B6360">
        <f>'4 Demanda por hora'!$B$267</f>
        <v/>
      </c>
      <c r="C6360" t="n">
        <v>7</v>
      </c>
      <c r="D6360">
        <f>'4 Demanda por hora'!J267</f>
        <v/>
      </c>
    </row>
    <row r="6361">
      <c r="A6361">
        <f>'4 Demanda por hora'!$A$267</f>
        <v/>
      </c>
      <c r="B6361">
        <f>'4 Demanda por hora'!$B$267</f>
        <v/>
      </c>
      <c r="C6361" t="n">
        <v>8</v>
      </c>
      <c r="D6361">
        <f>'4 Demanda por hora'!K267</f>
        <v/>
      </c>
    </row>
    <row r="6362">
      <c r="A6362">
        <f>'4 Demanda por hora'!$A$267</f>
        <v/>
      </c>
      <c r="B6362">
        <f>'4 Demanda por hora'!$B$267</f>
        <v/>
      </c>
      <c r="C6362" t="n">
        <v>9</v>
      </c>
      <c r="D6362">
        <f>'4 Demanda por hora'!L267</f>
        <v/>
      </c>
    </row>
    <row r="6363">
      <c r="A6363">
        <f>'4 Demanda por hora'!$A$267</f>
        <v/>
      </c>
      <c r="B6363">
        <f>'4 Demanda por hora'!$B$267</f>
        <v/>
      </c>
      <c r="C6363" t="n">
        <v>10</v>
      </c>
      <c r="D6363">
        <f>'4 Demanda por hora'!M267</f>
        <v/>
      </c>
    </row>
    <row r="6364">
      <c r="A6364">
        <f>'4 Demanda por hora'!$A$267</f>
        <v/>
      </c>
      <c r="B6364">
        <f>'4 Demanda por hora'!$B$267</f>
        <v/>
      </c>
      <c r="C6364" t="n">
        <v>11</v>
      </c>
      <c r="D6364">
        <f>'4 Demanda por hora'!N267</f>
        <v/>
      </c>
    </row>
    <row r="6365">
      <c r="A6365">
        <f>'4 Demanda por hora'!$A$267</f>
        <v/>
      </c>
      <c r="B6365">
        <f>'4 Demanda por hora'!$B$267</f>
        <v/>
      </c>
      <c r="C6365" t="n">
        <v>12</v>
      </c>
      <c r="D6365">
        <f>'4 Demanda por hora'!O267</f>
        <v/>
      </c>
    </row>
    <row r="6366">
      <c r="A6366">
        <f>'4 Demanda por hora'!$A$267</f>
        <v/>
      </c>
      <c r="B6366">
        <f>'4 Demanda por hora'!$B$267</f>
        <v/>
      </c>
      <c r="C6366" t="n">
        <v>13</v>
      </c>
      <c r="D6366">
        <f>'4 Demanda por hora'!P267</f>
        <v/>
      </c>
    </row>
    <row r="6367">
      <c r="A6367">
        <f>'4 Demanda por hora'!$A$267</f>
        <v/>
      </c>
      <c r="B6367">
        <f>'4 Demanda por hora'!$B$267</f>
        <v/>
      </c>
      <c r="C6367" t="n">
        <v>14</v>
      </c>
      <c r="D6367">
        <f>'4 Demanda por hora'!Q267</f>
        <v/>
      </c>
    </row>
    <row r="6368">
      <c r="A6368">
        <f>'4 Demanda por hora'!$A$267</f>
        <v/>
      </c>
      <c r="B6368">
        <f>'4 Demanda por hora'!$B$267</f>
        <v/>
      </c>
      <c r="C6368" t="n">
        <v>15</v>
      </c>
      <c r="D6368">
        <f>'4 Demanda por hora'!R267</f>
        <v/>
      </c>
    </row>
    <row r="6369">
      <c r="A6369">
        <f>'4 Demanda por hora'!$A$267</f>
        <v/>
      </c>
      <c r="B6369">
        <f>'4 Demanda por hora'!$B$267</f>
        <v/>
      </c>
      <c r="C6369" t="n">
        <v>16</v>
      </c>
      <c r="D6369">
        <f>'4 Demanda por hora'!S267</f>
        <v/>
      </c>
    </row>
    <row r="6370">
      <c r="A6370">
        <f>'4 Demanda por hora'!$A$267</f>
        <v/>
      </c>
      <c r="B6370">
        <f>'4 Demanda por hora'!$B$267</f>
        <v/>
      </c>
      <c r="C6370" t="n">
        <v>17</v>
      </c>
      <c r="D6370">
        <f>'4 Demanda por hora'!T267</f>
        <v/>
      </c>
    </row>
    <row r="6371">
      <c r="A6371">
        <f>'4 Demanda por hora'!$A$267</f>
        <v/>
      </c>
      <c r="B6371">
        <f>'4 Demanda por hora'!$B$267</f>
        <v/>
      </c>
      <c r="C6371" t="n">
        <v>18</v>
      </c>
      <c r="D6371">
        <f>'4 Demanda por hora'!U267</f>
        <v/>
      </c>
    </row>
    <row r="6372">
      <c r="A6372">
        <f>'4 Demanda por hora'!$A$267</f>
        <v/>
      </c>
      <c r="B6372">
        <f>'4 Demanda por hora'!$B$267</f>
        <v/>
      </c>
      <c r="C6372" t="n">
        <v>19</v>
      </c>
      <c r="D6372">
        <f>'4 Demanda por hora'!V267</f>
        <v/>
      </c>
    </row>
    <row r="6373">
      <c r="A6373">
        <f>'4 Demanda por hora'!$A$267</f>
        <v/>
      </c>
      <c r="B6373">
        <f>'4 Demanda por hora'!$B$267</f>
        <v/>
      </c>
      <c r="C6373" t="n">
        <v>20</v>
      </c>
      <c r="D6373">
        <f>'4 Demanda por hora'!W267</f>
        <v/>
      </c>
    </row>
    <row r="6374">
      <c r="A6374">
        <f>'4 Demanda por hora'!$A$267</f>
        <v/>
      </c>
      <c r="B6374">
        <f>'4 Demanda por hora'!$B$267</f>
        <v/>
      </c>
      <c r="C6374" t="n">
        <v>21</v>
      </c>
      <c r="D6374">
        <f>'4 Demanda por hora'!X267</f>
        <v/>
      </c>
    </row>
    <row r="6375">
      <c r="A6375">
        <f>'4 Demanda por hora'!$A$267</f>
        <v/>
      </c>
      <c r="B6375">
        <f>'4 Demanda por hora'!$B$267</f>
        <v/>
      </c>
      <c r="C6375" t="n">
        <v>22</v>
      </c>
      <c r="D6375">
        <f>'4 Demanda por hora'!Y267</f>
        <v/>
      </c>
    </row>
    <row r="6376">
      <c r="A6376">
        <f>'4 Demanda por hora'!$A$267</f>
        <v/>
      </c>
      <c r="B6376">
        <f>'4 Demanda por hora'!$B$267</f>
        <v/>
      </c>
      <c r="C6376" t="n">
        <v>23</v>
      </c>
      <c r="D6376">
        <f>'4 Demanda por hora'!Z267</f>
        <v/>
      </c>
    </row>
    <row r="6377">
      <c r="A6377">
        <f>'4 Demanda por hora'!$A$268</f>
        <v/>
      </c>
      <c r="B6377">
        <f>'4 Demanda por hora'!$B$268</f>
        <v/>
      </c>
      <c r="C6377" t="n">
        <v>0</v>
      </c>
      <c r="D6377">
        <f>'4 Demanda por hora'!C268</f>
        <v/>
      </c>
    </row>
    <row r="6378">
      <c r="A6378">
        <f>'4 Demanda por hora'!$A$268</f>
        <v/>
      </c>
      <c r="B6378">
        <f>'4 Demanda por hora'!$B$268</f>
        <v/>
      </c>
      <c r="C6378" t="n">
        <v>1</v>
      </c>
      <c r="D6378">
        <f>'4 Demanda por hora'!D268</f>
        <v/>
      </c>
    </row>
    <row r="6379">
      <c r="A6379">
        <f>'4 Demanda por hora'!$A$268</f>
        <v/>
      </c>
      <c r="B6379">
        <f>'4 Demanda por hora'!$B$268</f>
        <v/>
      </c>
      <c r="C6379" t="n">
        <v>2</v>
      </c>
      <c r="D6379">
        <f>'4 Demanda por hora'!E268</f>
        <v/>
      </c>
    </row>
    <row r="6380">
      <c r="A6380">
        <f>'4 Demanda por hora'!$A$268</f>
        <v/>
      </c>
      <c r="B6380">
        <f>'4 Demanda por hora'!$B$268</f>
        <v/>
      </c>
      <c r="C6380" t="n">
        <v>3</v>
      </c>
      <c r="D6380">
        <f>'4 Demanda por hora'!F268</f>
        <v/>
      </c>
    </row>
    <row r="6381">
      <c r="A6381">
        <f>'4 Demanda por hora'!$A$268</f>
        <v/>
      </c>
      <c r="B6381">
        <f>'4 Demanda por hora'!$B$268</f>
        <v/>
      </c>
      <c r="C6381" t="n">
        <v>4</v>
      </c>
      <c r="D6381">
        <f>'4 Demanda por hora'!G268</f>
        <v/>
      </c>
    </row>
    <row r="6382">
      <c r="A6382">
        <f>'4 Demanda por hora'!$A$268</f>
        <v/>
      </c>
      <c r="B6382">
        <f>'4 Demanda por hora'!$B$268</f>
        <v/>
      </c>
      <c r="C6382" t="n">
        <v>5</v>
      </c>
      <c r="D6382">
        <f>'4 Demanda por hora'!H268</f>
        <v/>
      </c>
    </row>
    <row r="6383">
      <c r="A6383">
        <f>'4 Demanda por hora'!$A$268</f>
        <v/>
      </c>
      <c r="B6383">
        <f>'4 Demanda por hora'!$B$268</f>
        <v/>
      </c>
      <c r="C6383" t="n">
        <v>6</v>
      </c>
      <c r="D6383">
        <f>'4 Demanda por hora'!I268</f>
        <v/>
      </c>
    </row>
    <row r="6384">
      <c r="A6384">
        <f>'4 Demanda por hora'!$A$268</f>
        <v/>
      </c>
      <c r="B6384">
        <f>'4 Demanda por hora'!$B$268</f>
        <v/>
      </c>
      <c r="C6384" t="n">
        <v>7</v>
      </c>
      <c r="D6384">
        <f>'4 Demanda por hora'!J268</f>
        <v/>
      </c>
    </row>
    <row r="6385">
      <c r="A6385">
        <f>'4 Demanda por hora'!$A$268</f>
        <v/>
      </c>
      <c r="B6385">
        <f>'4 Demanda por hora'!$B$268</f>
        <v/>
      </c>
      <c r="C6385" t="n">
        <v>8</v>
      </c>
      <c r="D6385">
        <f>'4 Demanda por hora'!K268</f>
        <v/>
      </c>
    </row>
    <row r="6386">
      <c r="A6386">
        <f>'4 Demanda por hora'!$A$268</f>
        <v/>
      </c>
      <c r="B6386">
        <f>'4 Demanda por hora'!$B$268</f>
        <v/>
      </c>
      <c r="C6386" t="n">
        <v>9</v>
      </c>
      <c r="D6386">
        <f>'4 Demanda por hora'!L268</f>
        <v/>
      </c>
    </row>
    <row r="6387">
      <c r="A6387">
        <f>'4 Demanda por hora'!$A$268</f>
        <v/>
      </c>
      <c r="B6387">
        <f>'4 Demanda por hora'!$B$268</f>
        <v/>
      </c>
      <c r="C6387" t="n">
        <v>10</v>
      </c>
      <c r="D6387">
        <f>'4 Demanda por hora'!M268</f>
        <v/>
      </c>
    </row>
    <row r="6388">
      <c r="A6388">
        <f>'4 Demanda por hora'!$A$268</f>
        <v/>
      </c>
      <c r="B6388">
        <f>'4 Demanda por hora'!$B$268</f>
        <v/>
      </c>
      <c r="C6388" t="n">
        <v>11</v>
      </c>
      <c r="D6388">
        <f>'4 Demanda por hora'!N268</f>
        <v/>
      </c>
    </row>
    <row r="6389">
      <c r="A6389">
        <f>'4 Demanda por hora'!$A$268</f>
        <v/>
      </c>
      <c r="B6389">
        <f>'4 Demanda por hora'!$B$268</f>
        <v/>
      </c>
      <c r="C6389" t="n">
        <v>12</v>
      </c>
      <c r="D6389">
        <f>'4 Demanda por hora'!O268</f>
        <v/>
      </c>
    </row>
    <row r="6390">
      <c r="A6390">
        <f>'4 Demanda por hora'!$A$268</f>
        <v/>
      </c>
      <c r="B6390">
        <f>'4 Demanda por hora'!$B$268</f>
        <v/>
      </c>
      <c r="C6390" t="n">
        <v>13</v>
      </c>
      <c r="D6390">
        <f>'4 Demanda por hora'!P268</f>
        <v/>
      </c>
    </row>
    <row r="6391">
      <c r="A6391">
        <f>'4 Demanda por hora'!$A$268</f>
        <v/>
      </c>
      <c r="B6391">
        <f>'4 Demanda por hora'!$B$268</f>
        <v/>
      </c>
      <c r="C6391" t="n">
        <v>14</v>
      </c>
      <c r="D6391">
        <f>'4 Demanda por hora'!Q268</f>
        <v/>
      </c>
    </row>
    <row r="6392">
      <c r="A6392">
        <f>'4 Demanda por hora'!$A$268</f>
        <v/>
      </c>
      <c r="B6392">
        <f>'4 Demanda por hora'!$B$268</f>
        <v/>
      </c>
      <c r="C6392" t="n">
        <v>15</v>
      </c>
      <c r="D6392">
        <f>'4 Demanda por hora'!R268</f>
        <v/>
      </c>
    </row>
    <row r="6393">
      <c r="A6393">
        <f>'4 Demanda por hora'!$A$268</f>
        <v/>
      </c>
      <c r="B6393">
        <f>'4 Demanda por hora'!$B$268</f>
        <v/>
      </c>
      <c r="C6393" t="n">
        <v>16</v>
      </c>
      <c r="D6393">
        <f>'4 Demanda por hora'!S268</f>
        <v/>
      </c>
    </row>
    <row r="6394">
      <c r="A6394">
        <f>'4 Demanda por hora'!$A$268</f>
        <v/>
      </c>
      <c r="B6394">
        <f>'4 Demanda por hora'!$B$268</f>
        <v/>
      </c>
      <c r="C6394" t="n">
        <v>17</v>
      </c>
      <c r="D6394">
        <f>'4 Demanda por hora'!T268</f>
        <v/>
      </c>
    </row>
    <row r="6395">
      <c r="A6395">
        <f>'4 Demanda por hora'!$A$268</f>
        <v/>
      </c>
      <c r="B6395">
        <f>'4 Demanda por hora'!$B$268</f>
        <v/>
      </c>
      <c r="C6395" t="n">
        <v>18</v>
      </c>
      <c r="D6395">
        <f>'4 Demanda por hora'!U268</f>
        <v/>
      </c>
    </row>
    <row r="6396">
      <c r="A6396">
        <f>'4 Demanda por hora'!$A$268</f>
        <v/>
      </c>
      <c r="B6396">
        <f>'4 Demanda por hora'!$B$268</f>
        <v/>
      </c>
      <c r="C6396" t="n">
        <v>19</v>
      </c>
      <c r="D6396">
        <f>'4 Demanda por hora'!V268</f>
        <v/>
      </c>
    </row>
    <row r="6397">
      <c r="A6397">
        <f>'4 Demanda por hora'!$A$268</f>
        <v/>
      </c>
      <c r="B6397">
        <f>'4 Demanda por hora'!$B$268</f>
        <v/>
      </c>
      <c r="C6397" t="n">
        <v>20</v>
      </c>
      <c r="D6397">
        <f>'4 Demanda por hora'!W268</f>
        <v/>
      </c>
    </row>
    <row r="6398">
      <c r="A6398">
        <f>'4 Demanda por hora'!$A$268</f>
        <v/>
      </c>
      <c r="B6398">
        <f>'4 Demanda por hora'!$B$268</f>
        <v/>
      </c>
      <c r="C6398" t="n">
        <v>21</v>
      </c>
      <c r="D6398">
        <f>'4 Demanda por hora'!X268</f>
        <v/>
      </c>
    </row>
    <row r="6399">
      <c r="A6399">
        <f>'4 Demanda por hora'!$A$268</f>
        <v/>
      </c>
      <c r="B6399">
        <f>'4 Demanda por hora'!$B$268</f>
        <v/>
      </c>
      <c r="C6399" t="n">
        <v>22</v>
      </c>
      <c r="D6399">
        <f>'4 Demanda por hora'!Y268</f>
        <v/>
      </c>
    </row>
    <row r="6400">
      <c r="A6400">
        <f>'4 Demanda por hora'!$A$268</f>
        <v/>
      </c>
      <c r="B6400">
        <f>'4 Demanda por hora'!$B$268</f>
        <v/>
      </c>
      <c r="C6400" t="n">
        <v>23</v>
      </c>
      <c r="D6400">
        <f>'4 Demanda por hora'!Z268</f>
        <v/>
      </c>
    </row>
    <row r="6401">
      <c r="A6401">
        <f>'4 Demanda por hora'!$A$269</f>
        <v/>
      </c>
      <c r="B6401">
        <f>'4 Demanda por hora'!$B$269</f>
        <v/>
      </c>
      <c r="C6401" t="n">
        <v>0</v>
      </c>
      <c r="D6401">
        <f>'4 Demanda por hora'!C269</f>
        <v/>
      </c>
    </row>
    <row r="6402">
      <c r="A6402">
        <f>'4 Demanda por hora'!$A$269</f>
        <v/>
      </c>
      <c r="B6402">
        <f>'4 Demanda por hora'!$B$269</f>
        <v/>
      </c>
      <c r="C6402" t="n">
        <v>1</v>
      </c>
      <c r="D6402">
        <f>'4 Demanda por hora'!D269</f>
        <v/>
      </c>
    </row>
    <row r="6403">
      <c r="A6403">
        <f>'4 Demanda por hora'!$A$269</f>
        <v/>
      </c>
      <c r="B6403">
        <f>'4 Demanda por hora'!$B$269</f>
        <v/>
      </c>
      <c r="C6403" t="n">
        <v>2</v>
      </c>
      <c r="D6403">
        <f>'4 Demanda por hora'!E269</f>
        <v/>
      </c>
    </row>
    <row r="6404">
      <c r="A6404">
        <f>'4 Demanda por hora'!$A$269</f>
        <v/>
      </c>
      <c r="B6404">
        <f>'4 Demanda por hora'!$B$269</f>
        <v/>
      </c>
      <c r="C6404" t="n">
        <v>3</v>
      </c>
      <c r="D6404">
        <f>'4 Demanda por hora'!F269</f>
        <v/>
      </c>
    </row>
    <row r="6405">
      <c r="A6405">
        <f>'4 Demanda por hora'!$A$269</f>
        <v/>
      </c>
      <c r="B6405">
        <f>'4 Demanda por hora'!$B$269</f>
        <v/>
      </c>
      <c r="C6405" t="n">
        <v>4</v>
      </c>
      <c r="D6405">
        <f>'4 Demanda por hora'!G269</f>
        <v/>
      </c>
    </row>
    <row r="6406">
      <c r="A6406">
        <f>'4 Demanda por hora'!$A$269</f>
        <v/>
      </c>
      <c r="B6406">
        <f>'4 Demanda por hora'!$B$269</f>
        <v/>
      </c>
      <c r="C6406" t="n">
        <v>5</v>
      </c>
      <c r="D6406">
        <f>'4 Demanda por hora'!H269</f>
        <v/>
      </c>
    </row>
    <row r="6407">
      <c r="A6407">
        <f>'4 Demanda por hora'!$A$269</f>
        <v/>
      </c>
      <c r="B6407">
        <f>'4 Demanda por hora'!$B$269</f>
        <v/>
      </c>
      <c r="C6407" t="n">
        <v>6</v>
      </c>
      <c r="D6407">
        <f>'4 Demanda por hora'!I269</f>
        <v/>
      </c>
    </row>
    <row r="6408">
      <c r="A6408">
        <f>'4 Demanda por hora'!$A$269</f>
        <v/>
      </c>
      <c r="B6408">
        <f>'4 Demanda por hora'!$B$269</f>
        <v/>
      </c>
      <c r="C6408" t="n">
        <v>7</v>
      </c>
      <c r="D6408">
        <f>'4 Demanda por hora'!J269</f>
        <v/>
      </c>
    </row>
    <row r="6409">
      <c r="A6409">
        <f>'4 Demanda por hora'!$A$269</f>
        <v/>
      </c>
      <c r="B6409">
        <f>'4 Demanda por hora'!$B$269</f>
        <v/>
      </c>
      <c r="C6409" t="n">
        <v>8</v>
      </c>
      <c r="D6409">
        <f>'4 Demanda por hora'!K269</f>
        <v/>
      </c>
    </row>
    <row r="6410">
      <c r="A6410">
        <f>'4 Demanda por hora'!$A$269</f>
        <v/>
      </c>
      <c r="B6410">
        <f>'4 Demanda por hora'!$B$269</f>
        <v/>
      </c>
      <c r="C6410" t="n">
        <v>9</v>
      </c>
      <c r="D6410">
        <f>'4 Demanda por hora'!L269</f>
        <v/>
      </c>
    </row>
    <row r="6411">
      <c r="A6411">
        <f>'4 Demanda por hora'!$A$269</f>
        <v/>
      </c>
      <c r="B6411">
        <f>'4 Demanda por hora'!$B$269</f>
        <v/>
      </c>
      <c r="C6411" t="n">
        <v>10</v>
      </c>
      <c r="D6411">
        <f>'4 Demanda por hora'!M269</f>
        <v/>
      </c>
    </row>
    <row r="6412">
      <c r="A6412">
        <f>'4 Demanda por hora'!$A$269</f>
        <v/>
      </c>
      <c r="B6412">
        <f>'4 Demanda por hora'!$B$269</f>
        <v/>
      </c>
      <c r="C6412" t="n">
        <v>11</v>
      </c>
      <c r="D6412">
        <f>'4 Demanda por hora'!N269</f>
        <v/>
      </c>
    </row>
    <row r="6413">
      <c r="A6413">
        <f>'4 Demanda por hora'!$A$269</f>
        <v/>
      </c>
      <c r="B6413">
        <f>'4 Demanda por hora'!$B$269</f>
        <v/>
      </c>
      <c r="C6413" t="n">
        <v>12</v>
      </c>
      <c r="D6413">
        <f>'4 Demanda por hora'!O269</f>
        <v/>
      </c>
    </row>
    <row r="6414">
      <c r="A6414">
        <f>'4 Demanda por hora'!$A$269</f>
        <v/>
      </c>
      <c r="B6414">
        <f>'4 Demanda por hora'!$B$269</f>
        <v/>
      </c>
      <c r="C6414" t="n">
        <v>13</v>
      </c>
      <c r="D6414">
        <f>'4 Demanda por hora'!P269</f>
        <v/>
      </c>
    </row>
    <row r="6415">
      <c r="A6415">
        <f>'4 Demanda por hora'!$A$269</f>
        <v/>
      </c>
      <c r="B6415">
        <f>'4 Demanda por hora'!$B$269</f>
        <v/>
      </c>
      <c r="C6415" t="n">
        <v>14</v>
      </c>
      <c r="D6415">
        <f>'4 Demanda por hora'!Q269</f>
        <v/>
      </c>
    </row>
    <row r="6416">
      <c r="A6416">
        <f>'4 Demanda por hora'!$A$269</f>
        <v/>
      </c>
      <c r="B6416">
        <f>'4 Demanda por hora'!$B$269</f>
        <v/>
      </c>
      <c r="C6416" t="n">
        <v>15</v>
      </c>
      <c r="D6416">
        <f>'4 Demanda por hora'!R269</f>
        <v/>
      </c>
    </row>
    <row r="6417">
      <c r="A6417">
        <f>'4 Demanda por hora'!$A$269</f>
        <v/>
      </c>
      <c r="B6417">
        <f>'4 Demanda por hora'!$B$269</f>
        <v/>
      </c>
      <c r="C6417" t="n">
        <v>16</v>
      </c>
      <c r="D6417">
        <f>'4 Demanda por hora'!S269</f>
        <v/>
      </c>
    </row>
    <row r="6418">
      <c r="A6418">
        <f>'4 Demanda por hora'!$A$269</f>
        <v/>
      </c>
      <c r="B6418">
        <f>'4 Demanda por hora'!$B$269</f>
        <v/>
      </c>
      <c r="C6418" t="n">
        <v>17</v>
      </c>
      <c r="D6418">
        <f>'4 Demanda por hora'!T269</f>
        <v/>
      </c>
    </row>
    <row r="6419">
      <c r="A6419">
        <f>'4 Demanda por hora'!$A$269</f>
        <v/>
      </c>
      <c r="B6419">
        <f>'4 Demanda por hora'!$B$269</f>
        <v/>
      </c>
      <c r="C6419" t="n">
        <v>18</v>
      </c>
      <c r="D6419">
        <f>'4 Demanda por hora'!U269</f>
        <v/>
      </c>
    </row>
    <row r="6420">
      <c r="A6420">
        <f>'4 Demanda por hora'!$A$269</f>
        <v/>
      </c>
      <c r="B6420">
        <f>'4 Demanda por hora'!$B$269</f>
        <v/>
      </c>
      <c r="C6420" t="n">
        <v>19</v>
      </c>
      <c r="D6420">
        <f>'4 Demanda por hora'!V269</f>
        <v/>
      </c>
    </row>
    <row r="6421">
      <c r="A6421">
        <f>'4 Demanda por hora'!$A$269</f>
        <v/>
      </c>
      <c r="B6421">
        <f>'4 Demanda por hora'!$B$269</f>
        <v/>
      </c>
      <c r="C6421" t="n">
        <v>20</v>
      </c>
      <c r="D6421">
        <f>'4 Demanda por hora'!W269</f>
        <v/>
      </c>
    </row>
    <row r="6422">
      <c r="A6422">
        <f>'4 Demanda por hora'!$A$269</f>
        <v/>
      </c>
      <c r="B6422">
        <f>'4 Demanda por hora'!$B$269</f>
        <v/>
      </c>
      <c r="C6422" t="n">
        <v>21</v>
      </c>
      <c r="D6422">
        <f>'4 Demanda por hora'!X269</f>
        <v/>
      </c>
    </row>
    <row r="6423">
      <c r="A6423">
        <f>'4 Demanda por hora'!$A$269</f>
        <v/>
      </c>
      <c r="B6423">
        <f>'4 Demanda por hora'!$B$269</f>
        <v/>
      </c>
      <c r="C6423" t="n">
        <v>22</v>
      </c>
      <c r="D6423">
        <f>'4 Demanda por hora'!Y269</f>
        <v/>
      </c>
    </row>
    <row r="6424">
      <c r="A6424">
        <f>'4 Demanda por hora'!$A$269</f>
        <v/>
      </c>
      <c r="B6424">
        <f>'4 Demanda por hora'!$B$269</f>
        <v/>
      </c>
      <c r="C6424" t="n">
        <v>23</v>
      </c>
      <c r="D6424">
        <f>'4 Demanda por hora'!Z269</f>
        <v/>
      </c>
    </row>
    <row r="6425">
      <c r="A6425">
        <f>'4 Demanda por hora'!$A$270</f>
        <v/>
      </c>
      <c r="B6425">
        <f>'4 Demanda por hora'!$B$270</f>
        <v/>
      </c>
      <c r="C6425" t="n">
        <v>0</v>
      </c>
      <c r="D6425">
        <f>'4 Demanda por hora'!C270</f>
        <v/>
      </c>
    </row>
    <row r="6426">
      <c r="A6426">
        <f>'4 Demanda por hora'!$A$270</f>
        <v/>
      </c>
      <c r="B6426">
        <f>'4 Demanda por hora'!$B$270</f>
        <v/>
      </c>
      <c r="C6426" t="n">
        <v>1</v>
      </c>
      <c r="D6426">
        <f>'4 Demanda por hora'!D270</f>
        <v/>
      </c>
    </row>
    <row r="6427">
      <c r="A6427">
        <f>'4 Demanda por hora'!$A$270</f>
        <v/>
      </c>
      <c r="B6427">
        <f>'4 Demanda por hora'!$B$270</f>
        <v/>
      </c>
      <c r="C6427" t="n">
        <v>2</v>
      </c>
      <c r="D6427">
        <f>'4 Demanda por hora'!E270</f>
        <v/>
      </c>
    </row>
    <row r="6428">
      <c r="A6428">
        <f>'4 Demanda por hora'!$A$270</f>
        <v/>
      </c>
      <c r="B6428">
        <f>'4 Demanda por hora'!$B$270</f>
        <v/>
      </c>
      <c r="C6428" t="n">
        <v>3</v>
      </c>
      <c r="D6428">
        <f>'4 Demanda por hora'!F270</f>
        <v/>
      </c>
    </row>
    <row r="6429">
      <c r="A6429">
        <f>'4 Demanda por hora'!$A$270</f>
        <v/>
      </c>
      <c r="B6429">
        <f>'4 Demanda por hora'!$B$270</f>
        <v/>
      </c>
      <c r="C6429" t="n">
        <v>4</v>
      </c>
      <c r="D6429">
        <f>'4 Demanda por hora'!G270</f>
        <v/>
      </c>
    </row>
    <row r="6430">
      <c r="A6430">
        <f>'4 Demanda por hora'!$A$270</f>
        <v/>
      </c>
      <c r="B6430">
        <f>'4 Demanda por hora'!$B$270</f>
        <v/>
      </c>
      <c r="C6430" t="n">
        <v>5</v>
      </c>
      <c r="D6430">
        <f>'4 Demanda por hora'!H270</f>
        <v/>
      </c>
    </row>
    <row r="6431">
      <c r="A6431">
        <f>'4 Demanda por hora'!$A$270</f>
        <v/>
      </c>
      <c r="B6431">
        <f>'4 Demanda por hora'!$B$270</f>
        <v/>
      </c>
      <c r="C6431" t="n">
        <v>6</v>
      </c>
      <c r="D6431">
        <f>'4 Demanda por hora'!I270</f>
        <v/>
      </c>
    </row>
    <row r="6432">
      <c r="A6432">
        <f>'4 Demanda por hora'!$A$270</f>
        <v/>
      </c>
      <c r="B6432">
        <f>'4 Demanda por hora'!$B$270</f>
        <v/>
      </c>
      <c r="C6432" t="n">
        <v>7</v>
      </c>
      <c r="D6432">
        <f>'4 Demanda por hora'!J270</f>
        <v/>
      </c>
    </row>
    <row r="6433">
      <c r="A6433">
        <f>'4 Demanda por hora'!$A$270</f>
        <v/>
      </c>
      <c r="B6433">
        <f>'4 Demanda por hora'!$B$270</f>
        <v/>
      </c>
      <c r="C6433" t="n">
        <v>8</v>
      </c>
      <c r="D6433">
        <f>'4 Demanda por hora'!K270</f>
        <v/>
      </c>
    </row>
    <row r="6434">
      <c r="A6434">
        <f>'4 Demanda por hora'!$A$270</f>
        <v/>
      </c>
      <c r="B6434">
        <f>'4 Demanda por hora'!$B$270</f>
        <v/>
      </c>
      <c r="C6434" t="n">
        <v>9</v>
      </c>
      <c r="D6434">
        <f>'4 Demanda por hora'!L270</f>
        <v/>
      </c>
    </row>
    <row r="6435">
      <c r="A6435">
        <f>'4 Demanda por hora'!$A$270</f>
        <v/>
      </c>
      <c r="B6435">
        <f>'4 Demanda por hora'!$B$270</f>
        <v/>
      </c>
      <c r="C6435" t="n">
        <v>10</v>
      </c>
      <c r="D6435">
        <f>'4 Demanda por hora'!M270</f>
        <v/>
      </c>
    </row>
    <row r="6436">
      <c r="A6436">
        <f>'4 Demanda por hora'!$A$270</f>
        <v/>
      </c>
      <c r="B6436">
        <f>'4 Demanda por hora'!$B$270</f>
        <v/>
      </c>
      <c r="C6436" t="n">
        <v>11</v>
      </c>
      <c r="D6436">
        <f>'4 Demanda por hora'!N270</f>
        <v/>
      </c>
    </row>
    <row r="6437">
      <c r="A6437">
        <f>'4 Demanda por hora'!$A$270</f>
        <v/>
      </c>
      <c r="B6437">
        <f>'4 Demanda por hora'!$B$270</f>
        <v/>
      </c>
      <c r="C6437" t="n">
        <v>12</v>
      </c>
      <c r="D6437">
        <f>'4 Demanda por hora'!O270</f>
        <v/>
      </c>
    </row>
    <row r="6438">
      <c r="A6438">
        <f>'4 Demanda por hora'!$A$270</f>
        <v/>
      </c>
      <c r="B6438">
        <f>'4 Demanda por hora'!$B$270</f>
        <v/>
      </c>
      <c r="C6438" t="n">
        <v>13</v>
      </c>
      <c r="D6438">
        <f>'4 Demanda por hora'!P270</f>
        <v/>
      </c>
    </row>
    <row r="6439">
      <c r="A6439">
        <f>'4 Demanda por hora'!$A$270</f>
        <v/>
      </c>
      <c r="B6439">
        <f>'4 Demanda por hora'!$B$270</f>
        <v/>
      </c>
      <c r="C6439" t="n">
        <v>14</v>
      </c>
      <c r="D6439">
        <f>'4 Demanda por hora'!Q270</f>
        <v/>
      </c>
    </row>
    <row r="6440">
      <c r="A6440">
        <f>'4 Demanda por hora'!$A$270</f>
        <v/>
      </c>
      <c r="B6440">
        <f>'4 Demanda por hora'!$B$270</f>
        <v/>
      </c>
      <c r="C6440" t="n">
        <v>15</v>
      </c>
      <c r="D6440">
        <f>'4 Demanda por hora'!R270</f>
        <v/>
      </c>
    </row>
    <row r="6441">
      <c r="A6441">
        <f>'4 Demanda por hora'!$A$270</f>
        <v/>
      </c>
      <c r="B6441">
        <f>'4 Demanda por hora'!$B$270</f>
        <v/>
      </c>
      <c r="C6441" t="n">
        <v>16</v>
      </c>
      <c r="D6441">
        <f>'4 Demanda por hora'!S270</f>
        <v/>
      </c>
    </row>
    <row r="6442">
      <c r="A6442">
        <f>'4 Demanda por hora'!$A$270</f>
        <v/>
      </c>
      <c r="B6442">
        <f>'4 Demanda por hora'!$B$270</f>
        <v/>
      </c>
      <c r="C6442" t="n">
        <v>17</v>
      </c>
      <c r="D6442">
        <f>'4 Demanda por hora'!T270</f>
        <v/>
      </c>
    </row>
    <row r="6443">
      <c r="A6443">
        <f>'4 Demanda por hora'!$A$270</f>
        <v/>
      </c>
      <c r="B6443">
        <f>'4 Demanda por hora'!$B$270</f>
        <v/>
      </c>
      <c r="C6443" t="n">
        <v>18</v>
      </c>
      <c r="D6443">
        <f>'4 Demanda por hora'!U270</f>
        <v/>
      </c>
    </row>
    <row r="6444">
      <c r="A6444">
        <f>'4 Demanda por hora'!$A$270</f>
        <v/>
      </c>
      <c r="B6444">
        <f>'4 Demanda por hora'!$B$270</f>
        <v/>
      </c>
      <c r="C6444" t="n">
        <v>19</v>
      </c>
      <c r="D6444">
        <f>'4 Demanda por hora'!V270</f>
        <v/>
      </c>
    </row>
    <row r="6445">
      <c r="A6445">
        <f>'4 Demanda por hora'!$A$270</f>
        <v/>
      </c>
      <c r="B6445">
        <f>'4 Demanda por hora'!$B$270</f>
        <v/>
      </c>
      <c r="C6445" t="n">
        <v>20</v>
      </c>
      <c r="D6445">
        <f>'4 Demanda por hora'!W270</f>
        <v/>
      </c>
    </row>
    <row r="6446">
      <c r="A6446">
        <f>'4 Demanda por hora'!$A$270</f>
        <v/>
      </c>
      <c r="B6446">
        <f>'4 Demanda por hora'!$B$270</f>
        <v/>
      </c>
      <c r="C6446" t="n">
        <v>21</v>
      </c>
      <c r="D6446">
        <f>'4 Demanda por hora'!X270</f>
        <v/>
      </c>
    </row>
    <row r="6447">
      <c r="A6447">
        <f>'4 Demanda por hora'!$A$270</f>
        <v/>
      </c>
      <c r="B6447">
        <f>'4 Demanda por hora'!$B$270</f>
        <v/>
      </c>
      <c r="C6447" t="n">
        <v>22</v>
      </c>
      <c r="D6447">
        <f>'4 Demanda por hora'!Y270</f>
        <v/>
      </c>
    </row>
    <row r="6448">
      <c r="A6448">
        <f>'4 Demanda por hora'!$A$270</f>
        <v/>
      </c>
      <c r="B6448">
        <f>'4 Demanda por hora'!$B$270</f>
        <v/>
      </c>
      <c r="C6448" t="n">
        <v>23</v>
      </c>
      <c r="D6448">
        <f>'4 Demanda por hora'!Z270</f>
        <v/>
      </c>
    </row>
    <row r="6449">
      <c r="A6449">
        <f>'4 Demanda por hora'!$A$271</f>
        <v/>
      </c>
      <c r="B6449">
        <f>'4 Demanda por hora'!$B$271</f>
        <v/>
      </c>
      <c r="C6449" t="n">
        <v>0</v>
      </c>
      <c r="D6449">
        <f>'4 Demanda por hora'!C271</f>
        <v/>
      </c>
    </row>
    <row r="6450">
      <c r="A6450">
        <f>'4 Demanda por hora'!$A$271</f>
        <v/>
      </c>
      <c r="B6450">
        <f>'4 Demanda por hora'!$B$271</f>
        <v/>
      </c>
      <c r="C6450" t="n">
        <v>1</v>
      </c>
      <c r="D6450">
        <f>'4 Demanda por hora'!D271</f>
        <v/>
      </c>
    </row>
    <row r="6451">
      <c r="A6451">
        <f>'4 Demanda por hora'!$A$271</f>
        <v/>
      </c>
      <c r="B6451">
        <f>'4 Demanda por hora'!$B$271</f>
        <v/>
      </c>
      <c r="C6451" t="n">
        <v>2</v>
      </c>
      <c r="D6451">
        <f>'4 Demanda por hora'!E271</f>
        <v/>
      </c>
    </row>
    <row r="6452">
      <c r="A6452">
        <f>'4 Demanda por hora'!$A$271</f>
        <v/>
      </c>
      <c r="B6452">
        <f>'4 Demanda por hora'!$B$271</f>
        <v/>
      </c>
      <c r="C6452" t="n">
        <v>3</v>
      </c>
      <c r="D6452">
        <f>'4 Demanda por hora'!F271</f>
        <v/>
      </c>
    </row>
    <row r="6453">
      <c r="A6453">
        <f>'4 Demanda por hora'!$A$271</f>
        <v/>
      </c>
      <c r="B6453">
        <f>'4 Demanda por hora'!$B$271</f>
        <v/>
      </c>
      <c r="C6453" t="n">
        <v>4</v>
      </c>
      <c r="D6453">
        <f>'4 Demanda por hora'!G271</f>
        <v/>
      </c>
    </row>
    <row r="6454">
      <c r="A6454">
        <f>'4 Demanda por hora'!$A$271</f>
        <v/>
      </c>
      <c r="B6454">
        <f>'4 Demanda por hora'!$B$271</f>
        <v/>
      </c>
      <c r="C6454" t="n">
        <v>5</v>
      </c>
      <c r="D6454">
        <f>'4 Demanda por hora'!H271</f>
        <v/>
      </c>
    </row>
    <row r="6455">
      <c r="A6455">
        <f>'4 Demanda por hora'!$A$271</f>
        <v/>
      </c>
      <c r="B6455">
        <f>'4 Demanda por hora'!$B$271</f>
        <v/>
      </c>
      <c r="C6455" t="n">
        <v>6</v>
      </c>
      <c r="D6455">
        <f>'4 Demanda por hora'!I271</f>
        <v/>
      </c>
    </row>
    <row r="6456">
      <c r="A6456">
        <f>'4 Demanda por hora'!$A$271</f>
        <v/>
      </c>
      <c r="B6456">
        <f>'4 Demanda por hora'!$B$271</f>
        <v/>
      </c>
      <c r="C6456" t="n">
        <v>7</v>
      </c>
      <c r="D6456">
        <f>'4 Demanda por hora'!J271</f>
        <v/>
      </c>
    </row>
    <row r="6457">
      <c r="A6457">
        <f>'4 Demanda por hora'!$A$271</f>
        <v/>
      </c>
      <c r="B6457">
        <f>'4 Demanda por hora'!$B$271</f>
        <v/>
      </c>
      <c r="C6457" t="n">
        <v>8</v>
      </c>
      <c r="D6457">
        <f>'4 Demanda por hora'!K271</f>
        <v/>
      </c>
    </row>
    <row r="6458">
      <c r="A6458">
        <f>'4 Demanda por hora'!$A$271</f>
        <v/>
      </c>
      <c r="B6458">
        <f>'4 Demanda por hora'!$B$271</f>
        <v/>
      </c>
      <c r="C6458" t="n">
        <v>9</v>
      </c>
      <c r="D6458">
        <f>'4 Demanda por hora'!L271</f>
        <v/>
      </c>
    </row>
    <row r="6459">
      <c r="A6459">
        <f>'4 Demanda por hora'!$A$271</f>
        <v/>
      </c>
      <c r="B6459">
        <f>'4 Demanda por hora'!$B$271</f>
        <v/>
      </c>
      <c r="C6459" t="n">
        <v>10</v>
      </c>
      <c r="D6459">
        <f>'4 Demanda por hora'!M271</f>
        <v/>
      </c>
    </row>
    <row r="6460">
      <c r="A6460">
        <f>'4 Demanda por hora'!$A$271</f>
        <v/>
      </c>
      <c r="B6460">
        <f>'4 Demanda por hora'!$B$271</f>
        <v/>
      </c>
      <c r="C6460" t="n">
        <v>11</v>
      </c>
      <c r="D6460">
        <f>'4 Demanda por hora'!N271</f>
        <v/>
      </c>
    </row>
    <row r="6461">
      <c r="A6461">
        <f>'4 Demanda por hora'!$A$271</f>
        <v/>
      </c>
      <c r="B6461">
        <f>'4 Demanda por hora'!$B$271</f>
        <v/>
      </c>
      <c r="C6461" t="n">
        <v>12</v>
      </c>
      <c r="D6461">
        <f>'4 Demanda por hora'!O271</f>
        <v/>
      </c>
    </row>
    <row r="6462">
      <c r="A6462">
        <f>'4 Demanda por hora'!$A$271</f>
        <v/>
      </c>
      <c r="B6462">
        <f>'4 Demanda por hora'!$B$271</f>
        <v/>
      </c>
      <c r="C6462" t="n">
        <v>13</v>
      </c>
      <c r="D6462">
        <f>'4 Demanda por hora'!P271</f>
        <v/>
      </c>
    </row>
    <row r="6463">
      <c r="A6463">
        <f>'4 Demanda por hora'!$A$271</f>
        <v/>
      </c>
      <c r="B6463">
        <f>'4 Demanda por hora'!$B$271</f>
        <v/>
      </c>
      <c r="C6463" t="n">
        <v>14</v>
      </c>
      <c r="D6463">
        <f>'4 Demanda por hora'!Q271</f>
        <v/>
      </c>
    </row>
    <row r="6464">
      <c r="A6464">
        <f>'4 Demanda por hora'!$A$271</f>
        <v/>
      </c>
      <c r="B6464">
        <f>'4 Demanda por hora'!$B$271</f>
        <v/>
      </c>
      <c r="C6464" t="n">
        <v>15</v>
      </c>
      <c r="D6464">
        <f>'4 Demanda por hora'!R271</f>
        <v/>
      </c>
    </row>
    <row r="6465">
      <c r="A6465">
        <f>'4 Demanda por hora'!$A$271</f>
        <v/>
      </c>
      <c r="B6465">
        <f>'4 Demanda por hora'!$B$271</f>
        <v/>
      </c>
      <c r="C6465" t="n">
        <v>16</v>
      </c>
      <c r="D6465">
        <f>'4 Demanda por hora'!S271</f>
        <v/>
      </c>
    </row>
    <row r="6466">
      <c r="A6466">
        <f>'4 Demanda por hora'!$A$271</f>
        <v/>
      </c>
      <c r="B6466">
        <f>'4 Demanda por hora'!$B$271</f>
        <v/>
      </c>
      <c r="C6466" t="n">
        <v>17</v>
      </c>
      <c r="D6466">
        <f>'4 Demanda por hora'!T271</f>
        <v/>
      </c>
    </row>
    <row r="6467">
      <c r="A6467">
        <f>'4 Demanda por hora'!$A$271</f>
        <v/>
      </c>
      <c r="B6467">
        <f>'4 Demanda por hora'!$B$271</f>
        <v/>
      </c>
      <c r="C6467" t="n">
        <v>18</v>
      </c>
      <c r="D6467">
        <f>'4 Demanda por hora'!U271</f>
        <v/>
      </c>
    </row>
    <row r="6468">
      <c r="A6468">
        <f>'4 Demanda por hora'!$A$271</f>
        <v/>
      </c>
      <c r="B6468">
        <f>'4 Demanda por hora'!$B$271</f>
        <v/>
      </c>
      <c r="C6468" t="n">
        <v>19</v>
      </c>
      <c r="D6468">
        <f>'4 Demanda por hora'!V271</f>
        <v/>
      </c>
    </row>
    <row r="6469">
      <c r="A6469">
        <f>'4 Demanda por hora'!$A$271</f>
        <v/>
      </c>
      <c r="B6469">
        <f>'4 Demanda por hora'!$B$271</f>
        <v/>
      </c>
      <c r="C6469" t="n">
        <v>20</v>
      </c>
      <c r="D6469">
        <f>'4 Demanda por hora'!W271</f>
        <v/>
      </c>
    </row>
    <row r="6470">
      <c r="A6470">
        <f>'4 Demanda por hora'!$A$271</f>
        <v/>
      </c>
      <c r="B6470">
        <f>'4 Demanda por hora'!$B$271</f>
        <v/>
      </c>
      <c r="C6470" t="n">
        <v>21</v>
      </c>
      <c r="D6470">
        <f>'4 Demanda por hora'!X271</f>
        <v/>
      </c>
    </row>
    <row r="6471">
      <c r="A6471">
        <f>'4 Demanda por hora'!$A$271</f>
        <v/>
      </c>
      <c r="B6471">
        <f>'4 Demanda por hora'!$B$271</f>
        <v/>
      </c>
      <c r="C6471" t="n">
        <v>22</v>
      </c>
      <c r="D6471">
        <f>'4 Demanda por hora'!Y271</f>
        <v/>
      </c>
    </row>
    <row r="6472">
      <c r="A6472">
        <f>'4 Demanda por hora'!$A$271</f>
        <v/>
      </c>
      <c r="B6472">
        <f>'4 Demanda por hora'!$B$271</f>
        <v/>
      </c>
      <c r="C6472" t="n">
        <v>23</v>
      </c>
      <c r="D6472">
        <f>'4 Demanda por hora'!Z271</f>
        <v/>
      </c>
    </row>
    <row r="6473">
      <c r="A6473">
        <f>'4 Demanda por hora'!$A$272</f>
        <v/>
      </c>
      <c r="B6473">
        <f>'4 Demanda por hora'!$B$272</f>
        <v/>
      </c>
      <c r="C6473" t="n">
        <v>0</v>
      </c>
      <c r="D6473">
        <f>'4 Demanda por hora'!C272</f>
        <v/>
      </c>
    </row>
    <row r="6474">
      <c r="A6474">
        <f>'4 Demanda por hora'!$A$272</f>
        <v/>
      </c>
      <c r="B6474">
        <f>'4 Demanda por hora'!$B$272</f>
        <v/>
      </c>
      <c r="C6474" t="n">
        <v>1</v>
      </c>
      <c r="D6474">
        <f>'4 Demanda por hora'!D272</f>
        <v/>
      </c>
    </row>
    <row r="6475">
      <c r="A6475">
        <f>'4 Demanda por hora'!$A$272</f>
        <v/>
      </c>
      <c r="B6475">
        <f>'4 Demanda por hora'!$B$272</f>
        <v/>
      </c>
      <c r="C6475" t="n">
        <v>2</v>
      </c>
      <c r="D6475">
        <f>'4 Demanda por hora'!E272</f>
        <v/>
      </c>
    </row>
    <row r="6476">
      <c r="A6476">
        <f>'4 Demanda por hora'!$A$272</f>
        <v/>
      </c>
      <c r="B6476">
        <f>'4 Demanda por hora'!$B$272</f>
        <v/>
      </c>
      <c r="C6476" t="n">
        <v>3</v>
      </c>
      <c r="D6476">
        <f>'4 Demanda por hora'!F272</f>
        <v/>
      </c>
    </row>
    <row r="6477">
      <c r="A6477">
        <f>'4 Demanda por hora'!$A$272</f>
        <v/>
      </c>
      <c r="B6477">
        <f>'4 Demanda por hora'!$B$272</f>
        <v/>
      </c>
      <c r="C6477" t="n">
        <v>4</v>
      </c>
      <c r="D6477">
        <f>'4 Demanda por hora'!G272</f>
        <v/>
      </c>
    </row>
    <row r="6478">
      <c r="A6478">
        <f>'4 Demanda por hora'!$A$272</f>
        <v/>
      </c>
      <c r="B6478">
        <f>'4 Demanda por hora'!$B$272</f>
        <v/>
      </c>
      <c r="C6478" t="n">
        <v>5</v>
      </c>
      <c r="D6478">
        <f>'4 Demanda por hora'!H272</f>
        <v/>
      </c>
    </row>
    <row r="6479">
      <c r="A6479">
        <f>'4 Demanda por hora'!$A$272</f>
        <v/>
      </c>
      <c r="B6479">
        <f>'4 Demanda por hora'!$B$272</f>
        <v/>
      </c>
      <c r="C6479" t="n">
        <v>6</v>
      </c>
      <c r="D6479">
        <f>'4 Demanda por hora'!I272</f>
        <v/>
      </c>
    </row>
    <row r="6480">
      <c r="A6480">
        <f>'4 Demanda por hora'!$A$272</f>
        <v/>
      </c>
      <c r="B6480">
        <f>'4 Demanda por hora'!$B$272</f>
        <v/>
      </c>
      <c r="C6480" t="n">
        <v>7</v>
      </c>
      <c r="D6480">
        <f>'4 Demanda por hora'!J272</f>
        <v/>
      </c>
    </row>
    <row r="6481">
      <c r="A6481">
        <f>'4 Demanda por hora'!$A$272</f>
        <v/>
      </c>
      <c r="B6481">
        <f>'4 Demanda por hora'!$B$272</f>
        <v/>
      </c>
      <c r="C6481" t="n">
        <v>8</v>
      </c>
      <c r="D6481">
        <f>'4 Demanda por hora'!K272</f>
        <v/>
      </c>
    </row>
    <row r="6482">
      <c r="A6482">
        <f>'4 Demanda por hora'!$A$272</f>
        <v/>
      </c>
      <c r="B6482">
        <f>'4 Demanda por hora'!$B$272</f>
        <v/>
      </c>
      <c r="C6482" t="n">
        <v>9</v>
      </c>
      <c r="D6482">
        <f>'4 Demanda por hora'!L272</f>
        <v/>
      </c>
    </row>
    <row r="6483">
      <c r="A6483">
        <f>'4 Demanda por hora'!$A$272</f>
        <v/>
      </c>
      <c r="B6483">
        <f>'4 Demanda por hora'!$B$272</f>
        <v/>
      </c>
      <c r="C6483" t="n">
        <v>10</v>
      </c>
      <c r="D6483">
        <f>'4 Demanda por hora'!M272</f>
        <v/>
      </c>
    </row>
    <row r="6484">
      <c r="A6484">
        <f>'4 Demanda por hora'!$A$272</f>
        <v/>
      </c>
      <c r="B6484">
        <f>'4 Demanda por hora'!$B$272</f>
        <v/>
      </c>
      <c r="C6484" t="n">
        <v>11</v>
      </c>
      <c r="D6484">
        <f>'4 Demanda por hora'!N272</f>
        <v/>
      </c>
    </row>
    <row r="6485">
      <c r="A6485">
        <f>'4 Demanda por hora'!$A$272</f>
        <v/>
      </c>
      <c r="B6485">
        <f>'4 Demanda por hora'!$B$272</f>
        <v/>
      </c>
      <c r="C6485" t="n">
        <v>12</v>
      </c>
      <c r="D6485">
        <f>'4 Demanda por hora'!O272</f>
        <v/>
      </c>
    </row>
    <row r="6486">
      <c r="A6486">
        <f>'4 Demanda por hora'!$A$272</f>
        <v/>
      </c>
      <c r="B6486">
        <f>'4 Demanda por hora'!$B$272</f>
        <v/>
      </c>
      <c r="C6486" t="n">
        <v>13</v>
      </c>
      <c r="D6486">
        <f>'4 Demanda por hora'!P272</f>
        <v/>
      </c>
    </row>
    <row r="6487">
      <c r="A6487">
        <f>'4 Demanda por hora'!$A$272</f>
        <v/>
      </c>
      <c r="B6487">
        <f>'4 Demanda por hora'!$B$272</f>
        <v/>
      </c>
      <c r="C6487" t="n">
        <v>14</v>
      </c>
      <c r="D6487">
        <f>'4 Demanda por hora'!Q272</f>
        <v/>
      </c>
    </row>
    <row r="6488">
      <c r="A6488">
        <f>'4 Demanda por hora'!$A$272</f>
        <v/>
      </c>
      <c r="B6488">
        <f>'4 Demanda por hora'!$B$272</f>
        <v/>
      </c>
      <c r="C6488" t="n">
        <v>15</v>
      </c>
      <c r="D6488">
        <f>'4 Demanda por hora'!R272</f>
        <v/>
      </c>
    </row>
    <row r="6489">
      <c r="A6489">
        <f>'4 Demanda por hora'!$A$272</f>
        <v/>
      </c>
      <c r="B6489">
        <f>'4 Demanda por hora'!$B$272</f>
        <v/>
      </c>
      <c r="C6489" t="n">
        <v>16</v>
      </c>
      <c r="D6489">
        <f>'4 Demanda por hora'!S272</f>
        <v/>
      </c>
    </row>
    <row r="6490">
      <c r="A6490">
        <f>'4 Demanda por hora'!$A$272</f>
        <v/>
      </c>
      <c r="B6490">
        <f>'4 Demanda por hora'!$B$272</f>
        <v/>
      </c>
      <c r="C6490" t="n">
        <v>17</v>
      </c>
      <c r="D6490">
        <f>'4 Demanda por hora'!T272</f>
        <v/>
      </c>
    </row>
    <row r="6491">
      <c r="A6491">
        <f>'4 Demanda por hora'!$A$272</f>
        <v/>
      </c>
      <c r="B6491">
        <f>'4 Demanda por hora'!$B$272</f>
        <v/>
      </c>
      <c r="C6491" t="n">
        <v>18</v>
      </c>
      <c r="D6491">
        <f>'4 Demanda por hora'!U272</f>
        <v/>
      </c>
    </row>
    <row r="6492">
      <c r="A6492">
        <f>'4 Demanda por hora'!$A$272</f>
        <v/>
      </c>
      <c r="B6492">
        <f>'4 Demanda por hora'!$B$272</f>
        <v/>
      </c>
      <c r="C6492" t="n">
        <v>19</v>
      </c>
      <c r="D6492">
        <f>'4 Demanda por hora'!V272</f>
        <v/>
      </c>
    </row>
    <row r="6493">
      <c r="A6493">
        <f>'4 Demanda por hora'!$A$272</f>
        <v/>
      </c>
      <c r="B6493">
        <f>'4 Demanda por hora'!$B$272</f>
        <v/>
      </c>
      <c r="C6493" t="n">
        <v>20</v>
      </c>
      <c r="D6493">
        <f>'4 Demanda por hora'!W272</f>
        <v/>
      </c>
    </row>
    <row r="6494">
      <c r="A6494">
        <f>'4 Demanda por hora'!$A$272</f>
        <v/>
      </c>
      <c r="B6494">
        <f>'4 Demanda por hora'!$B$272</f>
        <v/>
      </c>
      <c r="C6494" t="n">
        <v>21</v>
      </c>
      <c r="D6494">
        <f>'4 Demanda por hora'!X272</f>
        <v/>
      </c>
    </row>
    <row r="6495">
      <c r="A6495">
        <f>'4 Demanda por hora'!$A$272</f>
        <v/>
      </c>
      <c r="B6495">
        <f>'4 Demanda por hora'!$B$272</f>
        <v/>
      </c>
      <c r="C6495" t="n">
        <v>22</v>
      </c>
      <c r="D6495">
        <f>'4 Demanda por hora'!Y272</f>
        <v/>
      </c>
    </row>
    <row r="6496">
      <c r="A6496">
        <f>'4 Demanda por hora'!$A$272</f>
        <v/>
      </c>
      <c r="B6496">
        <f>'4 Demanda por hora'!$B$272</f>
        <v/>
      </c>
      <c r="C6496" t="n">
        <v>23</v>
      </c>
      <c r="D6496">
        <f>'4 Demanda por hora'!Z272</f>
        <v/>
      </c>
    </row>
    <row r="6497">
      <c r="A6497">
        <f>'4 Demanda por hora'!$A$273</f>
        <v/>
      </c>
      <c r="B6497">
        <f>'4 Demanda por hora'!$B$273</f>
        <v/>
      </c>
      <c r="C6497" t="n">
        <v>0</v>
      </c>
      <c r="D6497">
        <f>'4 Demanda por hora'!C273</f>
        <v/>
      </c>
    </row>
    <row r="6498">
      <c r="A6498">
        <f>'4 Demanda por hora'!$A$273</f>
        <v/>
      </c>
      <c r="B6498">
        <f>'4 Demanda por hora'!$B$273</f>
        <v/>
      </c>
      <c r="C6498" t="n">
        <v>1</v>
      </c>
      <c r="D6498">
        <f>'4 Demanda por hora'!D273</f>
        <v/>
      </c>
    </row>
    <row r="6499">
      <c r="A6499">
        <f>'4 Demanda por hora'!$A$273</f>
        <v/>
      </c>
      <c r="B6499">
        <f>'4 Demanda por hora'!$B$273</f>
        <v/>
      </c>
      <c r="C6499" t="n">
        <v>2</v>
      </c>
      <c r="D6499">
        <f>'4 Demanda por hora'!E273</f>
        <v/>
      </c>
    </row>
    <row r="6500">
      <c r="A6500">
        <f>'4 Demanda por hora'!$A$273</f>
        <v/>
      </c>
      <c r="B6500">
        <f>'4 Demanda por hora'!$B$273</f>
        <v/>
      </c>
      <c r="C6500" t="n">
        <v>3</v>
      </c>
      <c r="D6500">
        <f>'4 Demanda por hora'!F273</f>
        <v/>
      </c>
    </row>
    <row r="6501">
      <c r="A6501">
        <f>'4 Demanda por hora'!$A$273</f>
        <v/>
      </c>
      <c r="B6501">
        <f>'4 Demanda por hora'!$B$273</f>
        <v/>
      </c>
      <c r="C6501" t="n">
        <v>4</v>
      </c>
      <c r="D6501">
        <f>'4 Demanda por hora'!G273</f>
        <v/>
      </c>
    </row>
    <row r="6502">
      <c r="A6502">
        <f>'4 Demanda por hora'!$A$273</f>
        <v/>
      </c>
      <c r="B6502">
        <f>'4 Demanda por hora'!$B$273</f>
        <v/>
      </c>
      <c r="C6502" t="n">
        <v>5</v>
      </c>
      <c r="D6502">
        <f>'4 Demanda por hora'!H273</f>
        <v/>
      </c>
    </row>
    <row r="6503">
      <c r="A6503">
        <f>'4 Demanda por hora'!$A$273</f>
        <v/>
      </c>
      <c r="B6503">
        <f>'4 Demanda por hora'!$B$273</f>
        <v/>
      </c>
      <c r="C6503" t="n">
        <v>6</v>
      </c>
      <c r="D6503">
        <f>'4 Demanda por hora'!I273</f>
        <v/>
      </c>
    </row>
    <row r="6504">
      <c r="A6504">
        <f>'4 Demanda por hora'!$A$273</f>
        <v/>
      </c>
      <c r="B6504">
        <f>'4 Demanda por hora'!$B$273</f>
        <v/>
      </c>
      <c r="C6504" t="n">
        <v>7</v>
      </c>
      <c r="D6504">
        <f>'4 Demanda por hora'!J273</f>
        <v/>
      </c>
    </row>
    <row r="6505">
      <c r="A6505">
        <f>'4 Demanda por hora'!$A$273</f>
        <v/>
      </c>
      <c r="B6505">
        <f>'4 Demanda por hora'!$B$273</f>
        <v/>
      </c>
      <c r="C6505" t="n">
        <v>8</v>
      </c>
      <c r="D6505">
        <f>'4 Demanda por hora'!K273</f>
        <v/>
      </c>
    </row>
    <row r="6506">
      <c r="A6506">
        <f>'4 Demanda por hora'!$A$273</f>
        <v/>
      </c>
      <c r="B6506">
        <f>'4 Demanda por hora'!$B$273</f>
        <v/>
      </c>
      <c r="C6506" t="n">
        <v>9</v>
      </c>
      <c r="D6506">
        <f>'4 Demanda por hora'!L273</f>
        <v/>
      </c>
    </row>
    <row r="6507">
      <c r="A6507">
        <f>'4 Demanda por hora'!$A$273</f>
        <v/>
      </c>
      <c r="B6507">
        <f>'4 Demanda por hora'!$B$273</f>
        <v/>
      </c>
      <c r="C6507" t="n">
        <v>10</v>
      </c>
      <c r="D6507">
        <f>'4 Demanda por hora'!M273</f>
        <v/>
      </c>
    </row>
    <row r="6508">
      <c r="A6508">
        <f>'4 Demanda por hora'!$A$273</f>
        <v/>
      </c>
      <c r="B6508">
        <f>'4 Demanda por hora'!$B$273</f>
        <v/>
      </c>
      <c r="C6508" t="n">
        <v>11</v>
      </c>
      <c r="D6508">
        <f>'4 Demanda por hora'!N273</f>
        <v/>
      </c>
    </row>
    <row r="6509">
      <c r="A6509">
        <f>'4 Demanda por hora'!$A$273</f>
        <v/>
      </c>
      <c r="B6509">
        <f>'4 Demanda por hora'!$B$273</f>
        <v/>
      </c>
      <c r="C6509" t="n">
        <v>12</v>
      </c>
      <c r="D6509">
        <f>'4 Demanda por hora'!O273</f>
        <v/>
      </c>
    </row>
    <row r="6510">
      <c r="A6510">
        <f>'4 Demanda por hora'!$A$273</f>
        <v/>
      </c>
      <c r="B6510">
        <f>'4 Demanda por hora'!$B$273</f>
        <v/>
      </c>
      <c r="C6510" t="n">
        <v>13</v>
      </c>
      <c r="D6510">
        <f>'4 Demanda por hora'!P273</f>
        <v/>
      </c>
    </row>
    <row r="6511">
      <c r="A6511">
        <f>'4 Demanda por hora'!$A$273</f>
        <v/>
      </c>
      <c r="B6511">
        <f>'4 Demanda por hora'!$B$273</f>
        <v/>
      </c>
      <c r="C6511" t="n">
        <v>14</v>
      </c>
      <c r="D6511">
        <f>'4 Demanda por hora'!Q273</f>
        <v/>
      </c>
    </row>
    <row r="6512">
      <c r="A6512">
        <f>'4 Demanda por hora'!$A$273</f>
        <v/>
      </c>
      <c r="B6512">
        <f>'4 Demanda por hora'!$B$273</f>
        <v/>
      </c>
      <c r="C6512" t="n">
        <v>15</v>
      </c>
      <c r="D6512">
        <f>'4 Demanda por hora'!R273</f>
        <v/>
      </c>
    </row>
    <row r="6513">
      <c r="A6513">
        <f>'4 Demanda por hora'!$A$273</f>
        <v/>
      </c>
      <c r="B6513">
        <f>'4 Demanda por hora'!$B$273</f>
        <v/>
      </c>
      <c r="C6513" t="n">
        <v>16</v>
      </c>
      <c r="D6513">
        <f>'4 Demanda por hora'!S273</f>
        <v/>
      </c>
    </row>
    <row r="6514">
      <c r="A6514">
        <f>'4 Demanda por hora'!$A$273</f>
        <v/>
      </c>
      <c r="B6514">
        <f>'4 Demanda por hora'!$B$273</f>
        <v/>
      </c>
      <c r="C6514" t="n">
        <v>17</v>
      </c>
      <c r="D6514">
        <f>'4 Demanda por hora'!T273</f>
        <v/>
      </c>
    </row>
    <row r="6515">
      <c r="A6515">
        <f>'4 Demanda por hora'!$A$273</f>
        <v/>
      </c>
      <c r="B6515">
        <f>'4 Demanda por hora'!$B$273</f>
        <v/>
      </c>
      <c r="C6515" t="n">
        <v>18</v>
      </c>
      <c r="D6515">
        <f>'4 Demanda por hora'!U273</f>
        <v/>
      </c>
    </row>
    <row r="6516">
      <c r="A6516">
        <f>'4 Demanda por hora'!$A$273</f>
        <v/>
      </c>
      <c r="B6516">
        <f>'4 Demanda por hora'!$B$273</f>
        <v/>
      </c>
      <c r="C6516" t="n">
        <v>19</v>
      </c>
      <c r="D6516">
        <f>'4 Demanda por hora'!V273</f>
        <v/>
      </c>
    </row>
    <row r="6517">
      <c r="A6517">
        <f>'4 Demanda por hora'!$A$273</f>
        <v/>
      </c>
      <c r="B6517">
        <f>'4 Demanda por hora'!$B$273</f>
        <v/>
      </c>
      <c r="C6517" t="n">
        <v>20</v>
      </c>
      <c r="D6517">
        <f>'4 Demanda por hora'!W273</f>
        <v/>
      </c>
    </row>
    <row r="6518">
      <c r="A6518">
        <f>'4 Demanda por hora'!$A$273</f>
        <v/>
      </c>
      <c r="B6518">
        <f>'4 Demanda por hora'!$B$273</f>
        <v/>
      </c>
      <c r="C6518" t="n">
        <v>21</v>
      </c>
      <c r="D6518">
        <f>'4 Demanda por hora'!X273</f>
        <v/>
      </c>
    </row>
    <row r="6519">
      <c r="A6519">
        <f>'4 Demanda por hora'!$A$273</f>
        <v/>
      </c>
      <c r="B6519">
        <f>'4 Demanda por hora'!$B$273</f>
        <v/>
      </c>
      <c r="C6519" t="n">
        <v>22</v>
      </c>
      <c r="D6519">
        <f>'4 Demanda por hora'!Y273</f>
        <v/>
      </c>
    </row>
    <row r="6520">
      <c r="A6520">
        <f>'4 Demanda por hora'!$A$273</f>
        <v/>
      </c>
      <c r="B6520">
        <f>'4 Demanda por hora'!$B$273</f>
        <v/>
      </c>
      <c r="C6520" t="n">
        <v>23</v>
      </c>
      <c r="D6520">
        <f>'4 Demanda por hora'!Z273</f>
        <v/>
      </c>
    </row>
    <row r="6521">
      <c r="A6521">
        <f>'4 Demanda por hora'!$A$274</f>
        <v/>
      </c>
      <c r="B6521">
        <f>'4 Demanda por hora'!$B$274</f>
        <v/>
      </c>
      <c r="C6521" t="n">
        <v>0</v>
      </c>
      <c r="D6521">
        <f>'4 Demanda por hora'!C274</f>
        <v/>
      </c>
    </row>
    <row r="6522">
      <c r="A6522">
        <f>'4 Demanda por hora'!$A$274</f>
        <v/>
      </c>
      <c r="B6522">
        <f>'4 Demanda por hora'!$B$274</f>
        <v/>
      </c>
      <c r="C6522" t="n">
        <v>1</v>
      </c>
      <c r="D6522">
        <f>'4 Demanda por hora'!D274</f>
        <v/>
      </c>
    </row>
    <row r="6523">
      <c r="A6523">
        <f>'4 Demanda por hora'!$A$274</f>
        <v/>
      </c>
      <c r="B6523">
        <f>'4 Demanda por hora'!$B$274</f>
        <v/>
      </c>
      <c r="C6523" t="n">
        <v>2</v>
      </c>
      <c r="D6523">
        <f>'4 Demanda por hora'!E274</f>
        <v/>
      </c>
    </row>
    <row r="6524">
      <c r="A6524">
        <f>'4 Demanda por hora'!$A$274</f>
        <v/>
      </c>
      <c r="B6524">
        <f>'4 Demanda por hora'!$B$274</f>
        <v/>
      </c>
      <c r="C6524" t="n">
        <v>3</v>
      </c>
      <c r="D6524">
        <f>'4 Demanda por hora'!F274</f>
        <v/>
      </c>
    </row>
    <row r="6525">
      <c r="A6525">
        <f>'4 Demanda por hora'!$A$274</f>
        <v/>
      </c>
      <c r="B6525">
        <f>'4 Demanda por hora'!$B$274</f>
        <v/>
      </c>
      <c r="C6525" t="n">
        <v>4</v>
      </c>
      <c r="D6525">
        <f>'4 Demanda por hora'!G274</f>
        <v/>
      </c>
    </row>
    <row r="6526">
      <c r="A6526">
        <f>'4 Demanda por hora'!$A$274</f>
        <v/>
      </c>
      <c r="B6526">
        <f>'4 Demanda por hora'!$B$274</f>
        <v/>
      </c>
      <c r="C6526" t="n">
        <v>5</v>
      </c>
      <c r="D6526">
        <f>'4 Demanda por hora'!H274</f>
        <v/>
      </c>
    </row>
    <row r="6527">
      <c r="A6527">
        <f>'4 Demanda por hora'!$A$274</f>
        <v/>
      </c>
      <c r="B6527">
        <f>'4 Demanda por hora'!$B$274</f>
        <v/>
      </c>
      <c r="C6527" t="n">
        <v>6</v>
      </c>
      <c r="D6527">
        <f>'4 Demanda por hora'!I274</f>
        <v/>
      </c>
    </row>
    <row r="6528">
      <c r="A6528">
        <f>'4 Demanda por hora'!$A$274</f>
        <v/>
      </c>
      <c r="B6528">
        <f>'4 Demanda por hora'!$B$274</f>
        <v/>
      </c>
      <c r="C6528" t="n">
        <v>7</v>
      </c>
      <c r="D6528">
        <f>'4 Demanda por hora'!J274</f>
        <v/>
      </c>
    </row>
    <row r="6529">
      <c r="A6529">
        <f>'4 Demanda por hora'!$A$274</f>
        <v/>
      </c>
      <c r="B6529">
        <f>'4 Demanda por hora'!$B$274</f>
        <v/>
      </c>
      <c r="C6529" t="n">
        <v>8</v>
      </c>
      <c r="D6529">
        <f>'4 Demanda por hora'!K274</f>
        <v/>
      </c>
    </row>
    <row r="6530">
      <c r="A6530">
        <f>'4 Demanda por hora'!$A$274</f>
        <v/>
      </c>
      <c r="B6530">
        <f>'4 Demanda por hora'!$B$274</f>
        <v/>
      </c>
      <c r="C6530" t="n">
        <v>9</v>
      </c>
      <c r="D6530">
        <f>'4 Demanda por hora'!L274</f>
        <v/>
      </c>
    </row>
    <row r="6531">
      <c r="A6531">
        <f>'4 Demanda por hora'!$A$274</f>
        <v/>
      </c>
      <c r="B6531">
        <f>'4 Demanda por hora'!$B$274</f>
        <v/>
      </c>
      <c r="C6531" t="n">
        <v>10</v>
      </c>
      <c r="D6531">
        <f>'4 Demanda por hora'!M274</f>
        <v/>
      </c>
    </row>
    <row r="6532">
      <c r="A6532">
        <f>'4 Demanda por hora'!$A$274</f>
        <v/>
      </c>
      <c r="B6532">
        <f>'4 Demanda por hora'!$B$274</f>
        <v/>
      </c>
      <c r="C6532" t="n">
        <v>11</v>
      </c>
      <c r="D6532">
        <f>'4 Demanda por hora'!N274</f>
        <v/>
      </c>
    </row>
    <row r="6533">
      <c r="A6533">
        <f>'4 Demanda por hora'!$A$274</f>
        <v/>
      </c>
      <c r="B6533">
        <f>'4 Demanda por hora'!$B$274</f>
        <v/>
      </c>
      <c r="C6533" t="n">
        <v>12</v>
      </c>
      <c r="D6533">
        <f>'4 Demanda por hora'!O274</f>
        <v/>
      </c>
    </row>
    <row r="6534">
      <c r="A6534">
        <f>'4 Demanda por hora'!$A$274</f>
        <v/>
      </c>
      <c r="B6534">
        <f>'4 Demanda por hora'!$B$274</f>
        <v/>
      </c>
      <c r="C6534" t="n">
        <v>13</v>
      </c>
      <c r="D6534">
        <f>'4 Demanda por hora'!P274</f>
        <v/>
      </c>
    </row>
    <row r="6535">
      <c r="A6535">
        <f>'4 Demanda por hora'!$A$274</f>
        <v/>
      </c>
      <c r="B6535">
        <f>'4 Demanda por hora'!$B$274</f>
        <v/>
      </c>
      <c r="C6535" t="n">
        <v>14</v>
      </c>
      <c r="D6535">
        <f>'4 Demanda por hora'!Q274</f>
        <v/>
      </c>
    </row>
    <row r="6536">
      <c r="A6536">
        <f>'4 Demanda por hora'!$A$274</f>
        <v/>
      </c>
      <c r="B6536">
        <f>'4 Demanda por hora'!$B$274</f>
        <v/>
      </c>
      <c r="C6536" t="n">
        <v>15</v>
      </c>
      <c r="D6536">
        <f>'4 Demanda por hora'!R274</f>
        <v/>
      </c>
    </row>
    <row r="6537">
      <c r="A6537">
        <f>'4 Demanda por hora'!$A$274</f>
        <v/>
      </c>
      <c r="B6537">
        <f>'4 Demanda por hora'!$B$274</f>
        <v/>
      </c>
      <c r="C6537" t="n">
        <v>16</v>
      </c>
      <c r="D6537">
        <f>'4 Demanda por hora'!S274</f>
        <v/>
      </c>
    </row>
    <row r="6538">
      <c r="A6538">
        <f>'4 Demanda por hora'!$A$274</f>
        <v/>
      </c>
      <c r="B6538">
        <f>'4 Demanda por hora'!$B$274</f>
        <v/>
      </c>
      <c r="C6538" t="n">
        <v>17</v>
      </c>
      <c r="D6538">
        <f>'4 Demanda por hora'!T274</f>
        <v/>
      </c>
    </row>
    <row r="6539">
      <c r="A6539">
        <f>'4 Demanda por hora'!$A$274</f>
        <v/>
      </c>
      <c r="B6539">
        <f>'4 Demanda por hora'!$B$274</f>
        <v/>
      </c>
      <c r="C6539" t="n">
        <v>18</v>
      </c>
      <c r="D6539">
        <f>'4 Demanda por hora'!U274</f>
        <v/>
      </c>
    </row>
    <row r="6540">
      <c r="A6540">
        <f>'4 Demanda por hora'!$A$274</f>
        <v/>
      </c>
      <c r="B6540">
        <f>'4 Demanda por hora'!$B$274</f>
        <v/>
      </c>
      <c r="C6540" t="n">
        <v>19</v>
      </c>
      <c r="D6540">
        <f>'4 Demanda por hora'!V274</f>
        <v/>
      </c>
    </row>
    <row r="6541">
      <c r="A6541">
        <f>'4 Demanda por hora'!$A$274</f>
        <v/>
      </c>
      <c r="B6541">
        <f>'4 Demanda por hora'!$B$274</f>
        <v/>
      </c>
      <c r="C6541" t="n">
        <v>20</v>
      </c>
      <c r="D6541">
        <f>'4 Demanda por hora'!W274</f>
        <v/>
      </c>
    </row>
    <row r="6542">
      <c r="A6542">
        <f>'4 Demanda por hora'!$A$274</f>
        <v/>
      </c>
      <c r="B6542">
        <f>'4 Demanda por hora'!$B$274</f>
        <v/>
      </c>
      <c r="C6542" t="n">
        <v>21</v>
      </c>
      <c r="D6542">
        <f>'4 Demanda por hora'!X274</f>
        <v/>
      </c>
    </row>
    <row r="6543">
      <c r="A6543">
        <f>'4 Demanda por hora'!$A$274</f>
        <v/>
      </c>
      <c r="B6543">
        <f>'4 Demanda por hora'!$B$274</f>
        <v/>
      </c>
      <c r="C6543" t="n">
        <v>22</v>
      </c>
      <c r="D6543">
        <f>'4 Demanda por hora'!Y274</f>
        <v/>
      </c>
    </row>
    <row r="6544">
      <c r="A6544">
        <f>'4 Demanda por hora'!$A$274</f>
        <v/>
      </c>
      <c r="B6544">
        <f>'4 Demanda por hora'!$B$274</f>
        <v/>
      </c>
      <c r="C6544" t="n">
        <v>23</v>
      </c>
      <c r="D6544">
        <f>'4 Demanda por hora'!Z274</f>
        <v/>
      </c>
    </row>
    <row r="6545">
      <c r="A6545">
        <f>'4 Demanda por hora'!$A$275</f>
        <v/>
      </c>
      <c r="B6545">
        <f>'4 Demanda por hora'!$B$275</f>
        <v/>
      </c>
      <c r="C6545" t="n">
        <v>0</v>
      </c>
      <c r="D6545">
        <f>'4 Demanda por hora'!C275</f>
        <v/>
      </c>
    </row>
    <row r="6546">
      <c r="A6546">
        <f>'4 Demanda por hora'!$A$275</f>
        <v/>
      </c>
      <c r="B6546">
        <f>'4 Demanda por hora'!$B$275</f>
        <v/>
      </c>
      <c r="C6546" t="n">
        <v>1</v>
      </c>
      <c r="D6546">
        <f>'4 Demanda por hora'!D275</f>
        <v/>
      </c>
    </row>
    <row r="6547">
      <c r="A6547">
        <f>'4 Demanda por hora'!$A$275</f>
        <v/>
      </c>
      <c r="B6547">
        <f>'4 Demanda por hora'!$B$275</f>
        <v/>
      </c>
      <c r="C6547" t="n">
        <v>2</v>
      </c>
      <c r="D6547">
        <f>'4 Demanda por hora'!E275</f>
        <v/>
      </c>
    </row>
    <row r="6548">
      <c r="A6548">
        <f>'4 Demanda por hora'!$A$275</f>
        <v/>
      </c>
      <c r="B6548">
        <f>'4 Demanda por hora'!$B$275</f>
        <v/>
      </c>
      <c r="C6548" t="n">
        <v>3</v>
      </c>
      <c r="D6548">
        <f>'4 Demanda por hora'!F275</f>
        <v/>
      </c>
    </row>
    <row r="6549">
      <c r="A6549">
        <f>'4 Demanda por hora'!$A$275</f>
        <v/>
      </c>
      <c r="B6549">
        <f>'4 Demanda por hora'!$B$275</f>
        <v/>
      </c>
      <c r="C6549" t="n">
        <v>4</v>
      </c>
      <c r="D6549">
        <f>'4 Demanda por hora'!G275</f>
        <v/>
      </c>
    </row>
    <row r="6550">
      <c r="A6550">
        <f>'4 Demanda por hora'!$A$275</f>
        <v/>
      </c>
      <c r="B6550">
        <f>'4 Demanda por hora'!$B$275</f>
        <v/>
      </c>
      <c r="C6550" t="n">
        <v>5</v>
      </c>
      <c r="D6550">
        <f>'4 Demanda por hora'!H275</f>
        <v/>
      </c>
    </row>
    <row r="6551">
      <c r="A6551">
        <f>'4 Demanda por hora'!$A$275</f>
        <v/>
      </c>
      <c r="B6551">
        <f>'4 Demanda por hora'!$B$275</f>
        <v/>
      </c>
      <c r="C6551" t="n">
        <v>6</v>
      </c>
      <c r="D6551">
        <f>'4 Demanda por hora'!I275</f>
        <v/>
      </c>
    </row>
    <row r="6552">
      <c r="A6552">
        <f>'4 Demanda por hora'!$A$275</f>
        <v/>
      </c>
      <c r="B6552">
        <f>'4 Demanda por hora'!$B$275</f>
        <v/>
      </c>
      <c r="C6552" t="n">
        <v>7</v>
      </c>
      <c r="D6552">
        <f>'4 Demanda por hora'!J275</f>
        <v/>
      </c>
    </row>
    <row r="6553">
      <c r="A6553">
        <f>'4 Demanda por hora'!$A$275</f>
        <v/>
      </c>
      <c r="B6553">
        <f>'4 Demanda por hora'!$B$275</f>
        <v/>
      </c>
      <c r="C6553" t="n">
        <v>8</v>
      </c>
      <c r="D6553">
        <f>'4 Demanda por hora'!K275</f>
        <v/>
      </c>
    </row>
    <row r="6554">
      <c r="A6554">
        <f>'4 Demanda por hora'!$A$275</f>
        <v/>
      </c>
      <c r="B6554">
        <f>'4 Demanda por hora'!$B$275</f>
        <v/>
      </c>
      <c r="C6554" t="n">
        <v>9</v>
      </c>
      <c r="D6554">
        <f>'4 Demanda por hora'!L275</f>
        <v/>
      </c>
    </row>
    <row r="6555">
      <c r="A6555">
        <f>'4 Demanda por hora'!$A$275</f>
        <v/>
      </c>
      <c r="B6555">
        <f>'4 Demanda por hora'!$B$275</f>
        <v/>
      </c>
      <c r="C6555" t="n">
        <v>10</v>
      </c>
      <c r="D6555">
        <f>'4 Demanda por hora'!M275</f>
        <v/>
      </c>
    </row>
    <row r="6556">
      <c r="A6556">
        <f>'4 Demanda por hora'!$A$275</f>
        <v/>
      </c>
      <c r="B6556">
        <f>'4 Demanda por hora'!$B$275</f>
        <v/>
      </c>
      <c r="C6556" t="n">
        <v>11</v>
      </c>
      <c r="D6556">
        <f>'4 Demanda por hora'!N275</f>
        <v/>
      </c>
    </row>
    <row r="6557">
      <c r="A6557">
        <f>'4 Demanda por hora'!$A$275</f>
        <v/>
      </c>
      <c r="B6557">
        <f>'4 Demanda por hora'!$B$275</f>
        <v/>
      </c>
      <c r="C6557" t="n">
        <v>12</v>
      </c>
      <c r="D6557">
        <f>'4 Demanda por hora'!O275</f>
        <v/>
      </c>
    </row>
    <row r="6558">
      <c r="A6558">
        <f>'4 Demanda por hora'!$A$275</f>
        <v/>
      </c>
      <c r="B6558">
        <f>'4 Demanda por hora'!$B$275</f>
        <v/>
      </c>
      <c r="C6558" t="n">
        <v>13</v>
      </c>
      <c r="D6558">
        <f>'4 Demanda por hora'!P275</f>
        <v/>
      </c>
    </row>
    <row r="6559">
      <c r="A6559">
        <f>'4 Demanda por hora'!$A$275</f>
        <v/>
      </c>
      <c r="B6559">
        <f>'4 Demanda por hora'!$B$275</f>
        <v/>
      </c>
      <c r="C6559" t="n">
        <v>14</v>
      </c>
      <c r="D6559">
        <f>'4 Demanda por hora'!Q275</f>
        <v/>
      </c>
    </row>
    <row r="6560">
      <c r="A6560">
        <f>'4 Demanda por hora'!$A$275</f>
        <v/>
      </c>
      <c r="B6560">
        <f>'4 Demanda por hora'!$B$275</f>
        <v/>
      </c>
      <c r="C6560" t="n">
        <v>15</v>
      </c>
      <c r="D6560">
        <f>'4 Demanda por hora'!R275</f>
        <v/>
      </c>
    </row>
    <row r="6561">
      <c r="A6561">
        <f>'4 Demanda por hora'!$A$275</f>
        <v/>
      </c>
      <c r="B6561">
        <f>'4 Demanda por hora'!$B$275</f>
        <v/>
      </c>
      <c r="C6561" t="n">
        <v>16</v>
      </c>
      <c r="D6561">
        <f>'4 Demanda por hora'!S275</f>
        <v/>
      </c>
    </row>
    <row r="6562">
      <c r="A6562">
        <f>'4 Demanda por hora'!$A$275</f>
        <v/>
      </c>
      <c r="B6562">
        <f>'4 Demanda por hora'!$B$275</f>
        <v/>
      </c>
      <c r="C6562" t="n">
        <v>17</v>
      </c>
      <c r="D6562">
        <f>'4 Demanda por hora'!T275</f>
        <v/>
      </c>
    </row>
    <row r="6563">
      <c r="A6563">
        <f>'4 Demanda por hora'!$A$275</f>
        <v/>
      </c>
      <c r="B6563">
        <f>'4 Demanda por hora'!$B$275</f>
        <v/>
      </c>
      <c r="C6563" t="n">
        <v>18</v>
      </c>
      <c r="D6563">
        <f>'4 Demanda por hora'!U275</f>
        <v/>
      </c>
    </row>
    <row r="6564">
      <c r="A6564">
        <f>'4 Demanda por hora'!$A$275</f>
        <v/>
      </c>
      <c r="B6564">
        <f>'4 Demanda por hora'!$B$275</f>
        <v/>
      </c>
      <c r="C6564" t="n">
        <v>19</v>
      </c>
      <c r="D6564">
        <f>'4 Demanda por hora'!V275</f>
        <v/>
      </c>
    </row>
    <row r="6565">
      <c r="A6565">
        <f>'4 Demanda por hora'!$A$275</f>
        <v/>
      </c>
      <c r="B6565">
        <f>'4 Demanda por hora'!$B$275</f>
        <v/>
      </c>
      <c r="C6565" t="n">
        <v>20</v>
      </c>
      <c r="D6565">
        <f>'4 Demanda por hora'!W275</f>
        <v/>
      </c>
    </row>
    <row r="6566">
      <c r="A6566">
        <f>'4 Demanda por hora'!$A$275</f>
        <v/>
      </c>
      <c r="B6566">
        <f>'4 Demanda por hora'!$B$275</f>
        <v/>
      </c>
      <c r="C6566" t="n">
        <v>21</v>
      </c>
      <c r="D6566">
        <f>'4 Demanda por hora'!X275</f>
        <v/>
      </c>
    </row>
    <row r="6567">
      <c r="A6567">
        <f>'4 Demanda por hora'!$A$275</f>
        <v/>
      </c>
      <c r="B6567">
        <f>'4 Demanda por hora'!$B$275</f>
        <v/>
      </c>
      <c r="C6567" t="n">
        <v>22</v>
      </c>
      <c r="D6567">
        <f>'4 Demanda por hora'!Y275</f>
        <v/>
      </c>
    </row>
    <row r="6568">
      <c r="A6568">
        <f>'4 Demanda por hora'!$A$275</f>
        <v/>
      </c>
      <c r="B6568">
        <f>'4 Demanda por hora'!$B$275</f>
        <v/>
      </c>
      <c r="C6568" t="n">
        <v>23</v>
      </c>
      <c r="D6568">
        <f>'4 Demanda por hora'!Z275</f>
        <v/>
      </c>
    </row>
    <row r="6569">
      <c r="A6569">
        <f>'4 Demanda por hora'!$A$276</f>
        <v/>
      </c>
      <c r="B6569">
        <f>'4 Demanda por hora'!$B$276</f>
        <v/>
      </c>
      <c r="C6569" t="n">
        <v>0</v>
      </c>
      <c r="D6569">
        <f>'4 Demanda por hora'!C276</f>
        <v/>
      </c>
    </row>
    <row r="6570">
      <c r="A6570">
        <f>'4 Demanda por hora'!$A$276</f>
        <v/>
      </c>
      <c r="B6570">
        <f>'4 Demanda por hora'!$B$276</f>
        <v/>
      </c>
      <c r="C6570" t="n">
        <v>1</v>
      </c>
      <c r="D6570">
        <f>'4 Demanda por hora'!D276</f>
        <v/>
      </c>
    </row>
    <row r="6571">
      <c r="A6571">
        <f>'4 Demanda por hora'!$A$276</f>
        <v/>
      </c>
      <c r="B6571">
        <f>'4 Demanda por hora'!$B$276</f>
        <v/>
      </c>
      <c r="C6571" t="n">
        <v>2</v>
      </c>
      <c r="D6571">
        <f>'4 Demanda por hora'!E276</f>
        <v/>
      </c>
    </row>
    <row r="6572">
      <c r="A6572">
        <f>'4 Demanda por hora'!$A$276</f>
        <v/>
      </c>
      <c r="B6572">
        <f>'4 Demanda por hora'!$B$276</f>
        <v/>
      </c>
      <c r="C6572" t="n">
        <v>3</v>
      </c>
      <c r="D6572">
        <f>'4 Demanda por hora'!F276</f>
        <v/>
      </c>
    </row>
    <row r="6573">
      <c r="A6573">
        <f>'4 Demanda por hora'!$A$276</f>
        <v/>
      </c>
      <c r="B6573">
        <f>'4 Demanda por hora'!$B$276</f>
        <v/>
      </c>
      <c r="C6573" t="n">
        <v>4</v>
      </c>
      <c r="D6573">
        <f>'4 Demanda por hora'!G276</f>
        <v/>
      </c>
    </row>
    <row r="6574">
      <c r="A6574">
        <f>'4 Demanda por hora'!$A$276</f>
        <v/>
      </c>
      <c r="B6574">
        <f>'4 Demanda por hora'!$B$276</f>
        <v/>
      </c>
      <c r="C6574" t="n">
        <v>5</v>
      </c>
      <c r="D6574">
        <f>'4 Demanda por hora'!H276</f>
        <v/>
      </c>
    </row>
    <row r="6575">
      <c r="A6575">
        <f>'4 Demanda por hora'!$A$276</f>
        <v/>
      </c>
      <c r="B6575">
        <f>'4 Demanda por hora'!$B$276</f>
        <v/>
      </c>
      <c r="C6575" t="n">
        <v>6</v>
      </c>
      <c r="D6575">
        <f>'4 Demanda por hora'!I276</f>
        <v/>
      </c>
    </row>
    <row r="6576">
      <c r="A6576">
        <f>'4 Demanda por hora'!$A$276</f>
        <v/>
      </c>
      <c r="B6576">
        <f>'4 Demanda por hora'!$B$276</f>
        <v/>
      </c>
      <c r="C6576" t="n">
        <v>7</v>
      </c>
      <c r="D6576">
        <f>'4 Demanda por hora'!J276</f>
        <v/>
      </c>
    </row>
    <row r="6577">
      <c r="A6577">
        <f>'4 Demanda por hora'!$A$276</f>
        <v/>
      </c>
      <c r="B6577">
        <f>'4 Demanda por hora'!$B$276</f>
        <v/>
      </c>
      <c r="C6577" t="n">
        <v>8</v>
      </c>
      <c r="D6577">
        <f>'4 Demanda por hora'!K276</f>
        <v/>
      </c>
    </row>
    <row r="6578">
      <c r="A6578">
        <f>'4 Demanda por hora'!$A$276</f>
        <v/>
      </c>
      <c r="B6578">
        <f>'4 Demanda por hora'!$B$276</f>
        <v/>
      </c>
      <c r="C6578" t="n">
        <v>9</v>
      </c>
      <c r="D6578">
        <f>'4 Demanda por hora'!L276</f>
        <v/>
      </c>
    </row>
    <row r="6579">
      <c r="A6579">
        <f>'4 Demanda por hora'!$A$276</f>
        <v/>
      </c>
      <c r="B6579">
        <f>'4 Demanda por hora'!$B$276</f>
        <v/>
      </c>
      <c r="C6579" t="n">
        <v>10</v>
      </c>
      <c r="D6579">
        <f>'4 Demanda por hora'!M276</f>
        <v/>
      </c>
    </row>
    <row r="6580">
      <c r="A6580">
        <f>'4 Demanda por hora'!$A$276</f>
        <v/>
      </c>
      <c r="B6580">
        <f>'4 Demanda por hora'!$B$276</f>
        <v/>
      </c>
      <c r="C6580" t="n">
        <v>11</v>
      </c>
      <c r="D6580">
        <f>'4 Demanda por hora'!N276</f>
        <v/>
      </c>
    </row>
    <row r="6581">
      <c r="A6581">
        <f>'4 Demanda por hora'!$A$276</f>
        <v/>
      </c>
      <c r="B6581">
        <f>'4 Demanda por hora'!$B$276</f>
        <v/>
      </c>
      <c r="C6581" t="n">
        <v>12</v>
      </c>
      <c r="D6581">
        <f>'4 Demanda por hora'!O276</f>
        <v/>
      </c>
    </row>
    <row r="6582">
      <c r="A6582">
        <f>'4 Demanda por hora'!$A$276</f>
        <v/>
      </c>
      <c r="B6582">
        <f>'4 Demanda por hora'!$B$276</f>
        <v/>
      </c>
      <c r="C6582" t="n">
        <v>13</v>
      </c>
      <c r="D6582">
        <f>'4 Demanda por hora'!P276</f>
        <v/>
      </c>
    </row>
    <row r="6583">
      <c r="A6583">
        <f>'4 Demanda por hora'!$A$276</f>
        <v/>
      </c>
      <c r="B6583">
        <f>'4 Demanda por hora'!$B$276</f>
        <v/>
      </c>
      <c r="C6583" t="n">
        <v>14</v>
      </c>
      <c r="D6583">
        <f>'4 Demanda por hora'!Q276</f>
        <v/>
      </c>
    </row>
    <row r="6584">
      <c r="A6584">
        <f>'4 Demanda por hora'!$A$276</f>
        <v/>
      </c>
      <c r="B6584">
        <f>'4 Demanda por hora'!$B$276</f>
        <v/>
      </c>
      <c r="C6584" t="n">
        <v>15</v>
      </c>
      <c r="D6584">
        <f>'4 Demanda por hora'!R276</f>
        <v/>
      </c>
    </row>
    <row r="6585">
      <c r="A6585">
        <f>'4 Demanda por hora'!$A$276</f>
        <v/>
      </c>
      <c r="B6585">
        <f>'4 Demanda por hora'!$B$276</f>
        <v/>
      </c>
      <c r="C6585" t="n">
        <v>16</v>
      </c>
      <c r="D6585">
        <f>'4 Demanda por hora'!S276</f>
        <v/>
      </c>
    </row>
    <row r="6586">
      <c r="A6586">
        <f>'4 Demanda por hora'!$A$276</f>
        <v/>
      </c>
      <c r="B6586">
        <f>'4 Demanda por hora'!$B$276</f>
        <v/>
      </c>
      <c r="C6586" t="n">
        <v>17</v>
      </c>
      <c r="D6586">
        <f>'4 Demanda por hora'!T276</f>
        <v/>
      </c>
    </row>
    <row r="6587">
      <c r="A6587">
        <f>'4 Demanda por hora'!$A$276</f>
        <v/>
      </c>
      <c r="B6587">
        <f>'4 Demanda por hora'!$B$276</f>
        <v/>
      </c>
      <c r="C6587" t="n">
        <v>18</v>
      </c>
      <c r="D6587">
        <f>'4 Demanda por hora'!U276</f>
        <v/>
      </c>
    </row>
    <row r="6588">
      <c r="A6588">
        <f>'4 Demanda por hora'!$A$276</f>
        <v/>
      </c>
      <c r="B6588">
        <f>'4 Demanda por hora'!$B$276</f>
        <v/>
      </c>
      <c r="C6588" t="n">
        <v>19</v>
      </c>
      <c r="D6588">
        <f>'4 Demanda por hora'!V276</f>
        <v/>
      </c>
    </row>
    <row r="6589">
      <c r="A6589">
        <f>'4 Demanda por hora'!$A$276</f>
        <v/>
      </c>
      <c r="B6589">
        <f>'4 Demanda por hora'!$B$276</f>
        <v/>
      </c>
      <c r="C6589" t="n">
        <v>20</v>
      </c>
      <c r="D6589">
        <f>'4 Demanda por hora'!W276</f>
        <v/>
      </c>
    </row>
    <row r="6590">
      <c r="A6590">
        <f>'4 Demanda por hora'!$A$276</f>
        <v/>
      </c>
      <c r="B6590">
        <f>'4 Demanda por hora'!$B$276</f>
        <v/>
      </c>
      <c r="C6590" t="n">
        <v>21</v>
      </c>
      <c r="D6590">
        <f>'4 Demanda por hora'!X276</f>
        <v/>
      </c>
    </row>
    <row r="6591">
      <c r="A6591">
        <f>'4 Demanda por hora'!$A$276</f>
        <v/>
      </c>
      <c r="B6591">
        <f>'4 Demanda por hora'!$B$276</f>
        <v/>
      </c>
      <c r="C6591" t="n">
        <v>22</v>
      </c>
      <c r="D6591">
        <f>'4 Demanda por hora'!Y276</f>
        <v/>
      </c>
    </row>
    <row r="6592">
      <c r="A6592">
        <f>'4 Demanda por hora'!$A$276</f>
        <v/>
      </c>
      <c r="B6592">
        <f>'4 Demanda por hora'!$B$276</f>
        <v/>
      </c>
      <c r="C6592" t="n">
        <v>23</v>
      </c>
      <c r="D6592">
        <f>'4 Demanda por hora'!Z276</f>
        <v/>
      </c>
    </row>
    <row r="6593">
      <c r="A6593">
        <f>'4 Demanda por hora'!$A$277</f>
        <v/>
      </c>
      <c r="B6593">
        <f>'4 Demanda por hora'!$B$277</f>
        <v/>
      </c>
      <c r="C6593" t="n">
        <v>0</v>
      </c>
      <c r="D6593">
        <f>'4 Demanda por hora'!C277</f>
        <v/>
      </c>
    </row>
    <row r="6594">
      <c r="A6594">
        <f>'4 Demanda por hora'!$A$277</f>
        <v/>
      </c>
      <c r="B6594">
        <f>'4 Demanda por hora'!$B$277</f>
        <v/>
      </c>
      <c r="C6594" t="n">
        <v>1</v>
      </c>
      <c r="D6594">
        <f>'4 Demanda por hora'!D277</f>
        <v/>
      </c>
    </row>
    <row r="6595">
      <c r="A6595">
        <f>'4 Demanda por hora'!$A$277</f>
        <v/>
      </c>
      <c r="B6595">
        <f>'4 Demanda por hora'!$B$277</f>
        <v/>
      </c>
      <c r="C6595" t="n">
        <v>2</v>
      </c>
      <c r="D6595">
        <f>'4 Demanda por hora'!E277</f>
        <v/>
      </c>
    </row>
    <row r="6596">
      <c r="A6596">
        <f>'4 Demanda por hora'!$A$277</f>
        <v/>
      </c>
      <c r="B6596">
        <f>'4 Demanda por hora'!$B$277</f>
        <v/>
      </c>
      <c r="C6596" t="n">
        <v>3</v>
      </c>
      <c r="D6596">
        <f>'4 Demanda por hora'!F277</f>
        <v/>
      </c>
    </row>
    <row r="6597">
      <c r="A6597">
        <f>'4 Demanda por hora'!$A$277</f>
        <v/>
      </c>
      <c r="B6597">
        <f>'4 Demanda por hora'!$B$277</f>
        <v/>
      </c>
      <c r="C6597" t="n">
        <v>4</v>
      </c>
      <c r="D6597">
        <f>'4 Demanda por hora'!G277</f>
        <v/>
      </c>
    </row>
    <row r="6598">
      <c r="A6598">
        <f>'4 Demanda por hora'!$A$277</f>
        <v/>
      </c>
      <c r="B6598">
        <f>'4 Demanda por hora'!$B$277</f>
        <v/>
      </c>
      <c r="C6598" t="n">
        <v>5</v>
      </c>
      <c r="D6598">
        <f>'4 Demanda por hora'!H277</f>
        <v/>
      </c>
    </row>
    <row r="6599">
      <c r="A6599">
        <f>'4 Demanda por hora'!$A$277</f>
        <v/>
      </c>
      <c r="B6599">
        <f>'4 Demanda por hora'!$B$277</f>
        <v/>
      </c>
      <c r="C6599" t="n">
        <v>6</v>
      </c>
      <c r="D6599">
        <f>'4 Demanda por hora'!I277</f>
        <v/>
      </c>
    </row>
    <row r="6600">
      <c r="A6600">
        <f>'4 Demanda por hora'!$A$277</f>
        <v/>
      </c>
      <c r="B6600">
        <f>'4 Demanda por hora'!$B$277</f>
        <v/>
      </c>
      <c r="C6600" t="n">
        <v>7</v>
      </c>
      <c r="D6600">
        <f>'4 Demanda por hora'!J277</f>
        <v/>
      </c>
    </row>
    <row r="6601">
      <c r="A6601">
        <f>'4 Demanda por hora'!$A$277</f>
        <v/>
      </c>
      <c r="B6601">
        <f>'4 Demanda por hora'!$B$277</f>
        <v/>
      </c>
      <c r="C6601" t="n">
        <v>8</v>
      </c>
      <c r="D6601">
        <f>'4 Demanda por hora'!K277</f>
        <v/>
      </c>
    </row>
    <row r="6602">
      <c r="A6602">
        <f>'4 Demanda por hora'!$A$277</f>
        <v/>
      </c>
      <c r="B6602">
        <f>'4 Demanda por hora'!$B$277</f>
        <v/>
      </c>
      <c r="C6602" t="n">
        <v>9</v>
      </c>
      <c r="D6602">
        <f>'4 Demanda por hora'!L277</f>
        <v/>
      </c>
    </row>
    <row r="6603">
      <c r="A6603">
        <f>'4 Demanda por hora'!$A$277</f>
        <v/>
      </c>
      <c r="B6603">
        <f>'4 Demanda por hora'!$B$277</f>
        <v/>
      </c>
      <c r="C6603" t="n">
        <v>10</v>
      </c>
      <c r="D6603">
        <f>'4 Demanda por hora'!M277</f>
        <v/>
      </c>
    </row>
    <row r="6604">
      <c r="A6604">
        <f>'4 Demanda por hora'!$A$277</f>
        <v/>
      </c>
      <c r="B6604">
        <f>'4 Demanda por hora'!$B$277</f>
        <v/>
      </c>
      <c r="C6604" t="n">
        <v>11</v>
      </c>
      <c r="D6604">
        <f>'4 Demanda por hora'!N277</f>
        <v/>
      </c>
    </row>
    <row r="6605">
      <c r="A6605">
        <f>'4 Demanda por hora'!$A$277</f>
        <v/>
      </c>
      <c r="B6605">
        <f>'4 Demanda por hora'!$B$277</f>
        <v/>
      </c>
      <c r="C6605" t="n">
        <v>12</v>
      </c>
      <c r="D6605">
        <f>'4 Demanda por hora'!O277</f>
        <v/>
      </c>
    </row>
    <row r="6606">
      <c r="A6606">
        <f>'4 Demanda por hora'!$A$277</f>
        <v/>
      </c>
      <c r="B6606">
        <f>'4 Demanda por hora'!$B$277</f>
        <v/>
      </c>
      <c r="C6606" t="n">
        <v>13</v>
      </c>
      <c r="D6606">
        <f>'4 Demanda por hora'!P277</f>
        <v/>
      </c>
    </row>
    <row r="6607">
      <c r="A6607">
        <f>'4 Demanda por hora'!$A$277</f>
        <v/>
      </c>
      <c r="B6607">
        <f>'4 Demanda por hora'!$B$277</f>
        <v/>
      </c>
      <c r="C6607" t="n">
        <v>14</v>
      </c>
      <c r="D6607">
        <f>'4 Demanda por hora'!Q277</f>
        <v/>
      </c>
    </row>
    <row r="6608">
      <c r="A6608">
        <f>'4 Demanda por hora'!$A$277</f>
        <v/>
      </c>
      <c r="B6608">
        <f>'4 Demanda por hora'!$B$277</f>
        <v/>
      </c>
      <c r="C6608" t="n">
        <v>15</v>
      </c>
      <c r="D6608">
        <f>'4 Demanda por hora'!R277</f>
        <v/>
      </c>
    </row>
    <row r="6609">
      <c r="A6609">
        <f>'4 Demanda por hora'!$A$277</f>
        <v/>
      </c>
      <c r="B6609">
        <f>'4 Demanda por hora'!$B$277</f>
        <v/>
      </c>
      <c r="C6609" t="n">
        <v>16</v>
      </c>
      <c r="D6609">
        <f>'4 Demanda por hora'!S277</f>
        <v/>
      </c>
    </row>
    <row r="6610">
      <c r="A6610">
        <f>'4 Demanda por hora'!$A$277</f>
        <v/>
      </c>
      <c r="B6610">
        <f>'4 Demanda por hora'!$B$277</f>
        <v/>
      </c>
      <c r="C6610" t="n">
        <v>17</v>
      </c>
      <c r="D6610">
        <f>'4 Demanda por hora'!T277</f>
        <v/>
      </c>
    </row>
    <row r="6611">
      <c r="A6611">
        <f>'4 Demanda por hora'!$A$277</f>
        <v/>
      </c>
      <c r="B6611">
        <f>'4 Demanda por hora'!$B$277</f>
        <v/>
      </c>
      <c r="C6611" t="n">
        <v>18</v>
      </c>
      <c r="D6611">
        <f>'4 Demanda por hora'!U277</f>
        <v/>
      </c>
    </row>
    <row r="6612">
      <c r="A6612">
        <f>'4 Demanda por hora'!$A$277</f>
        <v/>
      </c>
      <c r="B6612">
        <f>'4 Demanda por hora'!$B$277</f>
        <v/>
      </c>
      <c r="C6612" t="n">
        <v>19</v>
      </c>
      <c r="D6612">
        <f>'4 Demanda por hora'!V277</f>
        <v/>
      </c>
    </row>
    <row r="6613">
      <c r="A6613">
        <f>'4 Demanda por hora'!$A$277</f>
        <v/>
      </c>
      <c r="B6613">
        <f>'4 Demanda por hora'!$B$277</f>
        <v/>
      </c>
      <c r="C6613" t="n">
        <v>20</v>
      </c>
      <c r="D6613">
        <f>'4 Demanda por hora'!W277</f>
        <v/>
      </c>
    </row>
    <row r="6614">
      <c r="A6614">
        <f>'4 Demanda por hora'!$A$277</f>
        <v/>
      </c>
      <c r="B6614">
        <f>'4 Demanda por hora'!$B$277</f>
        <v/>
      </c>
      <c r="C6614" t="n">
        <v>21</v>
      </c>
      <c r="D6614">
        <f>'4 Demanda por hora'!X277</f>
        <v/>
      </c>
    </row>
    <row r="6615">
      <c r="A6615">
        <f>'4 Demanda por hora'!$A$277</f>
        <v/>
      </c>
      <c r="B6615">
        <f>'4 Demanda por hora'!$B$277</f>
        <v/>
      </c>
      <c r="C6615" t="n">
        <v>22</v>
      </c>
      <c r="D6615">
        <f>'4 Demanda por hora'!Y277</f>
        <v/>
      </c>
    </row>
    <row r="6616">
      <c r="A6616">
        <f>'4 Demanda por hora'!$A$277</f>
        <v/>
      </c>
      <c r="B6616">
        <f>'4 Demanda por hora'!$B$277</f>
        <v/>
      </c>
      <c r="C6616" t="n">
        <v>23</v>
      </c>
      <c r="D6616">
        <f>'4 Demanda por hora'!Z277</f>
        <v/>
      </c>
    </row>
    <row r="6617">
      <c r="A6617">
        <f>'4 Demanda por hora'!$A$278</f>
        <v/>
      </c>
      <c r="B6617">
        <f>'4 Demanda por hora'!$B$278</f>
        <v/>
      </c>
      <c r="C6617" t="n">
        <v>0</v>
      </c>
      <c r="D6617">
        <f>'4 Demanda por hora'!C278</f>
        <v/>
      </c>
    </row>
    <row r="6618">
      <c r="A6618">
        <f>'4 Demanda por hora'!$A$278</f>
        <v/>
      </c>
      <c r="B6618">
        <f>'4 Demanda por hora'!$B$278</f>
        <v/>
      </c>
      <c r="C6618" t="n">
        <v>1</v>
      </c>
      <c r="D6618">
        <f>'4 Demanda por hora'!D278</f>
        <v/>
      </c>
    </row>
    <row r="6619">
      <c r="A6619">
        <f>'4 Demanda por hora'!$A$278</f>
        <v/>
      </c>
      <c r="B6619">
        <f>'4 Demanda por hora'!$B$278</f>
        <v/>
      </c>
      <c r="C6619" t="n">
        <v>2</v>
      </c>
      <c r="D6619">
        <f>'4 Demanda por hora'!E278</f>
        <v/>
      </c>
    </row>
    <row r="6620">
      <c r="A6620">
        <f>'4 Demanda por hora'!$A$278</f>
        <v/>
      </c>
      <c r="B6620">
        <f>'4 Demanda por hora'!$B$278</f>
        <v/>
      </c>
      <c r="C6620" t="n">
        <v>3</v>
      </c>
      <c r="D6620">
        <f>'4 Demanda por hora'!F278</f>
        <v/>
      </c>
    </row>
    <row r="6621">
      <c r="A6621">
        <f>'4 Demanda por hora'!$A$278</f>
        <v/>
      </c>
      <c r="B6621">
        <f>'4 Demanda por hora'!$B$278</f>
        <v/>
      </c>
      <c r="C6621" t="n">
        <v>4</v>
      </c>
      <c r="D6621">
        <f>'4 Demanda por hora'!G278</f>
        <v/>
      </c>
    </row>
    <row r="6622">
      <c r="A6622">
        <f>'4 Demanda por hora'!$A$278</f>
        <v/>
      </c>
      <c r="B6622">
        <f>'4 Demanda por hora'!$B$278</f>
        <v/>
      </c>
      <c r="C6622" t="n">
        <v>5</v>
      </c>
      <c r="D6622">
        <f>'4 Demanda por hora'!H278</f>
        <v/>
      </c>
    </row>
    <row r="6623">
      <c r="A6623">
        <f>'4 Demanda por hora'!$A$278</f>
        <v/>
      </c>
      <c r="B6623">
        <f>'4 Demanda por hora'!$B$278</f>
        <v/>
      </c>
      <c r="C6623" t="n">
        <v>6</v>
      </c>
      <c r="D6623">
        <f>'4 Demanda por hora'!I278</f>
        <v/>
      </c>
    </row>
    <row r="6624">
      <c r="A6624">
        <f>'4 Demanda por hora'!$A$278</f>
        <v/>
      </c>
      <c r="B6624">
        <f>'4 Demanda por hora'!$B$278</f>
        <v/>
      </c>
      <c r="C6624" t="n">
        <v>7</v>
      </c>
      <c r="D6624">
        <f>'4 Demanda por hora'!J278</f>
        <v/>
      </c>
    </row>
    <row r="6625">
      <c r="A6625">
        <f>'4 Demanda por hora'!$A$278</f>
        <v/>
      </c>
      <c r="B6625">
        <f>'4 Demanda por hora'!$B$278</f>
        <v/>
      </c>
      <c r="C6625" t="n">
        <v>8</v>
      </c>
      <c r="D6625">
        <f>'4 Demanda por hora'!K278</f>
        <v/>
      </c>
    </row>
    <row r="6626">
      <c r="A6626">
        <f>'4 Demanda por hora'!$A$278</f>
        <v/>
      </c>
      <c r="B6626">
        <f>'4 Demanda por hora'!$B$278</f>
        <v/>
      </c>
      <c r="C6626" t="n">
        <v>9</v>
      </c>
      <c r="D6626">
        <f>'4 Demanda por hora'!L278</f>
        <v/>
      </c>
    </row>
    <row r="6627">
      <c r="A6627">
        <f>'4 Demanda por hora'!$A$278</f>
        <v/>
      </c>
      <c r="B6627">
        <f>'4 Demanda por hora'!$B$278</f>
        <v/>
      </c>
      <c r="C6627" t="n">
        <v>10</v>
      </c>
      <c r="D6627">
        <f>'4 Demanda por hora'!M278</f>
        <v/>
      </c>
    </row>
    <row r="6628">
      <c r="A6628">
        <f>'4 Demanda por hora'!$A$278</f>
        <v/>
      </c>
      <c r="B6628">
        <f>'4 Demanda por hora'!$B$278</f>
        <v/>
      </c>
      <c r="C6628" t="n">
        <v>11</v>
      </c>
      <c r="D6628">
        <f>'4 Demanda por hora'!N278</f>
        <v/>
      </c>
    </row>
    <row r="6629">
      <c r="A6629">
        <f>'4 Demanda por hora'!$A$278</f>
        <v/>
      </c>
      <c r="B6629">
        <f>'4 Demanda por hora'!$B$278</f>
        <v/>
      </c>
      <c r="C6629" t="n">
        <v>12</v>
      </c>
      <c r="D6629">
        <f>'4 Demanda por hora'!O278</f>
        <v/>
      </c>
    </row>
    <row r="6630">
      <c r="A6630">
        <f>'4 Demanda por hora'!$A$278</f>
        <v/>
      </c>
      <c r="B6630">
        <f>'4 Demanda por hora'!$B$278</f>
        <v/>
      </c>
      <c r="C6630" t="n">
        <v>13</v>
      </c>
      <c r="D6630">
        <f>'4 Demanda por hora'!P278</f>
        <v/>
      </c>
    </row>
    <row r="6631">
      <c r="A6631">
        <f>'4 Demanda por hora'!$A$278</f>
        <v/>
      </c>
      <c r="B6631">
        <f>'4 Demanda por hora'!$B$278</f>
        <v/>
      </c>
      <c r="C6631" t="n">
        <v>14</v>
      </c>
      <c r="D6631">
        <f>'4 Demanda por hora'!Q278</f>
        <v/>
      </c>
    </row>
    <row r="6632">
      <c r="A6632">
        <f>'4 Demanda por hora'!$A$278</f>
        <v/>
      </c>
      <c r="B6632">
        <f>'4 Demanda por hora'!$B$278</f>
        <v/>
      </c>
      <c r="C6632" t="n">
        <v>15</v>
      </c>
      <c r="D6632">
        <f>'4 Demanda por hora'!R278</f>
        <v/>
      </c>
    </row>
    <row r="6633">
      <c r="A6633">
        <f>'4 Demanda por hora'!$A$278</f>
        <v/>
      </c>
      <c r="B6633">
        <f>'4 Demanda por hora'!$B$278</f>
        <v/>
      </c>
      <c r="C6633" t="n">
        <v>16</v>
      </c>
      <c r="D6633">
        <f>'4 Demanda por hora'!S278</f>
        <v/>
      </c>
    </row>
    <row r="6634">
      <c r="A6634">
        <f>'4 Demanda por hora'!$A$278</f>
        <v/>
      </c>
      <c r="B6634">
        <f>'4 Demanda por hora'!$B$278</f>
        <v/>
      </c>
      <c r="C6634" t="n">
        <v>17</v>
      </c>
      <c r="D6634">
        <f>'4 Demanda por hora'!T278</f>
        <v/>
      </c>
    </row>
    <row r="6635">
      <c r="A6635">
        <f>'4 Demanda por hora'!$A$278</f>
        <v/>
      </c>
      <c r="B6635">
        <f>'4 Demanda por hora'!$B$278</f>
        <v/>
      </c>
      <c r="C6635" t="n">
        <v>18</v>
      </c>
      <c r="D6635">
        <f>'4 Demanda por hora'!U278</f>
        <v/>
      </c>
    </row>
    <row r="6636">
      <c r="A6636">
        <f>'4 Demanda por hora'!$A$278</f>
        <v/>
      </c>
      <c r="B6636">
        <f>'4 Demanda por hora'!$B$278</f>
        <v/>
      </c>
      <c r="C6636" t="n">
        <v>19</v>
      </c>
      <c r="D6636">
        <f>'4 Demanda por hora'!V278</f>
        <v/>
      </c>
    </row>
    <row r="6637">
      <c r="A6637">
        <f>'4 Demanda por hora'!$A$278</f>
        <v/>
      </c>
      <c r="B6637">
        <f>'4 Demanda por hora'!$B$278</f>
        <v/>
      </c>
      <c r="C6637" t="n">
        <v>20</v>
      </c>
      <c r="D6637">
        <f>'4 Demanda por hora'!W278</f>
        <v/>
      </c>
    </row>
    <row r="6638">
      <c r="A6638">
        <f>'4 Demanda por hora'!$A$278</f>
        <v/>
      </c>
      <c r="B6638">
        <f>'4 Demanda por hora'!$B$278</f>
        <v/>
      </c>
      <c r="C6638" t="n">
        <v>21</v>
      </c>
      <c r="D6638">
        <f>'4 Demanda por hora'!X278</f>
        <v/>
      </c>
    </row>
    <row r="6639">
      <c r="A6639">
        <f>'4 Demanda por hora'!$A$278</f>
        <v/>
      </c>
      <c r="B6639">
        <f>'4 Demanda por hora'!$B$278</f>
        <v/>
      </c>
      <c r="C6639" t="n">
        <v>22</v>
      </c>
      <c r="D6639">
        <f>'4 Demanda por hora'!Y278</f>
        <v/>
      </c>
    </row>
    <row r="6640">
      <c r="A6640">
        <f>'4 Demanda por hora'!$A$278</f>
        <v/>
      </c>
      <c r="B6640">
        <f>'4 Demanda por hora'!$B$278</f>
        <v/>
      </c>
      <c r="C6640" t="n">
        <v>23</v>
      </c>
      <c r="D6640">
        <f>'4 Demanda por hora'!Z278</f>
        <v/>
      </c>
    </row>
    <row r="6641">
      <c r="A6641">
        <f>'4 Demanda por hora'!$A$279</f>
        <v/>
      </c>
      <c r="B6641">
        <f>'4 Demanda por hora'!$B$279</f>
        <v/>
      </c>
      <c r="C6641" t="n">
        <v>0</v>
      </c>
      <c r="D6641">
        <f>'4 Demanda por hora'!C279</f>
        <v/>
      </c>
    </row>
    <row r="6642">
      <c r="A6642">
        <f>'4 Demanda por hora'!$A$279</f>
        <v/>
      </c>
      <c r="B6642">
        <f>'4 Demanda por hora'!$B$279</f>
        <v/>
      </c>
      <c r="C6642" t="n">
        <v>1</v>
      </c>
      <c r="D6642">
        <f>'4 Demanda por hora'!D279</f>
        <v/>
      </c>
    </row>
    <row r="6643">
      <c r="A6643">
        <f>'4 Demanda por hora'!$A$279</f>
        <v/>
      </c>
      <c r="B6643">
        <f>'4 Demanda por hora'!$B$279</f>
        <v/>
      </c>
      <c r="C6643" t="n">
        <v>2</v>
      </c>
      <c r="D6643">
        <f>'4 Demanda por hora'!E279</f>
        <v/>
      </c>
    </row>
    <row r="6644">
      <c r="A6644">
        <f>'4 Demanda por hora'!$A$279</f>
        <v/>
      </c>
      <c r="B6644">
        <f>'4 Demanda por hora'!$B$279</f>
        <v/>
      </c>
      <c r="C6644" t="n">
        <v>3</v>
      </c>
      <c r="D6644">
        <f>'4 Demanda por hora'!F279</f>
        <v/>
      </c>
    </row>
    <row r="6645">
      <c r="A6645">
        <f>'4 Demanda por hora'!$A$279</f>
        <v/>
      </c>
      <c r="B6645">
        <f>'4 Demanda por hora'!$B$279</f>
        <v/>
      </c>
      <c r="C6645" t="n">
        <v>4</v>
      </c>
      <c r="D6645">
        <f>'4 Demanda por hora'!G279</f>
        <v/>
      </c>
    </row>
    <row r="6646">
      <c r="A6646">
        <f>'4 Demanda por hora'!$A$279</f>
        <v/>
      </c>
      <c r="B6646">
        <f>'4 Demanda por hora'!$B$279</f>
        <v/>
      </c>
      <c r="C6646" t="n">
        <v>5</v>
      </c>
      <c r="D6646">
        <f>'4 Demanda por hora'!H279</f>
        <v/>
      </c>
    </row>
    <row r="6647">
      <c r="A6647">
        <f>'4 Demanda por hora'!$A$279</f>
        <v/>
      </c>
      <c r="B6647">
        <f>'4 Demanda por hora'!$B$279</f>
        <v/>
      </c>
      <c r="C6647" t="n">
        <v>6</v>
      </c>
      <c r="D6647">
        <f>'4 Demanda por hora'!I279</f>
        <v/>
      </c>
    </row>
    <row r="6648">
      <c r="A6648">
        <f>'4 Demanda por hora'!$A$279</f>
        <v/>
      </c>
      <c r="B6648">
        <f>'4 Demanda por hora'!$B$279</f>
        <v/>
      </c>
      <c r="C6648" t="n">
        <v>7</v>
      </c>
      <c r="D6648">
        <f>'4 Demanda por hora'!J279</f>
        <v/>
      </c>
    </row>
    <row r="6649">
      <c r="A6649">
        <f>'4 Demanda por hora'!$A$279</f>
        <v/>
      </c>
      <c r="B6649">
        <f>'4 Demanda por hora'!$B$279</f>
        <v/>
      </c>
      <c r="C6649" t="n">
        <v>8</v>
      </c>
      <c r="D6649">
        <f>'4 Demanda por hora'!K279</f>
        <v/>
      </c>
    </row>
    <row r="6650">
      <c r="A6650">
        <f>'4 Demanda por hora'!$A$279</f>
        <v/>
      </c>
      <c r="B6650">
        <f>'4 Demanda por hora'!$B$279</f>
        <v/>
      </c>
      <c r="C6650" t="n">
        <v>9</v>
      </c>
      <c r="D6650">
        <f>'4 Demanda por hora'!L279</f>
        <v/>
      </c>
    </row>
    <row r="6651">
      <c r="A6651">
        <f>'4 Demanda por hora'!$A$279</f>
        <v/>
      </c>
      <c r="B6651">
        <f>'4 Demanda por hora'!$B$279</f>
        <v/>
      </c>
      <c r="C6651" t="n">
        <v>10</v>
      </c>
      <c r="D6651">
        <f>'4 Demanda por hora'!M279</f>
        <v/>
      </c>
    </row>
    <row r="6652">
      <c r="A6652">
        <f>'4 Demanda por hora'!$A$279</f>
        <v/>
      </c>
      <c r="B6652">
        <f>'4 Demanda por hora'!$B$279</f>
        <v/>
      </c>
      <c r="C6652" t="n">
        <v>11</v>
      </c>
      <c r="D6652">
        <f>'4 Demanda por hora'!N279</f>
        <v/>
      </c>
    </row>
    <row r="6653">
      <c r="A6653">
        <f>'4 Demanda por hora'!$A$279</f>
        <v/>
      </c>
      <c r="B6653">
        <f>'4 Demanda por hora'!$B$279</f>
        <v/>
      </c>
      <c r="C6653" t="n">
        <v>12</v>
      </c>
      <c r="D6653">
        <f>'4 Demanda por hora'!O279</f>
        <v/>
      </c>
    </row>
    <row r="6654">
      <c r="A6654">
        <f>'4 Demanda por hora'!$A$279</f>
        <v/>
      </c>
      <c r="B6654">
        <f>'4 Demanda por hora'!$B$279</f>
        <v/>
      </c>
      <c r="C6654" t="n">
        <v>13</v>
      </c>
      <c r="D6654">
        <f>'4 Demanda por hora'!P279</f>
        <v/>
      </c>
    </row>
    <row r="6655">
      <c r="A6655">
        <f>'4 Demanda por hora'!$A$279</f>
        <v/>
      </c>
      <c r="B6655">
        <f>'4 Demanda por hora'!$B$279</f>
        <v/>
      </c>
      <c r="C6655" t="n">
        <v>14</v>
      </c>
      <c r="D6655">
        <f>'4 Demanda por hora'!Q279</f>
        <v/>
      </c>
    </row>
    <row r="6656">
      <c r="A6656">
        <f>'4 Demanda por hora'!$A$279</f>
        <v/>
      </c>
      <c r="B6656">
        <f>'4 Demanda por hora'!$B$279</f>
        <v/>
      </c>
      <c r="C6656" t="n">
        <v>15</v>
      </c>
      <c r="D6656">
        <f>'4 Demanda por hora'!R279</f>
        <v/>
      </c>
    </row>
    <row r="6657">
      <c r="A6657">
        <f>'4 Demanda por hora'!$A$279</f>
        <v/>
      </c>
      <c r="B6657">
        <f>'4 Demanda por hora'!$B$279</f>
        <v/>
      </c>
      <c r="C6657" t="n">
        <v>16</v>
      </c>
      <c r="D6657">
        <f>'4 Demanda por hora'!S279</f>
        <v/>
      </c>
    </row>
    <row r="6658">
      <c r="A6658">
        <f>'4 Demanda por hora'!$A$279</f>
        <v/>
      </c>
      <c r="B6658">
        <f>'4 Demanda por hora'!$B$279</f>
        <v/>
      </c>
      <c r="C6658" t="n">
        <v>17</v>
      </c>
      <c r="D6658">
        <f>'4 Demanda por hora'!T279</f>
        <v/>
      </c>
    </row>
    <row r="6659">
      <c r="A6659">
        <f>'4 Demanda por hora'!$A$279</f>
        <v/>
      </c>
      <c r="B6659">
        <f>'4 Demanda por hora'!$B$279</f>
        <v/>
      </c>
      <c r="C6659" t="n">
        <v>18</v>
      </c>
      <c r="D6659">
        <f>'4 Demanda por hora'!U279</f>
        <v/>
      </c>
    </row>
    <row r="6660">
      <c r="A6660">
        <f>'4 Demanda por hora'!$A$279</f>
        <v/>
      </c>
      <c r="B6660">
        <f>'4 Demanda por hora'!$B$279</f>
        <v/>
      </c>
      <c r="C6660" t="n">
        <v>19</v>
      </c>
      <c r="D6660">
        <f>'4 Demanda por hora'!V279</f>
        <v/>
      </c>
    </row>
    <row r="6661">
      <c r="A6661">
        <f>'4 Demanda por hora'!$A$279</f>
        <v/>
      </c>
      <c r="B6661">
        <f>'4 Demanda por hora'!$B$279</f>
        <v/>
      </c>
      <c r="C6661" t="n">
        <v>20</v>
      </c>
      <c r="D6661">
        <f>'4 Demanda por hora'!W279</f>
        <v/>
      </c>
    </row>
    <row r="6662">
      <c r="A6662">
        <f>'4 Demanda por hora'!$A$279</f>
        <v/>
      </c>
      <c r="B6662">
        <f>'4 Demanda por hora'!$B$279</f>
        <v/>
      </c>
      <c r="C6662" t="n">
        <v>21</v>
      </c>
      <c r="D6662">
        <f>'4 Demanda por hora'!X279</f>
        <v/>
      </c>
    </row>
    <row r="6663">
      <c r="A6663">
        <f>'4 Demanda por hora'!$A$279</f>
        <v/>
      </c>
      <c r="B6663">
        <f>'4 Demanda por hora'!$B$279</f>
        <v/>
      </c>
      <c r="C6663" t="n">
        <v>22</v>
      </c>
      <c r="D6663">
        <f>'4 Demanda por hora'!Y279</f>
        <v/>
      </c>
    </row>
    <row r="6664">
      <c r="A6664">
        <f>'4 Demanda por hora'!$A$279</f>
        <v/>
      </c>
      <c r="B6664">
        <f>'4 Demanda por hora'!$B$279</f>
        <v/>
      </c>
      <c r="C6664" t="n">
        <v>23</v>
      </c>
      <c r="D6664">
        <f>'4 Demanda por hora'!Z279</f>
        <v/>
      </c>
    </row>
    <row r="6665">
      <c r="A6665">
        <f>'4 Demanda por hora'!$A$280</f>
        <v/>
      </c>
      <c r="B6665">
        <f>'4 Demanda por hora'!$B$280</f>
        <v/>
      </c>
      <c r="C6665" t="n">
        <v>0</v>
      </c>
      <c r="D6665">
        <f>'4 Demanda por hora'!C280</f>
        <v/>
      </c>
    </row>
    <row r="6666">
      <c r="A6666">
        <f>'4 Demanda por hora'!$A$280</f>
        <v/>
      </c>
      <c r="B6666">
        <f>'4 Demanda por hora'!$B$280</f>
        <v/>
      </c>
      <c r="C6666" t="n">
        <v>1</v>
      </c>
      <c r="D6666">
        <f>'4 Demanda por hora'!D280</f>
        <v/>
      </c>
    </row>
    <row r="6667">
      <c r="A6667">
        <f>'4 Demanda por hora'!$A$280</f>
        <v/>
      </c>
      <c r="B6667">
        <f>'4 Demanda por hora'!$B$280</f>
        <v/>
      </c>
      <c r="C6667" t="n">
        <v>2</v>
      </c>
      <c r="D6667">
        <f>'4 Demanda por hora'!E280</f>
        <v/>
      </c>
    </row>
    <row r="6668">
      <c r="A6668">
        <f>'4 Demanda por hora'!$A$280</f>
        <v/>
      </c>
      <c r="B6668">
        <f>'4 Demanda por hora'!$B$280</f>
        <v/>
      </c>
      <c r="C6668" t="n">
        <v>3</v>
      </c>
      <c r="D6668">
        <f>'4 Demanda por hora'!F280</f>
        <v/>
      </c>
    </row>
    <row r="6669">
      <c r="A6669">
        <f>'4 Demanda por hora'!$A$280</f>
        <v/>
      </c>
      <c r="B6669">
        <f>'4 Demanda por hora'!$B$280</f>
        <v/>
      </c>
      <c r="C6669" t="n">
        <v>4</v>
      </c>
      <c r="D6669">
        <f>'4 Demanda por hora'!G280</f>
        <v/>
      </c>
    </row>
    <row r="6670">
      <c r="A6670">
        <f>'4 Demanda por hora'!$A$280</f>
        <v/>
      </c>
      <c r="B6670">
        <f>'4 Demanda por hora'!$B$280</f>
        <v/>
      </c>
      <c r="C6670" t="n">
        <v>5</v>
      </c>
      <c r="D6670">
        <f>'4 Demanda por hora'!H280</f>
        <v/>
      </c>
    </row>
    <row r="6671">
      <c r="A6671">
        <f>'4 Demanda por hora'!$A$280</f>
        <v/>
      </c>
      <c r="B6671">
        <f>'4 Demanda por hora'!$B$280</f>
        <v/>
      </c>
      <c r="C6671" t="n">
        <v>6</v>
      </c>
      <c r="D6671">
        <f>'4 Demanda por hora'!I280</f>
        <v/>
      </c>
    </row>
    <row r="6672">
      <c r="A6672">
        <f>'4 Demanda por hora'!$A$280</f>
        <v/>
      </c>
      <c r="B6672">
        <f>'4 Demanda por hora'!$B$280</f>
        <v/>
      </c>
      <c r="C6672" t="n">
        <v>7</v>
      </c>
      <c r="D6672">
        <f>'4 Demanda por hora'!J280</f>
        <v/>
      </c>
    </row>
    <row r="6673">
      <c r="A6673">
        <f>'4 Demanda por hora'!$A$280</f>
        <v/>
      </c>
      <c r="B6673">
        <f>'4 Demanda por hora'!$B$280</f>
        <v/>
      </c>
      <c r="C6673" t="n">
        <v>8</v>
      </c>
      <c r="D6673">
        <f>'4 Demanda por hora'!K280</f>
        <v/>
      </c>
    </row>
    <row r="6674">
      <c r="A6674">
        <f>'4 Demanda por hora'!$A$280</f>
        <v/>
      </c>
      <c r="B6674">
        <f>'4 Demanda por hora'!$B$280</f>
        <v/>
      </c>
      <c r="C6674" t="n">
        <v>9</v>
      </c>
      <c r="D6674">
        <f>'4 Demanda por hora'!L280</f>
        <v/>
      </c>
    </row>
    <row r="6675">
      <c r="A6675">
        <f>'4 Demanda por hora'!$A$280</f>
        <v/>
      </c>
      <c r="B6675">
        <f>'4 Demanda por hora'!$B$280</f>
        <v/>
      </c>
      <c r="C6675" t="n">
        <v>10</v>
      </c>
      <c r="D6675">
        <f>'4 Demanda por hora'!M280</f>
        <v/>
      </c>
    </row>
    <row r="6676">
      <c r="A6676">
        <f>'4 Demanda por hora'!$A$280</f>
        <v/>
      </c>
      <c r="B6676">
        <f>'4 Demanda por hora'!$B$280</f>
        <v/>
      </c>
      <c r="C6676" t="n">
        <v>11</v>
      </c>
      <c r="D6676">
        <f>'4 Demanda por hora'!N280</f>
        <v/>
      </c>
    </row>
    <row r="6677">
      <c r="A6677">
        <f>'4 Demanda por hora'!$A$280</f>
        <v/>
      </c>
      <c r="B6677">
        <f>'4 Demanda por hora'!$B$280</f>
        <v/>
      </c>
      <c r="C6677" t="n">
        <v>12</v>
      </c>
      <c r="D6677">
        <f>'4 Demanda por hora'!O280</f>
        <v/>
      </c>
    </row>
    <row r="6678">
      <c r="A6678">
        <f>'4 Demanda por hora'!$A$280</f>
        <v/>
      </c>
      <c r="B6678">
        <f>'4 Demanda por hora'!$B$280</f>
        <v/>
      </c>
      <c r="C6678" t="n">
        <v>13</v>
      </c>
      <c r="D6678">
        <f>'4 Demanda por hora'!P280</f>
        <v/>
      </c>
    </row>
    <row r="6679">
      <c r="A6679">
        <f>'4 Demanda por hora'!$A$280</f>
        <v/>
      </c>
      <c r="B6679">
        <f>'4 Demanda por hora'!$B$280</f>
        <v/>
      </c>
      <c r="C6679" t="n">
        <v>14</v>
      </c>
      <c r="D6679">
        <f>'4 Demanda por hora'!Q280</f>
        <v/>
      </c>
    </row>
    <row r="6680">
      <c r="A6680">
        <f>'4 Demanda por hora'!$A$280</f>
        <v/>
      </c>
      <c r="B6680">
        <f>'4 Demanda por hora'!$B$280</f>
        <v/>
      </c>
      <c r="C6680" t="n">
        <v>15</v>
      </c>
      <c r="D6680">
        <f>'4 Demanda por hora'!R280</f>
        <v/>
      </c>
    </row>
    <row r="6681">
      <c r="A6681">
        <f>'4 Demanda por hora'!$A$280</f>
        <v/>
      </c>
      <c r="B6681">
        <f>'4 Demanda por hora'!$B$280</f>
        <v/>
      </c>
      <c r="C6681" t="n">
        <v>16</v>
      </c>
      <c r="D6681">
        <f>'4 Demanda por hora'!S280</f>
        <v/>
      </c>
    </row>
    <row r="6682">
      <c r="A6682">
        <f>'4 Demanda por hora'!$A$280</f>
        <v/>
      </c>
      <c r="B6682">
        <f>'4 Demanda por hora'!$B$280</f>
        <v/>
      </c>
      <c r="C6682" t="n">
        <v>17</v>
      </c>
      <c r="D6682">
        <f>'4 Demanda por hora'!T280</f>
        <v/>
      </c>
    </row>
    <row r="6683">
      <c r="A6683">
        <f>'4 Demanda por hora'!$A$280</f>
        <v/>
      </c>
      <c r="B6683">
        <f>'4 Demanda por hora'!$B$280</f>
        <v/>
      </c>
      <c r="C6683" t="n">
        <v>18</v>
      </c>
      <c r="D6683">
        <f>'4 Demanda por hora'!U280</f>
        <v/>
      </c>
    </row>
    <row r="6684">
      <c r="A6684">
        <f>'4 Demanda por hora'!$A$280</f>
        <v/>
      </c>
      <c r="B6684">
        <f>'4 Demanda por hora'!$B$280</f>
        <v/>
      </c>
      <c r="C6684" t="n">
        <v>19</v>
      </c>
      <c r="D6684">
        <f>'4 Demanda por hora'!V280</f>
        <v/>
      </c>
    </row>
    <row r="6685">
      <c r="A6685">
        <f>'4 Demanda por hora'!$A$280</f>
        <v/>
      </c>
      <c r="B6685">
        <f>'4 Demanda por hora'!$B$280</f>
        <v/>
      </c>
      <c r="C6685" t="n">
        <v>20</v>
      </c>
      <c r="D6685">
        <f>'4 Demanda por hora'!W280</f>
        <v/>
      </c>
    </row>
    <row r="6686">
      <c r="A6686">
        <f>'4 Demanda por hora'!$A$280</f>
        <v/>
      </c>
      <c r="B6686">
        <f>'4 Demanda por hora'!$B$280</f>
        <v/>
      </c>
      <c r="C6686" t="n">
        <v>21</v>
      </c>
      <c r="D6686">
        <f>'4 Demanda por hora'!X280</f>
        <v/>
      </c>
    </row>
    <row r="6687">
      <c r="A6687">
        <f>'4 Demanda por hora'!$A$280</f>
        <v/>
      </c>
      <c r="B6687">
        <f>'4 Demanda por hora'!$B$280</f>
        <v/>
      </c>
      <c r="C6687" t="n">
        <v>22</v>
      </c>
      <c r="D6687">
        <f>'4 Demanda por hora'!Y280</f>
        <v/>
      </c>
    </row>
    <row r="6688">
      <c r="A6688">
        <f>'4 Demanda por hora'!$A$280</f>
        <v/>
      </c>
      <c r="B6688">
        <f>'4 Demanda por hora'!$B$280</f>
        <v/>
      </c>
      <c r="C6688" t="n">
        <v>23</v>
      </c>
      <c r="D6688">
        <f>'4 Demanda por hora'!Z280</f>
        <v/>
      </c>
    </row>
    <row r="6689">
      <c r="A6689">
        <f>'4 Demanda por hora'!$A$281</f>
        <v/>
      </c>
      <c r="B6689">
        <f>'4 Demanda por hora'!$B$281</f>
        <v/>
      </c>
      <c r="C6689" t="n">
        <v>0</v>
      </c>
      <c r="D6689">
        <f>'4 Demanda por hora'!C281</f>
        <v/>
      </c>
    </row>
    <row r="6690">
      <c r="A6690">
        <f>'4 Demanda por hora'!$A$281</f>
        <v/>
      </c>
      <c r="B6690">
        <f>'4 Demanda por hora'!$B$281</f>
        <v/>
      </c>
      <c r="C6690" t="n">
        <v>1</v>
      </c>
      <c r="D6690">
        <f>'4 Demanda por hora'!D281</f>
        <v/>
      </c>
    </row>
    <row r="6691">
      <c r="A6691">
        <f>'4 Demanda por hora'!$A$281</f>
        <v/>
      </c>
      <c r="B6691">
        <f>'4 Demanda por hora'!$B$281</f>
        <v/>
      </c>
      <c r="C6691" t="n">
        <v>2</v>
      </c>
      <c r="D6691">
        <f>'4 Demanda por hora'!E281</f>
        <v/>
      </c>
    </row>
    <row r="6692">
      <c r="A6692">
        <f>'4 Demanda por hora'!$A$281</f>
        <v/>
      </c>
      <c r="B6692">
        <f>'4 Demanda por hora'!$B$281</f>
        <v/>
      </c>
      <c r="C6692" t="n">
        <v>3</v>
      </c>
      <c r="D6692">
        <f>'4 Demanda por hora'!F281</f>
        <v/>
      </c>
    </row>
    <row r="6693">
      <c r="A6693">
        <f>'4 Demanda por hora'!$A$281</f>
        <v/>
      </c>
      <c r="B6693">
        <f>'4 Demanda por hora'!$B$281</f>
        <v/>
      </c>
      <c r="C6693" t="n">
        <v>4</v>
      </c>
      <c r="D6693">
        <f>'4 Demanda por hora'!G281</f>
        <v/>
      </c>
    </row>
    <row r="6694">
      <c r="A6694">
        <f>'4 Demanda por hora'!$A$281</f>
        <v/>
      </c>
      <c r="B6694">
        <f>'4 Demanda por hora'!$B$281</f>
        <v/>
      </c>
      <c r="C6694" t="n">
        <v>5</v>
      </c>
      <c r="D6694">
        <f>'4 Demanda por hora'!H281</f>
        <v/>
      </c>
    </row>
    <row r="6695">
      <c r="A6695">
        <f>'4 Demanda por hora'!$A$281</f>
        <v/>
      </c>
      <c r="B6695">
        <f>'4 Demanda por hora'!$B$281</f>
        <v/>
      </c>
      <c r="C6695" t="n">
        <v>6</v>
      </c>
      <c r="D6695">
        <f>'4 Demanda por hora'!I281</f>
        <v/>
      </c>
    </row>
    <row r="6696">
      <c r="A6696">
        <f>'4 Demanda por hora'!$A$281</f>
        <v/>
      </c>
      <c r="B6696">
        <f>'4 Demanda por hora'!$B$281</f>
        <v/>
      </c>
      <c r="C6696" t="n">
        <v>7</v>
      </c>
      <c r="D6696">
        <f>'4 Demanda por hora'!J281</f>
        <v/>
      </c>
    </row>
    <row r="6697">
      <c r="A6697">
        <f>'4 Demanda por hora'!$A$281</f>
        <v/>
      </c>
      <c r="B6697">
        <f>'4 Demanda por hora'!$B$281</f>
        <v/>
      </c>
      <c r="C6697" t="n">
        <v>8</v>
      </c>
      <c r="D6697">
        <f>'4 Demanda por hora'!K281</f>
        <v/>
      </c>
    </row>
    <row r="6698">
      <c r="A6698">
        <f>'4 Demanda por hora'!$A$281</f>
        <v/>
      </c>
      <c r="B6698">
        <f>'4 Demanda por hora'!$B$281</f>
        <v/>
      </c>
      <c r="C6698" t="n">
        <v>9</v>
      </c>
      <c r="D6698">
        <f>'4 Demanda por hora'!L281</f>
        <v/>
      </c>
    </row>
    <row r="6699">
      <c r="A6699">
        <f>'4 Demanda por hora'!$A$281</f>
        <v/>
      </c>
      <c r="B6699">
        <f>'4 Demanda por hora'!$B$281</f>
        <v/>
      </c>
      <c r="C6699" t="n">
        <v>10</v>
      </c>
      <c r="D6699">
        <f>'4 Demanda por hora'!M281</f>
        <v/>
      </c>
    </row>
    <row r="6700">
      <c r="A6700">
        <f>'4 Demanda por hora'!$A$281</f>
        <v/>
      </c>
      <c r="B6700">
        <f>'4 Demanda por hora'!$B$281</f>
        <v/>
      </c>
      <c r="C6700" t="n">
        <v>11</v>
      </c>
      <c r="D6700">
        <f>'4 Demanda por hora'!N281</f>
        <v/>
      </c>
    </row>
    <row r="6701">
      <c r="A6701">
        <f>'4 Demanda por hora'!$A$281</f>
        <v/>
      </c>
      <c r="B6701">
        <f>'4 Demanda por hora'!$B$281</f>
        <v/>
      </c>
      <c r="C6701" t="n">
        <v>12</v>
      </c>
      <c r="D6701">
        <f>'4 Demanda por hora'!O281</f>
        <v/>
      </c>
    </row>
    <row r="6702">
      <c r="A6702">
        <f>'4 Demanda por hora'!$A$281</f>
        <v/>
      </c>
      <c r="B6702">
        <f>'4 Demanda por hora'!$B$281</f>
        <v/>
      </c>
      <c r="C6702" t="n">
        <v>13</v>
      </c>
      <c r="D6702">
        <f>'4 Demanda por hora'!P281</f>
        <v/>
      </c>
    </row>
    <row r="6703">
      <c r="A6703">
        <f>'4 Demanda por hora'!$A$281</f>
        <v/>
      </c>
      <c r="B6703">
        <f>'4 Demanda por hora'!$B$281</f>
        <v/>
      </c>
      <c r="C6703" t="n">
        <v>14</v>
      </c>
      <c r="D6703">
        <f>'4 Demanda por hora'!Q281</f>
        <v/>
      </c>
    </row>
    <row r="6704">
      <c r="A6704">
        <f>'4 Demanda por hora'!$A$281</f>
        <v/>
      </c>
      <c r="B6704">
        <f>'4 Demanda por hora'!$B$281</f>
        <v/>
      </c>
      <c r="C6704" t="n">
        <v>15</v>
      </c>
      <c r="D6704">
        <f>'4 Demanda por hora'!R281</f>
        <v/>
      </c>
    </row>
    <row r="6705">
      <c r="A6705">
        <f>'4 Demanda por hora'!$A$281</f>
        <v/>
      </c>
      <c r="B6705">
        <f>'4 Demanda por hora'!$B$281</f>
        <v/>
      </c>
      <c r="C6705" t="n">
        <v>16</v>
      </c>
      <c r="D6705">
        <f>'4 Demanda por hora'!S281</f>
        <v/>
      </c>
    </row>
    <row r="6706">
      <c r="A6706">
        <f>'4 Demanda por hora'!$A$281</f>
        <v/>
      </c>
      <c r="B6706">
        <f>'4 Demanda por hora'!$B$281</f>
        <v/>
      </c>
      <c r="C6706" t="n">
        <v>17</v>
      </c>
      <c r="D6706">
        <f>'4 Demanda por hora'!T281</f>
        <v/>
      </c>
    </row>
    <row r="6707">
      <c r="A6707">
        <f>'4 Demanda por hora'!$A$281</f>
        <v/>
      </c>
      <c r="B6707">
        <f>'4 Demanda por hora'!$B$281</f>
        <v/>
      </c>
      <c r="C6707" t="n">
        <v>18</v>
      </c>
      <c r="D6707">
        <f>'4 Demanda por hora'!U281</f>
        <v/>
      </c>
    </row>
    <row r="6708">
      <c r="A6708">
        <f>'4 Demanda por hora'!$A$281</f>
        <v/>
      </c>
      <c r="B6708">
        <f>'4 Demanda por hora'!$B$281</f>
        <v/>
      </c>
      <c r="C6708" t="n">
        <v>19</v>
      </c>
      <c r="D6708">
        <f>'4 Demanda por hora'!V281</f>
        <v/>
      </c>
    </row>
    <row r="6709">
      <c r="A6709">
        <f>'4 Demanda por hora'!$A$281</f>
        <v/>
      </c>
      <c r="B6709">
        <f>'4 Demanda por hora'!$B$281</f>
        <v/>
      </c>
      <c r="C6709" t="n">
        <v>20</v>
      </c>
      <c r="D6709">
        <f>'4 Demanda por hora'!W281</f>
        <v/>
      </c>
    </row>
    <row r="6710">
      <c r="A6710">
        <f>'4 Demanda por hora'!$A$281</f>
        <v/>
      </c>
      <c r="B6710">
        <f>'4 Demanda por hora'!$B$281</f>
        <v/>
      </c>
      <c r="C6710" t="n">
        <v>21</v>
      </c>
      <c r="D6710">
        <f>'4 Demanda por hora'!X281</f>
        <v/>
      </c>
    </row>
    <row r="6711">
      <c r="A6711">
        <f>'4 Demanda por hora'!$A$281</f>
        <v/>
      </c>
      <c r="B6711">
        <f>'4 Demanda por hora'!$B$281</f>
        <v/>
      </c>
      <c r="C6711" t="n">
        <v>22</v>
      </c>
      <c r="D6711">
        <f>'4 Demanda por hora'!Y281</f>
        <v/>
      </c>
    </row>
    <row r="6712">
      <c r="A6712">
        <f>'4 Demanda por hora'!$A$281</f>
        <v/>
      </c>
      <c r="B6712">
        <f>'4 Demanda por hora'!$B$281</f>
        <v/>
      </c>
      <c r="C6712" t="n">
        <v>23</v>
      </c>
      <c r="D6712">
        <f>'4 Demanda por hora'!Z281</f>
        <v/>
      </c>
    </row>
    <row r="6713">
      <c r="A6713">
        <f>'4 Demanda por hora'!$A$282</f>
        <v/>
      </c>
      <c r="B6713">
        <f>'4 Demanda por hora'!$B$282</f>
        <v/>
      </c>
      <c r="C6713" t="n">
        <v>0</v>
      </c>
      <c r="D6713">
        <f>'4 Demanda por hora'!C282</f>
        <v/>
      </c>
    </row>
    <row r="6714">
      <c r="A6714">
        <f>'4 Demanda por hora'!$A$282</f>
        <v/>
      </c>
      <c r="B6714">
        <f>'4 Demanda por hora'!$B$282</f>
        <v/>
      </c>
      <c r="C6714" t="n">
        <v>1</v>
      </c>
      <c r="D6714">
        <f>'4 Demanda por hora'!D282</f>
        <v/>
      </c>
    </row>
    <row r="6715">
      <c r="A6715">
        <f>'4 Demanda por hora'!$A$282</f>
        <v/>
      </c>
      <c r="B6715">
        <f>'4 Demanda por hora'!$B$282</f>
        <v/>
      </c>
      <c r="C6715" t="n">
        <v>2</v>
      </c>
      <c r="D6715">
        <f>'4 Demanda por hora'!E282</f>
        <v/>
      </c>
    </row>
    <row r="6716">
      <c r="A6716">
        <f>'4 Demanda por hora'!$A$282</f>
        <v/>
      </c>
      <c r="B6716">
        <f>'4 Demanda por hora'!$B$282</f>
        <v/>
      </c>
      <c r="C6716" t="n">
        <v>3</v>
      </c>
      <c r="D6716">
        <f>'4 Demanda por hora'!F282</f>
        <v/>
      </c>
    </row>
    <row r="6717">
      <c r="A6717">
        <f>'4 Demanda por hora'!$A$282</f>
        <v/>
      </c>
      <c r="B6717">
        <f>'4 Demanda por hora'!$B$282</f>
        <v/>
      </c>
      <c r="C6717" t="n">
        <v>4</v>
      </c>
      <c r="D6717">
        <f>'4 Demanda por hora'!G282</f>
        <v/>
      </c>
    </row>
    <row r="6718">
      <c r="A6718">
        <f>'4 Demanda por hora'!$A$282</f>
        <v/>
      </c>
      <c r="B6718">
        <f>'4 Demanda por hora'!$B$282</f>
        <v/>
      </c>
      <c r="C6718" t="n">
        <v>5</v>
      </c>
      <c r="D6718">
        <f>'4 Demanda por hora'!H282</f>
        <v/>
      </c>
    </row>
    <row r="6719">
      <c r="A6719">
        <f>'4 Demanda por hora'!$A$282</f>
        <v/>
      </c>
      <c r="B6719">
        <f>'4 Demanda por hora'!$B$282</f>
        <v/>
      </c>
      <c r="C6719" t="n">
        <v>6</v>
      </c>
      <c r="D6719">
        <f>'4 Demanda por hora'!I282</f>
        <v/>
      </c>
    </row>
    <row r="6720">
      <c r="A6720">
        <f>'4 Demanda por hora'!$A$282</f>
        <v/>
      </c>
      <c r="B6720">
        <f>'4 Demanda por hora'!$B$282</f>
        <v/>
      </c>
      <c r="C6720" t="n">
        <v>7</v>
      </c>
      <c r="D6720">
        <f>'4 Demanda por hora'!J282</f>
        <v/>
      </c>
    </row>
    <row r="6721">
      <c r="A6721">
        <f>'4 Demanda por hora'!$A$282</f>
        <v/>
      </c>
      <c r="B6721">
        <f>'4 Demanda por hora'!$B$282</f>
        <v/>
      </c>
      <c r="C6721" t="n">
        <v>8</v>
      </c>
      <c r="D6721">
        <f>'4 Demanda por hora'!K282</f>
        <v/>
      </c>
    </row>
    <row r="6722">
      <c r="A6722">
        <f>'4 Demanda por hora'!$A$282</f>
        <v/>
      </c>
      <c r="B6722">
        <f>'4 Demanda por hora'!$B$282</f>
        <v/>
      </c>
      <c r="C6722" t="n">
        <v>9</v>
      </c>
      <c r="D6722">
        <f>'4 Demanda por hora'!L282</f>
        <v/>
      </c>
    </row>
    <row r="6723">
      <c r="A6723">
        <f>'4 Demanda por hora'!$A$282</f>
        <v/>
      </c>
      <c r="B6723">
        <f>'4 Demanda por hora'!$B$282</f>
        <v/>
      </c>
      <c r="C6723" t="n">
        <v>10</v>
      </c>
      <c r="D6723">
        <f>'4 Demanda por hora'!M282</f>
        <v/>
      </c>
    </row>
    <row r="6724">
      <c r="A6724">
        <f>'4 Demanda por hora'!$A$282</f>
        <v/>
      </c>
      <c r="B6724">
        <f>'4 Demanda por hora'!$B$282</f>
        <v/>
      </c>
      <c r="C6724" t="n">
        <v>11</v>
      </c>
      <c r="D6724">
        <f>'4 Demanda por hora'!N282</f>
        <v/>
      </c>
    </row>
    <row r="6725">
      <c r="A6725">
        <f>'4 Demanda por hora'!$A$282</f>
        <v/>
      </c>
      <c r="B6725">
        <f>'4 Demanda por hora'!$B$282</f>
        <v/>
      </c>
      <c r="C6725" t="n">
        <v>12</v>
      </c>
      <c r="D6725">
        <f>'4 Demanda por hora'!O282</f>
        <v/>
      </c>
    </row>
    <row r="6726">
      <c r="A6726">
        <f>'4 Demanda por hora'!$A$282</f>
        <v/>
      </c>
      <c r="B6726">
        <f>'4 Demanda por hora'!$B$282</f>
        <v/>
      </c>
      <c r="C6726" t="n">
        <v>13</v>
      </c>
      <c r="D6726">
        <f>'4 Demanda por hora'!P282</f>
        <v/>
      </c>
    </row>
    <row r="6727">
      <c r="A6727">
        <f>'4 Demanda por hora'!$A$282</f>
        <v/>
      </c>
      <c r="B6727">
        <f>'4 Demanda por hora'!$B$282</f>
        <v/>
      </c>
      <c r="C6727" t="n">
        <v>14</v>
      </c>
      <c r="D6727">
        <f>'4 Demanda por hora'!Q282</f>
        <v/>
      </c>
    </row>
    <row r="6728">
      <c r="A6728">
        <f>'4 Demanda por hora'!$A$282</f>
        <v/>
      </c>
      <c r="B6728">
        <f>'4 Demanda por hora'!$B$282</f>
        <v/>
      </c>
      <c r="C6728" t="n">
        <v>15</v>
      </c>
      <c r="D6728">
        <f>'4 Demanda por hora'!R282</f>
        <v/>
      </c>
    </row>
    <row r="6729">
      <c r="A6729">
        <f>'4 Demanda por hora'!$A$282</f>
        <v/>
      </c>
      <c r="B6729">
        <f>'4 Demanda por hora'!$B$282</f>
        <v/>
      </c>
      <c r="C6729" t="n">
        <v>16</v>
      </c>
      <c r="D6729">
        <f>'4 Demanda por hora'!S282</f>
        <v/>
      </c>
    </row>
    <row r="6730">
      <c r="A6730">
        <f>'4 Demanda por hora'!$A$282</f>
        <v/>
      </c>
      <c r="B6730">
        <f>'4 Demanda por hora'!$B$282</f>
        <v/>
      </c>
      <c r="C6730" t="n">
        <v>17</v>
      </c>
      <c r="D6730">
        <f>'4 Demanda por hora'!T282</f>
        <v/>
      </c>
    </row>
    <row r="6731">
      <c r="A6731">
        <f>'4 Demanda por hora'!$A$282</f>
        <v/>
      </c>
      <c r="B6731">
        <f>'4 Demanda por hora'!$B$282</f>
        <v/>
      </c>
      <c r="C6731" t="n">
        <v>18</v>
      </c>
      <c r="D6731">
        <f>'4 Demanda por hora'!U282</f>
        <v/>
      </c>
    </row>
    <row r="6732">
      <c r="A6732">
        <f>'4 Demanda por hora'!$A$282</f>
        <v/>
      </c>
      <c r="B6732">
        <f>'4 Demanda por hora'!$B$282</f>
        <v/>
      </c>
      <c r="C6732" t="n">
        <v>19</v>
      </c>
      <c r="D6732">
        <f>'4 Demanda por hora'!V282</f>
        <v/>
      </c>
    </row>
    <row r="6733">
      <c r="A6733">
        <f>'4 Demanda por hora'!$A$282</f>
        <v/>
      </c>
      <c r="B6733">
        <f>'4 Demanda por hora'!$B$282</f>
        <v/>
      </c>
      <c r="C6733" t="n">
        <v>20</v>
      </c>
      <c r="D6733">
        <f>'4 Demanda por hora'!W282</f>
        <v/>
      </c>
    </row>
    <row r="6734">
      <c r="A6734">
        <f>'4 Demanda por hora'!$A$282</f>
        <v/>
      </c>
      <c r="B6734">
        <f>'4 Demanda por hora'!$B$282</f>
        <v/>
      </c>
      <c r="C6734" t="n">
        <v>21</v>
      </c>
      <c r="D6734">
        <f>'4 Demanda por hora'!X282</f>
        <v/>
      </c>
    </row>
    <row r="6735">
      <c r="A6735">
        <f>'4 Demanda por hora'!$A$282</f>
        <v/>
      </c>
      <c r="B6735">
        <f>'4 Demanda por hora'!$B$282</f>
        <v/>
      </c>
      <c r="C6735" t="n">
        <v>22</v>
      </c>
      <c r="D6735">
        <f>'4 Demanda por hora'!Y282</f>
        <v/>
      </c>
    </row>
    <row r="6736">
      <c r="A6736">
        <f>'4 Demanda por hora'!$A$282</f>
        <v/>
      </c>
      <c r="B6736">
        <f>'4 Demanda por hora'!$B$282</f>
        <v/>
      </c>
      <c r="C6736" t="n">
        <v>23</v>
      </c>
      <c r="D6736">
        <f>'4 Demanda por hora'!Z282</f>
        <v/>
      </c>
    </row>
    <row r="6737">
      <c r="A6737">
        <f>'4 Demanda por hora'!$A$283</f>
        <v/>
      </c>
      <c r="B6737">
        <f>'4 Demanda por hora'!$B$283</f>
        <v/>
      </c>
      <c r="C6737" t="n">
        <v>0</v>
      </c>
      <c r="D6737">
        <f>'4 Demanda por hora'!C283</f>
        <v/>
      </c>
    </row>
    <row r="6738">
      <c r="A6738">
        <f>'4 Demanda por hora'!$A$283</f>
        <v/>
      </c>
      <c r="B6738">
        <f>'4 Demanda por hora'!$B$283</f>
        <v/>
      </c>
      <c r="C6738" t="n">
        <v>1</v>
      </c>
      <c r="D6738">
        <f>'4 Demanda por hora'!D283</f>
        <v/>
      </c>
    </row>
    <row r="6739">
      <c r="A6739">
        <f>'4 Demanda por hora'!$A$283</f>
        <v/>
      </c>
      <c r="B6739">
        <f>'4 Demanda por hora'!$B$283</f>
        <v/>
      </c>
      <c r="C6739" t="n">
        <v>2</v>
      </c>
      <c r="D6739">
        <f>'4 Demanda por hora'!E283</f>
        <v/>
      </c>
    </row>
    <row r="6740">
      <c r="A6740">
        <f>'4 Demanda por hora'!$A$283</f>
        <v/>
      </c>
      <c r="B6740">
        <f>'4 Demanda por hora'!$B$283</f>
        <v/>
      </c>
      <c r="C6740" t="n">
        <v>3</v>
      </c>
      <c r="D6740">
        <f>'4 Demanda por hora'!F283</f>
        <v/>
      </c>
    </row>
    <row r="6741">
      <c r="A6741">
        <f>'4 Demanda por hora'!$A$283</f>
        <v/>
      </c>
      <c r="B6741">
        <f>'4 Demanda por hora'!$B$283</f>
        <v/>
      </c>
      <c r="C6741" t="n">
        <v>4</v>
      </c>
      <c r="D6741">
        <f>'4 Demanda por hora'!G283</f>
        <v/>
      </c>
    </row>
    <row r="6742">
      <c r="A6742">
        <f>'4 Demanda por hora'!$A$283</f>
        <v/>
      </c>
      <c r="B6742">
        <f>'4 Demanda por hora'!$B$283</f>
        <v/>
      </c>
      <c r="C6742" t="n">
        <v>5</v>
      </c>
      <c r="D6742">
        <f>'4 Demanda por hora'!H283</f>
        <v/>
      </c>
    </row>
    <row r="6743">
      <c r="A6743">
        <f>'4 Demanda por hora'!$A$283</f>
        <v/>
      </c>
      <c r="B6743">
        <f>'4 Demanda por hora'!$B$283</f>
        <v/>
      </c>
      <c r="C6743" t="n">
        <v>6</v>
      </c>
      <c r="D6743">
        <f>'4 Demanda por hora'!I283</f>
        <v/>
      </c>
    </row>
    <row r="6744">
      <c r="A6744">
        <f>'4 Demanda por hora'!$A$283</f>
        <v/>
      </c>
      <c r="B6744">
        <f>'4 Demanda por hora'!$B$283</f>
        <v/>
      </c>
      <c r="C6744" t="n">
        <v>7</v>
      </c>
      <c r="D6744">
        <f>'4 Demanda por hora'!J283</f>
        <v/>
      </c>
    </row>
    <row r="6745">
      <c r="A6745">
        <f>'4 Demanda por hora'!$A$283</f>
        <v/>
      </c>
      <c r="B6745">
        <f>'4 Demanda por hora'!$B$283</f>
        <v/>
      </c>
      <c r="C6745" t="n">
        <v>8</v>
      </c>
      <c r="D6745">
        <f>'4 Demanda por hora'!K283</f>
        <v/>
      </c>
    </row>
    <row r="6746">
      <c r="A6746">
        <f>'4 Demanda por hora'!$A$283</f>
        <v/>
      </c>
      <c r="B6746">
        <f>'4 Demanda por hora'!$B$283</f>
        <v/>
      </c>
      <c r="C6746" t="n">
        <v>9</v>
      </c>
      <c r="D6746">
        <f>'4 Demanda por hora'!L283</f>
        <v/>
      </c>
    </row>
    <row r="6747">
      <c r="A6747">
        <f>'4 Demanda por hora'!$A$283</f>
        <v/>
      </c>
      <c r="B6747">
        <f>'4 Demanda por hora'!$B$283</f>
        <v/>
      </c>
      <c r="C6747" t="n">
        <v>10</v>
      </c>
      <c r="D6747">
        <f>'4 Demanda por hora'!M283</f>
        <v/>
      </c>
    </row>
    <row r="6748">
      <c r="A6748">
        <f>'4 Demanda por hora'!$A$283</f>
        <v/>
      </c>
      <c r="B6748">
        <f>'4 Demanda por hora'!$B$283</f>
        <v/>
      </c>
      <c r="C6748" t="n">
        <v>11</v>
      </c>
      <c r="D6748">
        <f>'4 Demanda por hora'!N283</f>
        <v/>
      </c>
    </row>
    <row r="6749">
      <c r="A6749">
        <f>'4 Demanda por hora'!$A$283</f>
        <v/>
      </c>
      <c r="B6749">
        <f>'4 Demanda por hora'!$B$283</f>
        <v/>
      </c>
      <c r="C6749" t="n">
        <v>12</v>
      </c>
      <c r="D6749">
        <f>'4 Demanda por hora'!O283</f>
        <v/>
      </c>
    </row>
    <row r="6750">
      <c r="A6750">
        <f>'4 Demanda por hora'!$A$283</f>
        <v/>
      </c>
      <c r="B6750">
        <f>'4 Demanda por hora'!$B$283</f>
        <v/>
      </c>
      <c r="C6750" t="n">
        <v>13</v>
      </c>
      <c r="D6750">
        <f>'4 Demanda por hora'!P283</f>
        <v/>
      </c>
    </row>
    <row r="6751">
      <c r="A6751">
        <f>'4 Demanda por hora'!$A$283</f>
        <v/>
      </c>
      <c r="B6751">
        <f>'4 Demanda por hora'!$B$283</f>
        <v/>
      </c>
      <c r="C6751" t="n">
        <v>14</v>
      </c>
      <c r="D6751">
        <f>'4 Demanda por hora'!Q283</f>
        <v/>
      </c>
    </row>
    <row r="6752">
      <c r="A6752">
        <f>'4 Demanda por hora'!$A$283</f>
        <v/>
      </c>
      <c r="B6752">
        <f>'4 Demanda por hora'!$B$283</f>
        <v/>
      </c>
      <c r="C6752" t="n">
        <v>15</v>
      </c>
      <c r="D6752">
        <f>'4 Demanda por hora'!R283</f>
        <v/>
      </c>
    </row>
    <row r="6753">
      <c r="A6753">
        <f>'4 Demanda por hora'!$A$283</f>
        <v/>
      </c>
      <c r="B6753">
        <f>'4 Demanda por hora'!$B$283</f>
        <v/>
      </c>
      <c r="C6753" t="n">
        <v>16</v>
      </c>
      <c r="D6753">
        <f>'4 Demanda por hora'!S283</f>
        <v/>
      </c>
    </row>
    <row r="6754">
      <c r="A6754">
        <f>'4 Demanda por hora'!$A$283</f>
        <v/>
      </c>
      <c r="B6754">
        <f>'4 Demanda por hora'!$B$283</f>
        <v/>
      </c>
      <c r="C6754" t="n">
        <v>17</v>
      </c>
      <c r="D6754">
        <f>'4 Demanda por hora'!T283</f>
        <v/>
      </c>
    </row>
    <row r="6755">
      <c r="A6755">
        <f>'4 Demanda por hora'!$A$283</f>
        <v/>
      </c>
      <c r="B6755">
        <f>'4 Demanda por hora'!$B$283</f>
        <v/>
      </c>
      <c r="C6755" t="n">
        <v>18</v>
      </c>
      <c r="D6755">
        <f>'4 Demanda por hora'!U283</f>
        <v/>
      </c>
    </row>
    <row r="6756">
      <c r="A6756">
        <f>'4 Demanda por hora'!$A$283</f>
        <v/>
      </c>
      <c r="B6756">
        <f>'4 Demanda por hora'!$B$283</f>
        <v/>
      </c>
      <c r="C6756" t="n">
        <v>19</v>
      </c>
      <c r="D6756">
        <f>'4 Demanda por hora'!V283</f>
        <v/>
      </c>
    </row>
    <row r="6757">
      <c r="A6757">
        <f>'4 Demanda por hora'!$A$283</f>
        <v/>
      </c>
      <c r="B6757">
        <f>'4 Demanda por hora'!$B$283</f>
        <v/>
      </c>
      <c r="C6757" t="n">
        <v>20</v>
      </c>
      <c r="D6757">
        <f>'4 Demanda por hora'!W283</f>
        <v/>
      </c>
    </row>
    <row r="6758">
      <c r="A6758">
        <f>'4 Demanda por hora'!$A$283</f>
        <v/>
      </c>
      <c r="B6758">
        <f>'4 Demanda por hora'!$B$283</f>
        <v/>
      </c>
      <c r="C6758" t="n">
        <v>21</v>
      </c>
      <c r="D6758">
        <f>'4 Demanda por hora'!X283</f>
        <v/>
      </c>
    </row>
    <row r="6759">
      <c r="A6759">
        <f>'4 Demanda por hora'!$A$283</f>
        <v/>
      </c>
      <c r="B6759">
        <f>'4 Demanda por hora'!$B$283</f>
        <v/>
      </c>
      <c r="C6759" t="n">
        <v>22</v>
      </c>
      <c r="D6759">
        <f>'4 Demanda por hora'!Y283</f>
        <v/>
      </c>
    </row>
    <row r="6760">
      <c r="A6760">
        <f>'4 Demanda por hora'!$A$283</f>
        <v/>
      </c>
      <c r="B6760">
        <f>'4 Demanda por hora'!$B$283</f>
        <v/>
      </c>
      <c r="C6760" t="n">
        <v>23</v>
      </c>
      <c r="D6760">
        <f>'4 Demanda por hora'!Z283</f>
        <v/>
      </c>
    </row>
    <row r="6761">
      <c r="A6761">
        <f>'4 Demanda por hora'!$A$284</f>
        <v/>
      </c>
      <c r="B6761">
        <f>'4 Demanda por hora'!$B$284</f>
        <v/>
      </c>
      <c r="C6761" t="n">
        <v>0</v>
      </c>
      <c r="D6761">
        <f>'4 Demanda por hora'!C284</f>
        <v/>
      </c>
    </row>
    <row r="6762">
      <c r="A6762">
        <f>'4 Demanda por hora'!$A$284</f>
        <v/>
      </c>
      <c r="B6762">
        <f>'4 Demanda por hora'!$B$284</f>
        <v/>
      </c>
      <c r="C6762" t="n">
        <v>1</v>
      </c>
      <c r="D6762">
        <f>'4 Demanda por hora'!D284</f>
        <v/>
      </c>
    </row>
    <row r="6763">
      <c r="A6763">
        <f>'4 Demanda por hora'!$A$284</f>
        <v/>
      </c>
      <c r="B6763">
        <f>'4 Demanda por hora'!$B$284</f>
        <v/>
      </c>
      <c r="C6763" t="n">
        <v>2</v>
      </c>
      <c r="D6763">
        <f>'4 Demanda por hora'!E284</f>
        <v/>
      </c>
    </row>
    <row r="6764">
      <c r="A6764">
        <f>'4 Demanda por hora'!$A$284</f>
        <v/>
      </c>
      <c r="B6764">
        <f>'4 Demanda por hora'!$B$284</f>
        <v/>
      </c>
      <c r="C6764" t="n">
        <v>3</v>
      </c>
      <c r="D6764">
        <f>'4 Demanda por hora'!F284</f>
        <v/>
      </c>
    </row>
    <row r="6765">
      <c r="A6765">
        <f>'4 Demanda por hora'!$A$284</f>
        <v/>
      </c>
      <c r="B6765">
        <f>'4 Demanda por hora'!$B$284</f>
        <v/>
      </c>
      <c r="C6765" t="n">
        <v>4</v>
      </c>
      <c r="D6765">
        <f>'4 Demanda por hora'!G284</f>
        <v/>
      </c>
    </row>
    <row r="6766">
      <c r="A6766">
        <f>'4 Demanda por hora'!$A$284</f>
        <v/>
      </c>
      <c r="B6766">
        <f>'4 Demanda por hora'!$B$284</f>
        <v/>
      </c>
      <c r="C6766" t="n">
        <v>5</v>
      </c>
      <c r="D6766">
        <f>'4 Demanda por hora'!H284</f>
        <v/>
      </c>
    </row>
    <row r="6767">
      <c r="A6767">
        <f>'4 Demanda por hora'!$A$284</f>
        <v/>
      </c>
      <c r="B6767">
        <f>'4 Demanda por hora'!$B$284</f>
        <v/>
      </c>
      <c r="C6767" t="n">
        <v>6</v>
      </c>
      <c r="D6767">
        <f>'4 Demanda por hora'!I284</f>
        <v/>
      </c>
    </row>
    <row r="6768">
      <c r="A6768">
        <f>'4 Demanda por hora'!$A$284</f>
        <v/>
      </c>
      <c r="B6768">
        <f>'4 Demanda por hora'!$B$284</f>
        <v/>
      </c>
      <c r="C6768" t="n">
        <v>7</v>
      </c>
      <c r="D6768">
        <f>'4 Demanda por hora'!J284</f>
        <v/>
      </c>
    </row>
    <row r="6769">
      <c r="A6769">
        <f>'4 Demanda por hora'!$A$284</f>
        <v/>
      </c>
      <c r="B6769">
        <f>'4 Demanda por hora'!$B$284</f>
        <v/>
      </c>
      <c r="C6769" t="n">
        <v>8</v>
      </c>
      <c r="D6769">
        <f>'4 Demanda por hora'!K284</f>
        <v/>
      </c>
    </row>
    <row r="6770">
      <c r="A6770">
        <f>'4 Demanda por hora'!$A$284</f>
        <v/>
      </c>
      <c r="B6770">
        <f>'4 Demanda por hora'!$B$284</f>
        <v/>
      </c>
      <c r="C6770" t="n">
        <v>9</v>
      </c>
      <c r="D6770">
        <f>'4 Demanda por hora'!L284</f>
        <v/>
      </c>
    </row>
    <row r="6771">
      <c r="A6771">
        <f>'4 Demanda por hora'!$A$284</f>
        <v/>
      </c>
      <c r="B6771">
        <f>'4 Demanda por hora'!$B$284</f>
        <v/>
      </c>
      <c r="C6771" t="n">
        <v>10</v>
      </c>
      <c r="D6771">
        <f>'4 Demanda por hora'!M284</f>
        <v/>
      </c>
    </row>
    <row r="6772">
      <c r="A6772">
        <f>'4 Demanda por hora'!$A$284</f>
        <v/>
      </c>
      <c r="B6772">
        <f>'4 Demanda por hora'!$B$284</f>
        <v/>
      </c>
      <c r="C6772" t="n">
        <v>11</v>
      </c>
      <c r="D6772">
        <f>'4 Demanda por hora'!N284</f>
        <v/>
      </c>
    </row>
    <row r="6773">
      <c r="A6773">
        <f>'4 Demanda por hora'!$A$284</f>
        <v/>
      </c>
      <c r="B6773">
        <f>'4 Demanda por hora'!$B$284</f>
        <v/>
      </c>
      <c r="C6773" t="n">
        <v>12</v>
      </c>
      <c r="D6773">
        <f>'4 Demanda por hora'!O284</f>
        <v/>
      </c>
    </row>
    <row r="6774">
      <c r="A6774">
        <f>'4 Demanda por hora'!$A$284</f>
        <v/>
      </c>
      <c r="B6774">
        <f>'4 Demanda por hora'!$B$284</f>
        <v/>
      </c>
      <c r="C6774" t="n">
        <v>13</v>
      </c>
      <c r="D6774">
        <f>'4 Demanda por hora'!P284</f>
        <v/>
      </c>
    </row>
    <row r="6775">
      <c r="A6775">
        <f>'4 Demanda por hora'!$A$284</f>
        <v/>
      </c>
      <c r="B6775">
        <f>'4 Demanda por hora'!$B$284</f>
        <v/>
      </c>
      <c r="C6775" t="n">
        <v>14</v>
      </c>
      <c r="D6775">
        <f>'4 Demanda por hora'!Q284</f>
        <v/>
      </c>
    </row>
    <row r="6776">
      <c r="A6776">
        <f>'4 Demanda por hora'!$A$284</f>
        <v/>
      </c>
      <c r="B6776">
        <f>'4 Demanda por hora'!$B$284</f>
        <v/>
      </c>
      <c r="C6776" t="n">
        <v>15</v>
      </c>
      <c r="D6776">
        <f>'4 Demanda por hora'!R284</f>
        <v/>
      </c>
    </row>
    <row r="6777">
      <c r="A6777">
        <f>'4 Demanda por hora'!$A$284</f>
        <v/>
      </c>
      <c r="B6777">
        <f>'4 Demanda por hora'!$B$284</f>
        <v/>
      </c>
      <c r="C6777" t="n">
        <v>16</v>
      </c>
      <c r="D6777">
        <f>'4 Demanda por hora'!S284</f>
        <v/>
      </c>
    </row>
    <row r="6778">
      <c r="A6778">
        <f>'4 Demanda por hora'!$A$284</f>
        <v/>
      </c>
      <c r="B6778">
        <f>'4 Demanda por hora'!$B$284</f>
        <v/>
      </c>
      <c r="C6778" t="n">
        <v>17</v>
      </c>
      <c r="D6778">
        <f>'4 Demanda por hora'!T284</f>
        <v/>
      </c>
    </row>
    <row r="6779">
      <c r="A6779">
        <f>'4 Demanda por hora'!$A$284</f>
        <v/>
      </c>
      <c r="B6779">
        <f>'4 Demanda por hora'!$B$284</f>
        <v/>
      </c>
      <c r="C6779" t="n">
        <v>18</v>
      </c>
      <c r="D6779">
        <f>'4 Demanda por hora'!U284</f>
        <v/>
      </c>
    </row>
    <row r="6780">
      <c r="A6780">
        <f>'4 Demanda por hora'!$A$284</f>
        <v/>
      </c>
      <c r="B6780">
        <f>'4 Demanda por hora'!$B$284</f>
        <v/>
      </c>
      <c r="C6780" t="n">
        <v>19</v>
      </c>
      <c r="D6780">
        <f>'4 Demanda por hora'!V284</f>
        <v/>
      </c>
    </row>
    <row r="6781">
      <c r="A6781">
        <f>'4 Demanda por hora'!$A$284</f>
        <v/>
      </c>
      <c r="B6781">
        <f>'4 Demanda por hora'!$B$284</f>
        <v/>
      </c>
      <c r="C6781" t="n">
        <v>20</v>
      </c>
      <c r="D6781">
        <f>'4 Demanda por hora'!W284</f>
        <v/>
      </c>
    </row>
    <row r="6782">
      <c r="A6782">
        <f>'4 Demanda por hora'!$A$284</f>
        <v/>
      </c>
      <c r="B6782">
        <f>'4 Demanda por hora'!$B$284</f>
        <v/>
      </c>
      <c r="C6782" t="n">
        <v>21</v>
      </c>
      <c r="D6782">
        <f>'4 Demanda por hora'!X284</f>
        <v/>
      </c>
    </row>
    <row r="6783">
      <c r="A6783">
        <f>'4 Demanda por hora'!$A$284</f>
        <v/>
      </c>
      <c r="B6783">
        <f>'4 Demanda por hora'!$B$284</f>
        <v/>
      </c>
      <c r="C6783" t="n">
        <v>22</v>
      </c>
      <c r="D6783">
        <f>'4 Demanda por hora'!Y284</f>
        <v/>
      </c>
    </row>
    <row r="6784">
      <c r="A6784">
        <f>'4 Demanda por hora'!$A$284</f>
        <v/>
      </c>
      <c r="B6784">
        <f>'4 Demanda por hora'!$B$284</f>
        <v/>
      </c>
      <c r="C6784" t="n">
        <v>23</v>
      </c>
      <c r="D6784">
        <f>'4 Demanda por hora'!Z284</f>
        <v/>
      </c>
    </row>
    <row r="6785">
      <c r="A6785">
        <f>'4 Demanda por hora'!$A$285</f>
        <v/>
      </c>
      <c r="B6785">
        <f>'4 Demanda por hora'!$B$285</f>
        <v/>
      </c>
      <c r="C6785" t="n">
        <v>0</v>
      </c>
      <c r="D6785">
        <f>'4 Demanda por hora'!C285</f>
        <v/>
      </c>
    </row>
    <row r="6786">
      <c r="A6786">
        <f>'4 Demanda por hora'!$A$285</f>
        <v/>
      </c>
      <c r="B6786">
        <f>'4 Demanda por hora'!$B$285</f>
        <v/>
      </c>
      <c r="C6786" t="n">
        <v>1</v>
      </c>
      <c r="D6786">
        <f>'4 Demanda por hora'!D285</f>
        <v/>
      </c>
    </row>
    <row r="6787">
      <c r="A6787">
        <f>'4 Demanda por hora'!$A$285</f>
        <v/>
      </c>
      <c r="B6787">
        <f>'4 Demanda por hora'!$B$285</f>
        <v/>
      </c>
      <c r="C6787" t="n">
        <v>2</v>
      </c>
      <c r="D6787">
        <f>'4 Demanda por hora'!E285</f>
        <v/>
      </c>
    </row>
    <row r="6788">
      <c r="A6788">
        <f>'4 Demanda por hora'!$A$285</f>
        <v/>
      </c>
      <c r="B6788">
        <f>'4 Demanda por hora'!$B$285</f>
        <v/>
      </c>
      <c r="C6788" t="n">
        <v>3</v>
      </c>
      <c r="D6788">
        <f>'4 Demanda por hora'!F285</f>
        <v/>
      </c>
    </row>
    <row r="6789">
      <c r="A6789">
        <f>'4 Demanda por hora'!$A$285</f>
        <v/>
      </c>
      <c r="B6789">
        <f>'4 Demanda por hora'!$B$285</f>
        <v/>
      </c>
      <c r="C6789" t="n">
        <v>4</v>
      </c>
      <c r="D6789">
        <f>'4 Demanda por hora'!G285</f>
        <v/>
      </c>
    </row>
    <row r="6790">
      <c r="A6790">
        <f>'4 Demanda por hora'!$A$285</f>
        <v/>
      </c>
      <c r="B6790">
        <f>'4 Demanda por hora'!$B$285</f>
        <v/>
      </c>
      <c r="C6790" t="n">
        <v>5</v>
      </c>
      <c r="D6790">
        <f>'4 Demanda por hora'!H285</f>
        <v/>
      </c>
    </row>
    <row r="6791">
      <c r="A6791">
        <f>'4 Demanda por hora'!$A$285</f>
        <v/>
      </c>
      <c r="B6791">
        <f>'4 Demanda por hora'!$B$285</f>
        <v/>
      </c>
      <c r="C6791" t="n">
        <v>6</v>
      </c>
      <c r="D6791">
        <f>'4 Demanda por hora'!I285</f>
        <v/>
      </c>
    </row>
    <row r="6792">
      <c r="A6792">
        <f>'4 Demanda por hora'!$A$285</f>
        <v/>
      </c>
      <c r="B6792">
        <f>'4 Demanda por hora'!$B$285</f>
        <v/>
      </c>
      <c r="C6792" t="n">
        <v>7</v>
      </c>
      <c r="D6792">
        <f>'4 Demanda por hora'!J285</f>
        <v/>
      </c>
    </row>
    <row r="6793">
      <c r="A6793">
        <f>'4 Demanda por hora'!$A$285</f>
        <v/>
      </c>
      <c r="B6793">
        <f>'4 Demanda por hora'!$B$285</f>
        <v/>
      </c>
      <c r="C6793" t="n">
        <v>8</v>
      </c>
      <c r="D6793">
        <f>'4 Demanda por hora'!K285</f>
        <v/>
      </c>
    </row>
    <row r="6794">
      <c r="A6794">
        <f>'4 Demanda por hora'!$A$285</f>
        <v/>
      </c>
      <c r="B6794">
        <f>'4 Demanda por hora'!$B$285</f>
        <v/>
      </c>
      <c r="C6794" t="n">
        <v>9</v>
      </c>
      <c r="D6794">
        <f>'4 Demanda por hora'!L285</f>
        <v/>
      </c>
    </row>
    <row r="6795">
      <c r="A6795">
        <f>'4 Demanda por hora'!$A$285</f>
        <v/>
      </c>
      <c r="B6795">
        <f>'4 Demanda por hora'!$B$285</f>
        <v/>
      </c>
      <c r="C6795" t="n">
        <v>10</v>
      </c>
      <c r="D6795">
        <f>'4 Demanda por hora'!M285</f>
        <v/>
      </c>
    </row>
    <row r="6796">
      <c r="A6796">
        <f>'4 Demanda por hora'!$A$285</f>
        <v/>
      </c>
      <c r="B6796">
        <f>'4 Demanda por hora'!$B$285</f>
        <v/>
      </c>
      <c r="C6796" t="n">
        <v>11</v>
      </c>
      <c r="D6796">
        <f>'4 Demanda por hora'!N285</f>
        <v/>
      </c>
    </row>
    <row r="6797">
      <c r="A6797">
        <f>'4 Demanda por hora'!$A$285</f>
        <v/>
      </c>
      <c r="B6797">
        <f>'4 Demanda por hora'!$B$285</f>
        <v/>
      </c>
      <c r="C6797" t="n">
        <v>12</v>
      </c>
      <c r="D6797">
        <f>'4 Demanda por hora'!O285</f>
        <v/>
      </c>
    </row>
    <row r="6798">
      <c r="A6798">
        <f>'4 Demanda por hora'!$A$285</f>
        <v/>
      </c>
      <c r="B6798">
        <f>'4 Demanda por hora'!$B$285</f>
        <v/>
      </c>
      <c r="C6798" t="n">
        <v>13</v>
      </c>
      <c r="D6798">
        <f>'4 Demanda por hora'!P285</f>
        <v/>
      </c>
    </row>
    <row r="6799">
      <c r="A6799">
        <f>'4 Demanda por hora'!$A$285</f>
        <v/>
      </c>
      <c r="B6799">
        <f>'4 Demanda por hora'!$B$285</f>
        <v/>
      </c>
      <c r="C6799" t="n">
        <v>14</v>
      </c>
      <c r="D6799">
        <f>'4 Demanda por hora'!Q285</f>
        <v/>
      </c>
    </row>
    <row r="6800">
      <c r="A6800">
        <f>'4 Demanda por hora'!$A$285</f>
        <v/>
      </c>
      <c r="B6800">
        <f>'4 Demanda por hora'!$B$285</f>
        <v/>
      </c>
      <c r="C6800" t="n">
        <v>15</v>
      </c>
      <c r="D6800">
        <f>'4 Demanda por hora'!R285</f>
        <v/>
      </c>
    </row>
    <row r="6801">
      <c r="A6801">
        <f>'4 Demanda por hora'!$A$285</f>
        <v/>
      </c>
      <c r="B6801">
        <f>'4 Demanda por hora'!$B$285</f>
        <v/>
      </c>
      <c r="C6801" t="n">
        <v>16</v>
      </c>
      <c r="D6801">
        <f>'4 Demanda por hora'!S285</f>
        <v/>
      </c>
    </row>
    <row r="6802">
      <c r="A6802">
        <f>'4 Demanda por hora'!$A$285</f>
        <v/>
      </c>
      <c r="B6802">
        <f>'4 Demanda por hora'!$B$285</f>
        <v/>
      </c>
      <c r="C6802" t="n">
        <v>17</v>
      </c>
      <c r="D6802">
        <f>'4 Demanda por hora'!T285</f>
        <v/>
      </c>
    </row>
    <row r="6803">
      <c r="A6803">
        <f>'4 Demanda por hora'!$A$285</f>
        <v/>
      </c>
      <c r="B6803">
        <f>'4 Demanda por hora'!$B$285</f>
        <v/>
      </c>
      <c r="C6803" t="n">
        <v>18</v>
      </c>
      <c r="D6803">
        <f>'4 Demanda por hora'!U285</f>
        <v/>
      </c>
    </row>
    <row r="6804">
      <c r="A6804">
        <f>'4 Demanda por hora'!$A$285</f>
        <v/>
      </c>
      <c r="B6804">
        <f>'4 Demanda por hora'!$B$285</f>
        <v/>
      </c>
      <c r="C6804" t="n">
        <v>19</v>
      </c>
      <c r="D6804">
        <f>'4 Demanda por hora'!V285</f>
        <v/>
      </c>
    </row>
    <row r="6805">
      <c r="A6805">
        <f>'4 Demanda por hora'!$A$285</f>
        <v/>
      </c>
      <c r="B6805">
        <f>'4 Demanda por hora'!$B$285</f>
        <v/>
      </c>
      <c r="C6805" t="n">
        <v>20</v>
      </c>
      <c r="D6805">
        <f>'4 Demanda por hora'!W285</f>
        <v/>
      </c>
    </row>
    <row r="6806">
      <c r="A6806">
        <f>'4 Demanda por hora'!$A$285</f>
        <v/>
      </c>
      <c r="B6806">
        <f>'4 Demanda por hora'!$B$285</f>
        <v/>
      </c>
      <c r="C6806" t="n">
        <v>21</v>
      </c>
      <c r="D6806">
        <f>'4 Demanda por hora'!X285</f>
        <v/>
      </c>
    </row>
    <row r="6807">
      <c r="A6807">
        <f>'4 Demanda por hora'!$A$285</f>
        <v/>
      </c>
      <c r="B6807">
        <f>'4 Demanda por hora'!$B$285</f>
        <v/>
      </c>
      <c r="C6807" t="n">
        <v>22</v>
      </c>
      <c r="D6807">
        <f>'4 Demanda por hora'!Y285</f>
        <v/>
      </c>
    </row>
    <row r="6808">
      <c r="A6808">
        <f>'4 Demanda por hora'!$A$285</f>
        <v/>
      </c>
      <c r="B6808">
        <f>'4 Demanda por hora'!$B$285</f>
        <v/>
      </c>
      <c r="C6808" t="n">
        <v>23</v>
      </c>
      <c r="D6808">
        <f>'4 Demanda por hora'!Z285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2026-11-06T12:59:28Z</dcterms:created>
  <dcterms:modified xmlns:dcterms="http://purl.org/dc/terms/" xmlns:xsi="http://www.w3.org/2001/XMLSchema-instance" xsi:type="dcterms:W3CDTF">2026-11-06T12:59:29Z</dcterms:modified>
</cp:coreProperties>
</file>